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el.Gnezdilov\Documents\Bezengi\"/>
    </mc:Choice>
  </mc:AlternateContent>
  <bookViews>
    <workbookView xWindow="0" yWindow="0" windowWidth="11280" windowHeight="8550" activeTab="3"/>
  </bookViews>
  <sheets>
    <sheet name="Г на Ч" sheetId="1" r:id="rId1"/>
    <sheet name="Г на группу" sheetId="2" r:id="rId2"/>
    <sheet name="Лист4" sheetId="5" r:id="rId3"/>
    <sheet name="Лист5" sheetId="6" r:id="rId4"/>
  </sheets>
  <externalReferences>
    <externalReference r:id="rId5"/>
  </externalReferences>
  <definedNames>
    <definedName name="ExternalData_1" localSheetId="3" hidden="1">Лист5!$A$1:$C$74</definedName>
    <definedName name="party_cnt">[1]Лист4!$A$1</definedName>
    <definedName name="party_count1">[1]Общий!$CL$1</definedName>
    <definedName name="party_count2">[1]Общий!$CQ$1</definedName>
    <definedName name="Завтрак">[1]Общий!$A$3:$A$29</definedName>
    <definedName name="Завтрак_Итого_г">[1]Общий!$DQ$3:$DQ$29</definedName>
    <definedName name="Карманное_питание">[1]Общий!$A$121:$A$136</definedName>
    <definedName name="Обед">[1]Общий!$A$32:$A$68</definedName>
    <definedName name="Обед_Итого_г">[1]Общий!$DQ$32:$DQ$68</definedName>
    <definedName name="Ужин">[1]Общий!$A$72:$A$114</definedName>
    <definedName name="Ужин_Итого_г">[1]Общий!$DQ$72:$DQ$114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6" l="1"/>
  <c r="J21" i="6" s="1"/>
  <c r="H22" i="6"/>
  <c r="E46" i="6"/>
  <c r="J46" i="6" s="1"/>
  <c r="E34" i="6"/>
  <c r="J34" i="6" s="1"/>
  <c r="E33" i="6"/>
  <c r="I32" i="6"/>
  <c r="I31" i="6"/>
  <c r="I30" i="6"/>
  <c r="J30" i="6" s="1"/>
  <c r="I29" i="6"/>
  <c r="J29" i="6" s="1"/>
  <c r="J31" i="6"/>
  <c r="J32" i="6"/>
  <c r="J33" i="6"/>
  <c r="J22" i="6"/>
  <c r="E20" i="6"/>
  <c r="J20" i="6" s="1"/>
  <c r="I19" i="6"/>
  <c r="J19" i="6" s="1"/>
  <c r="I18" i="6"/>
  <c r="J18" i="6" s="1"/>
  <c r="I17" i="6"/>
  <c r="J17" i="6" s="1"/>
  <c r="I16" i="6"/>
  <c r="J16" i="6" s="1"/>
  <c r="F51" i="6"/>
  <c r="J51" i="6" s="1"/>
  <c r="I27" i="6"/>
  <c r="J27" i="6" s="1"/>
  <c r="H15" i="6"/>
  <c r="J15" i="6" s="1"/>
  <c r="H14" i="6"/>
  <c r="H13" i="6"/>
  <c r="J13" i="6" s="1"/>
  <c r="E25" i="6"/>
  <c r="J25" i="6" s="1"/>
  <c r="I23" i="6"/>
  <c r="J23" i="6" s="1"/>
  <c r="I12" i="6"/>
  <c r="J12" i="6" s="1"/>
  <c r="I10" i="6"/>
  <c r="J10" i="6" s="1"/>
  <c r="F28" i="6"/>
  <c r="J28" i="6" s="1"/>
  <c r="F52" i="6"/>
  <c r="J52" i="6" s="1"/>
  <c r="G9" i="6"/>
  <c r="J9" i="6" s="1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BM138" i="2" s="1"/>
  <c r="BM139" i="2" s="1"/>
  <c r="BM140" i="2" s="1"/>
  <c r="DP136" i="2"/>
  <c r="DP138" i="2"/>
  <c r="DP139" i="2" s="1"/>
  <c r="D115" i="5"/>
  <c r="C74" i="6"/>
  <c r="G61" i="6"/>
  <c r="J61" i="6" s="1"/>
  <c r="G60" i="6"/>
  <c r="J60" i="6" s="1"/>
  <c r="G59" i="6"/>
  <c r="J59" i="6" s="1"/>
  <c r="G58" i="6"/>
  <c r="J58" i="6" s="1"/>
  <c r="G57" i="6"/>
  <c r="J57" i="6" s="1"/>
  <c r="G56" i="6"/>
  <c r="J56" i="6" s="1"/>
  <c r="D45" i="6"/>
  <c r="J45" i="6" s="1"/>
  <c r="D44" i="6"/>
  <c r="J44" i="6" s="1"/>
  <c r="D43" i="6"/>
  <c r="J43" i="6" s="1"/>
  <c r="D42" i="6"/>
  <c r="J42" i="6" s="1"/>
  <c r="D41" i="6"/>
  <c r="J41" i="6" s="1"/>
  <c r="D40" i="6"/>
  <c r="J40" i="6" s="1"/>
  <c r="D39" i="6"/>
  <c r="J39" i="6" s="1"/>
  <c r="D38" i="6"/>
  <c r="J38" i="6" s="1"/>
  <c r="D37" i="6"/>
  <c r="J37" i="6" s="1"/>
  <c r="D36" i="6"/>
  <c r="J36" i="6" s="1"/>
  <c r="E26" i="6"/>
  <c r="J26" i="6" s="1"/>
  <c r="G5" i="6"/>
  <c r="J5" i="6" s="1"/>
  <c r="F50" i="6"/>
  <c r="J50" i="6" s="1"/>
  <c r="F49" i="6"/>
  <c r="J49" i="6" s="1"/>
  <c r="F48" i="6"/>
  <c r="J48" i="6" s="1"/>
  <c r="F47" i="6"/>
  <c r="J47" i="6" s="1"/>
  <c r="F69" i="6"/>
  <c r="J69" i="6" s="1"/>
  <c r="E72" i="6"/>
  <c r="J72" i="6" s="1"/>
  <c r="E71" i="6"/>
  <c r="J71" i="6" s="1"/>
  <c r="E70" i="6"/>
  <c r="J70" i="6" s="1"/>
  <c r="D65" i="6"/>
  <c r="J65" i="6" s="1"/>
  <c r="D64" i="6"/>
  <c r="J64" i="6" s="1"/>
  <c r="D63" i="6"/>
  <c r="J63" i="6" s="1"/>
  <c r="D62" i="6"/>
  <c r="J62" i="6" s="1"/>
  <c r="I35" i="6"/>
  <c r="J35" i="6" s="1"/>
  <c r="G6" i="6"/>
  <c r="J6" i="6" s="1"/>
  <c r="E73" i="6"/>
  <c r="J73" i="6" s="1"/>
  <c r="F53" i="6"/>
  <c r="J53" i="6" s="1"/>
  <c r="F54" i="6"/>
  <c r="J54" i="6" s="1"/>
  <c r="F55" i="6"/>
  <c r="J55" i="6" s="1"/>
  <c r="G8" i="6"/>
  <c r="J8" i="6" s="1"/>
  <c r="G7" i="6"/>
  <c r="J7" i="6" s="1"/>
  <c r="D66" i="6"/>
  <c r="J66" i="6" s="1"/>
  <c r="D67" i="6"/>
  <c r="J67" i="6" s="1"/>
  <c r="D68" i="6"/>
  <c r="J68" i="6" s="1"/>
  <c r="D11" i="6"/>
  <c r="J11" i="6" s="1"/>
  <c r="G2" i="6"/>
  <c r="J2" i="6" s="1"/>
  <c r="G3" i="6"/>
  <c r="J3" i="6" s="1"/>
  <c r="G4" i="6"/>
  <c r="J4" i="6" s="1"/>
  <c r="H24" i="6"/>
  <c r="J24" i="6" s="1"/>
  <c r="DQ138" i="2"/>
  <c r="DQ107" i="2"/>
  <c r="DQ129" i="2"/>
  <c r="D113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DQ134" i="2"/>
  <c r="DQ126" i="2"/>
  <c r="DQ125" i="2"/>
  <c r="DQ124" i="2"/>
  <c r="DQ123" i="2"/>
  <c r="DQ122" i="2"/>
  <c r="DQ121" i="2"/>
  <c r="DQ120" i="2"/>
  <c r="DQ119" i="2"/>
  <c r="DQ118" i="2"/>
  <c r="DQ117" i="2"/>
  <c r="DQ116" i="2"/>
  <c r="DQ115" i="2"/>
  <c r="DQ114" i="2"/>
  <c r="DQ106" i="2"/>
  <c r="DQ104" i="2"/>
  <c r="DQ103" i="2"/>
  <c r="DQ102" i="2"/>
  <c r="DQ101" i="2"/>
  <c r="DQ100" i="2"/>
  <c r="DQ99" i="2"/>
  <c r="DQ98" i="2"/>
  <c r="DQ97" i="2"/>
  <c r="DQ96" i="2"/>
  <c r="DQ95" i="2"/>
  <c r="DQ94" i="2"/>
  <c r="DQ93" i="2"/>
  <c r="DQ92" i="2"/>
  <c r="DQ91" i="2"/>
  <c r="DQ90" i="2"/>
  <c r="DQ89" i="2"/>
  <c r="DQ88" i="2"/>
  <c r="DQ87" i="2"/>
  <c r="DQ86" i="2"/>
  <c r="DQ85" i="2"/>
  <c r="DQ84" i="2"/>
  <c r="DQ83" i="2"/>
  <c r="DQ82" i="2"/>
  <c r="DQ81" i="2"/>
  <c r="DQ80" i="2"/>
  <c r="DQ79" i="2"/>
  <c r="DQ78" i="2"/>
  <c r="DQ77" i="2"/>
  <c r="DQ76" i="2"/>
  <c r="DQ75" i="2"/>
  <c r="DQ74" i="2"/>
  <c r="DQ73" i="2"/>
  <c r="DQ72" i="2"/>
  <c r="DQ71" i="2"/>
  <c r="DQ5" i="2"/>
  <c r="DQ6" i="2"/>
  <c r="DQ7" i="2"/>
  <c r="DQ8" i="2"/>
  <c r="DQ9" i="2"/>
  <c r="DQ10" i="2"/>
  <c r="DQ11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3" i="2"/>
  <c r="DQ34" i="2"/>
  <c r="DQ35" i="2"/>
  <c r="DQ36" i="2"/>
  <c r="DQ37" i="2"/>
  <c r="DQ38" i="2"/>
  <c r="DQ39" i="2"/>
  <c r="DQ40" i="2"/>
  <c r="DQ41" i="2"/>
  <c r="DQ43" i="2"/>
  <c r="DQ44" i="2"/>
  <c r="DQ45" i="2"/>
  <c r="DQ46" i="2"/>
  <c r="DQ47" i="2"/>
  <c r="DQ48" i="2"/>
  <c r="DQ49" i="2"/>
  <c r="DQ50" i="2"/>
  <c r="DQ51" i="2"/>
  <c r="DQ52" i="2"/>
  <c r="DQ53" i="2"/>
  <c r="DQ54" i="2"/>
  <c r="DQ55" i="2"/>
  <c r="DQ56" i="2"/>
  <c r="DQ57" i="2"/>
  <c r="DQ58" i="2"/>
  <c r="DQ59" i="2"/>
  <c r="DQ60" i="2"/>
  <c r="DQ61" i="2"/>
  <c r="DQ62" i="2"/>
  <c r="DQ63" i="2"/>
  <c r="DQ64" i="2"/>
  <c r="DQ65" i="2"/>
  <c r="DQ66" i="2"/>
  <c r="DQ67" i="2"/>
  <c r="DQ4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G54" i="2" s="1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 s="1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H46" i="2" s="1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H42" i="2" s="1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H38" i="2" s="1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DP36" i="2"/>
  <c r="DP67" i="2" s="1"/>
  <c r="DO36" i="2"/>
  <c r="DN36" i="2"/>
  <c r="DM36" i="2"/>
  <c r="DL36" i="2"/>
  <c r="DK36" i="2"/>
  <c r="DJ36" i="2"/>
  <c r="DI36" i="2"/>
  <c r="DH36" i="2"/>
  <c r="DH67" i="2" s="1"/>
  <c r="DG36" i="2"/>
  <c r="DF36" i="2"/>
  <c r="DE36" i="2"/>
  <c r="DD36" i="2"/>
  <c r="DD67" i="2" s="1"/>
  <c r="DC36" i="2"/>
  <c r="DB36" i="2"/>
  <c r="DA36" i="2"/>
  <c r="CZ36" i="2"/>
  <c r="CY36" i="2"/>
  <c r="CX36" i="2"/>
  <c r="CW36" i="2"/>
  <c r="CV36" i="2"/>
  <c r="CV67" i="2" s="1"/>
  <c r="CU36" i="2"/>
  <c r="CT36" i="2"/>
  <c r="CS36" i="2"/>
  <c r="CR36" i="2"/>
  <c r="CQ36" i="2"/>
  <c r="CP36" i="2"/>
  <c r="CO36" i="2"/>
  <c r="CN36" i="2"/>
  <c r="CN67" i="2" s="1"/>
  <c r="CM36" i="2"/>
  <c r="CL36" i="2"/>
  <c r="CK36" i="2"/>
  <c r="CJ36" i="2"/>
  <c r="CJ67" i="2" s="1"/>
  <c r="CI36" i="2"/>
  <c r="CH36" i="2"/>
  <c r="CG36" i="2"/>
  <c r="CF36" i="2"/>
  <c r="CF67" i="2" s="1"/>
  <c r="CE36" i="2"/>
  <c r="CD36" i="2"/>
  <c r="CC36" i="2"/>
  <c r="CB36" i="2"/>
  <c r="CB67" i="2" s="1"/>
  <c r="CA36" i="2"/>
  <c r="BZ36" i="2"/>
  <c r="BY36" i="2"/>
  <c r="BX36" i="2"/>
  <c r="BW36" i="2"/>
  <c r="BV36" i="2"/>
  <c r="BU36" i="2"/>
  <c r="BT36" i="2"/>
  <c r="BT67" i="2" s="1"/>
  <c r="BT68" i="2" s="1"/>
  <c r="BS36" i="2"/>
  <c r="BR36" i="2"/>
  <c r="BQ36" i="2"/>
  <c r="BP36" i="2"/>
  <c r="BO36" i="2"/>
  <c r="BN36" i="2"/>
  <c r="BM36" i="2"/>
  <c r="BL36" i="2"/>
  <c r="BL67" i="2" s="1"/>
  <c r="BK36" i="2"/>
  <c r="BJ36" i="2"/>
  <c r="BI36" i="2"/>
  <c r="BH36" i="2"/>
  <c r="BH67" i="2" s="1"/>
  <c r="BG36" i="2"/>
  <c r="BF36" i="2"/>
  <c r="BE36" i="2"/>
  <c r="BD36" i="2"/>
  <c r="BC36" i="2"/>
  <c r="BB36" i="2"/>
  <c r="BA36" i="2"/>
  <c r="AZ36" i="2"/>
  <c r="AY36" i="2"/>
  <c r="AX36" i="2"/>
  <c r="AW36" i="2"/>
  <c r="AV36" i="2"/>
  <c r="AV67" i="2" s="1"/>
  <c r="AU36" i="2"/>
  <c r="AT36" i="2"/>
  <c r="AS36" i="2"/>
  <c r="AR36" i="2"/>
  <c r="AR67" i="2" s="1"/>
  <c r="AQ36" i="2"/>
  <c r="AP36" i="2"/>
  <c r="AO36" i="2"/>
  <c r="AN36" i="2"/>
  <c r="AN67" i="2" s="1"/>
  <c r="AM36" i="2"/>
  <c r="AL36" i="2"/>
  <c r="AK36" i="2"/>
  <c r="AJ36" i="2"/>
  <c r="AI36" i="2"/>
  <c r="AH36" i="2"/>
  <c r="AG36" i="2"/>
  <c r="AF36" i="2"/>
  <c r="AF67" i="2" s="1"/>
  <c r="AF68" i="2" s="1"/>
  <c r="AE36" i="2"/>
  <c r="AD36" i="2"/>
  <c r="AC36" i="2"/>
  <c r="AB36" i="2"/>
  <c r="AB67" i="2" s="1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DP35" i="2"/>
  <c r="DO35" i="2"/>
  <c r="DN35" i="2"/>
  <c r="DM35" i="2"/>
  <c r="DL35" i="2"/>
  <c r="DK35" i="2"/>
  <c r="DK67" i="2" s="1"/>
  <c r="DJ35" i="2"/>
  <c r="DI35" i="2"/>
  <c r="DH35" i="2"/>
  <c r="DG35" i="2"/>
  <c r="DF35" i="2"/>
  <c r="DE35" i="2"/>
  <c r="DD35" i="2"/>
  <c r="DC35" i="2"/>
  <c r="DC67" i="2" s="1"/>
  <c r="DB35" i="2"/>
  <c r="DA35" i="2"/>
  <c r="CZ35" i="2"/>
  <c r="CY35" i="2"/>
  <c r="CX35" i="2"/>
  <c r="CW35" i="2"/>
  <c r="CV35" i="2"/>
  <c r="CU35" i="2"/>
  <c r="CU67" i="2" s="1"/>
  <c r="CT35" i="2"/>
  <c r="CS35" i="2"/>
  <c r="CR35" i="2"/>
  <c r="CQ35" i="2"/>
  <c r="CQ67" i="2" s="1"/>
  <c r="CP35" i="2"/>
  <c r="CO35" i="2"/>
  <c r="CN35" i="2"/>
  <c r="CM35" i="2"/>
  <c r="CM67" i="2" s="1"/>
  <c r="CL35" i="2"/>
  <c r="CK35" i="2"/>
  <c r="CJ35" i="2"/>
  <c r="CI35" i="2"/>
  <c r="CI67" i="2" s="1"/>
  <c r="CH35" i="2"/>
  <c r="CG35" i="2"/>
  <c r="CF35" i="2"/>
  <c r="CE35" i="2"/>
  <c r="CE67" i="2" s="1"/>
  <c r="CD35" i="2"/>
  <c r="CC35" i="2"/>
  <c r="CB35" i="2"/>
  <c r="CA35" i="2"/>
  <c r="CA67" i="2" s="1"/>
  <c r="BZ35" i="2"/>
  <c r="BY35" i="2"/>
  <c r="BX35" i="2"/>
  <c r="BW35" i="2"/>
  <c r="BW67" i="2" s="1"/>
  <c r="BV35" i="2"/>
  <c r="BU35" i="2"/>
  <c r="BT35" i="2"/>
  <c r="BS35" i="2"/>
  <c r="BS67" i="2" s="1"/>
  <c r="BR35" i="2"/>
  <c r="BQ35" i="2"/>
  <c r="BP35" i="2"/>
  <c r="BO35" i="2"/>
  <c r="BO67" i="2" s="1"/>
  <c r="BO68" i="2" s="1"/>
  <c r="BN35" i="2"/>
  <c r="BM35" i="2"/>
  <c r="BL35" i="2"/>
  <c r="BK35" i="2"/>
  <c r="BJ35" i="2"/>
  <c r="BI35" i="2"/>
  <c r="BH35" i="2"/>
  <c r="BG35" i="2"/>
  <c r="BF35" i="2"/>
  <c r="BE35" i="2"/>
  <c r="BD35" i="2"/>
  <c r="BC35" i="2"/>
  <c r="BC67" i="2" s="1"/>
  <c r="BB35" i="2"/>
  <c r="BA35" i="2"/>
  <c r="AZ35" i="2"/>
  <c r="AY35" i="2"/>
  <c r="AY67" i="2" s="1"/>
  <c r="AX35" i="2"/>
  <c r="AW35" i="2"/>
  <c r="AV35" i="2"/>
  <c r="AU35" i="2"/>
  <c r="AT35" i="2"/>
  <c r="AS35" i="2"/>
  <c r="AR35" i="2"/>
  <c r="AQ35" i="2"/>
  <c r="AQ67" i="2" s="1"/>
  <c r="AP35" i="2"/>
  <c r="AO35" i="2"/>
  <c r="AN35" i="2"/>
  <c r="AM35" i="2"/>
  <c r="AM67" i="2" s="1"/>
  <c r="AL35" i="2"/>
  <c r="AK35" i="2"/>
  <c r="AJ35" i="2"/>
  <c r="AI35" i="2"/>
  <c r="AI67" i="2" s="1"/>
  <c r="AH35" i="2"/>
  <c r="AG35" i="2"/>
  <c r="AF35" i="2"/>
  <c r="AE35" i="2"/>
  <c r="AD35" i="2"/>
  <c r="AC35" i="2"/>
  <c r="AB35" i="2"/>
  <c r="AA35" i="2"/>
  <c r="AA67" i="2" s="1"/>
  <c r="AA68" i="2" s="1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DP34" i="2"/>
  <c r="DO34" i="2"/>
  <c r="DN34" i="2"/>
  <c r="DM34" i="2"/>
  <c r="DL34" i="2"/>
  <c r="DK34" i="2"/>
  <c r="DJ34" i="2"/>
  <c r="DJ67" i="2" s="1"/>
  <c r="DI34" i="2"/>
  <c r="DH34" i="2"/>
  <c r="DG34" i="2"/>
  <c r="DF34" i="2"/>
  <c r="DF67" i="2" s="1"/>
  <c r="DE34" i="2"/>
  <c r="DD34" i="2"/>
  <c r="DC34" i="2"/>
  <c r="DB34" i="2"/>
  <c r="DA34" i="2"/>
  <c r="CZ34" i="2"/>
  <c r="CY34" i="2"/>
  <c r="CX34" i="2"/>
  <c r="CX67" i="2" s="1"/>
  <c r="CW34" i="2"/>
  <c r="CV34" i="2"/>
  <c r="CU34" i="2"/>
  <c r="CT34" i="2"/>
  <c r="CT67" i="2" s="1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V67" i="2" s="1"/>
  <c r="BU34" i="2"/>
  <c r="BT34" i="2"/>
  <c r="BS34" i="2"/>
  <c r="BR34" i="2"/>
  <c r="BR67" i="2" s="1"/>
  <c r="BQ34" i="2"/>
  <c r="BP34" i="2"/>
  <c r="BO34" i="2"/>
  <c r="BN34" i="2"/>
  <c r="BM34" i="2"/>
  <c r="BL34" i="2"/>
  <c r="BK34" i="2"/>
  <c r="BJ34" i="2"/>
  <c r="BJ67" i="2" s="1"/>
  <c r="BJ68" i="2" s="1"/>
  <c r="BI34" i="2"/>
  <c r="BH34" i="2"/>
  <c r="BG34" i="2"/>
  <c r="BF34" i="2"/>
  <c r="BF67" i="2" s="1"/>
  <c r="BE34" i="2"/>
  <c r="BD34" i="2"/>
  <c r="BC34" i="2"/>
  <c r="BB34" i="2"/>
  <c r="BB67" i="2" s="1"/>
  <c r="BA34" i="2"/>
  <c r="AZ34" i="2"/>
  <c r="AY34" i="2"/>
  <c r="AX34" i="2"/>
  <c r="AW34" i="2"/>
  <c r="AV34" i="2"/>
  <c r="AU34" i="2"/>
  <c r="AT34" i="2"/>
  <c r="AT67" i="2" s="1"/>
  <c r="AS34" i="2"/>
  <c r="AR34" i="2"/>
  <c r="AQ34" i="2"/>
  <c r="AP34" i="2"/>
  <c r="AP67" i="2" s="1"/>
  <c r="AP68" i="2" s="1"/>
  <c r="AO34" i="2"/>
  <c r="AN34" i="2"/>
  <c r="AM34" i="2"/>
  <c r="AL34" i="2"/>
  <c r="AK34" i="2"/>
  <c r="AJ34" i="2"/>
  <c r="AI34" i="2"/>
  <c r="AH34" i="2"/>
  <c r="AH67" i="2" s="1"/>
  <c r="AG34" i="2"/>
  <c r="AF34" i="2"/>
  <c r="AE34" i="2"/>
  <c r="AD34" i="2"/>
  <c r="AD67" i="2" s="1"/>
  <c r="AC34" i="2"/>
  <c r="AB34" i="2"/>
  <c r="AA34" i="2"/>
  <c r="Z34" i="2"/>
  <c r="Z67" i="2" s="1"/>
  <c r="Y34" i="2"/>
  <c r="X34" i="2"/>
  <c r="W34" i="2"/>
  <c r="V34" i="2"/>
  <c r="V67" i="2" s="1"/>
  <c r="V68" i="2" s="1"/>
  <c r="U34" i="2"/>
  <c r="T34" i="2"/>
  <c r="S34" i="2"/>
  <c r="R34" i="2"/>
  <c r="Q34" i="2"/>
  <c r="P34" i="2"/>
  <c r="O34" i="2"/>
  <c r="N34" i="2"/>
  <c r="N67" i="2" s="1"/>
  <c r="N68" i="2" s="1"/>
  <c r="M34" i="2"/>
  <c r="L34" i="2"/>
  <c r="K34" i="2"/>
  <c r="J34" i="2"/>
  <c r="J67" i="2" s="1"/>
  <c r="DP33" i="2"/>
  <c r="DO33" i="2"/>
  <c r="DN33" i="2"/>
  <c r="DM33" i="2"/>
  <c r="DL33" i="2"/>
  <c r="DK33" i="2"/>
  <c r="DJ33" i="2"/>
  <c r="DI33" i="2"/>
  <c r="DI67" i="2" s="1"/>
  <c r="DH33" i="2"/>
  <c r="DG33" i="2"/>
  <c r="DF33" i="2"/>
  <c r="DE33" i="2"/>
  <c r="DE67" i="2" s="1"/>
  <c r="DD33" i="2"/>
  <c r="DC33" i="2"/>
  <c r="DB33" i="2"/>
  <c r="DA33" i="2"/>
  <c r="DA67" i="2" s="1"/>
  <c r="CZ33" i="2"/>
  <c r="CY33" i="2"/>
  <c r="CX33" i="2"/>
  <c r="CW33" i="2"/>
  <c r="CV33" i="2"/>
  <c r="CU33" i="2"/>
  <c r="CT33" i="2"/>
  <c r="CS33" i="2"/>
  <c r="CS67" i="2" s="1"/>
  <c r="CR33" i="2"/>
  <c r="CQ33" i="2"/>
  <c r="CP33" i="2"/>
  <c r="CO33" i="2"/>
  <c r="CO67" i="2" s="1"/>
  <c r="CN33" i="2"/>
  <c r="CM33" i="2"/>
  <c r="CL33" i="2"/>
  <c r="CK33" i="2"/>
  <c r="CJ33" i="2"/>
  <c r="CI33" i="2"/>
  <c r="CH33" i="2"/>
  <c r="CG33" i="2"/>
  <c r="CG67" i="2" s="1"/>
  <c r="CF33" i="2"/>
  <c r="CE33" i="2"/>
  <c r="CD33" i="2"/>
  <c r="CC33" i="2"/>
  <c r="CB33" i="2"/>
  <c r="CA33" i="2"/>
  <c r="BZ33" i="2"/>
  <c r="BY33" i="2"/>
  <c r="BY67" i="2" s="1"/>
  <c r="BY68" i="2" s="1"/>
  <c r="BX33" i="2"/>
  <c r="BW33" i="2"/>
  <c r="BV33" i="2"/>
  <c r="BU33" i="2"/>
  <c r="BT33" i="2"/>
  <c r="BS33" i="2"/>
  <c r="BR33" i="2"/>
  <c r="BQ33" i="2"/>
  <c r="BQ67" i="2" s="1"/>
  <c r="BP33" i="2"/>
  <c r="BO33" i="2"/>
  <c r="BN33" i="2"/>
  <c r="BM33" i="2"/>
  <c r="BM67" i="2" s="1"/>
  <c r="BL33" i="2"/>
  <c r="BK33" i="2"/>
  <c r="BJ33" i="2"/>
  <c r="BI33" i="2"/>
  <c r="BH33" i="2"/>
  <c r="BG33" i="2"/>
  <c r="BF33" i="2"/>
  <c r="BE33" i="2"/>
  <c r="BE67" i="2" s="1"/>
  <c r="BE68" i="2" s="1"/>
  <c r="BD33" i="2"/>
  <c r="BC33" i="2"/>
  <c r="BB33" i="2"/>
  <c r="BA33" i="2"/>
  <c r="BA67" i="2" s="1"/>
  <c r="AZ33" i="2"/>
  <c r="AY33" i="2"/>
  <c r="AX33" i="2"/>
  <c r="AW33" i="2"/>
  <c r="AW67" i="2" s="1"/>
  <c r="AV33" i="2"/>
  <c r="AU33" i="2"/>
  <c r="AT33" i="2"/>
  <c r="AS33" i="2"/>
  <c r="AS67" i="2" s="1"/>
  <c r="AR33" i="2"/>
  <c r="AQ33" i="2"/>
  <c r="AP33" i="2"/>
  <c r="AO33" i="2"/>
  <c r="AN33" i="2"/>
  <c r="AM33" i="2"/>
  <c r="AL33" i="2"/>
  <c r="AK33" i="2"/>
  <c r="AJ33" i="2"/>
  <c r="AI33" i="2"/>
  <c r="AH33" i="2"/>
  <c r="AG33" i="2"/>
  <c r="AG67" i="2" s="1"/>
  <c r="AF33" i="2"/>
  <c r="AE33" i="2"/>
  <c r="AD33" i="2"/>
  <c r="AC33" i="2"/>
  <c r="AC67" i="2" s="1"/>
  <c r="AB33" i="2"/>
  <c r="AA33" i="2"/>
  <c r="Z33" i="2"/>
  <c r="Y33" i="2"/>
  <c r="Y67" i="2" s="1"/>
  <c r="X33" i="2"/>
  <c r="W33" i="2"/>
  <c r="V33" i="2"/>
  <c r="U33" i="2"/>
  <c r="T33" i="2"/>
  <c r="T67" i="2" s="1"/>
  <c r="S33" i="2"/>
  <c r="R33" i="2"/>
  <c r="Q33" i="2"/>
  <c r="P33" i="2"/>
  <c r="O33" i="2"/>
  <c r="N33" i="2"/>
  <c r="M33" i="2"/>
  <c r="L33" i="2"/>
  <c r="K33" i="2"/>
  <c r="J33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S4" i="2"/>
  <c r="R4" i="2"/>
  <c r="Q4" i="2"/>
  <c r="P4" i="2"/>
  <c r="O4" i="2"/>
  <c r="N4" i="2"/>
  <c r="M4" i="2"/>
  <c r="L4" i="2"/>
  <c r="K4" i="2"/>
  <c r="J4" i="2"/>
  <c r="DA30" i="2"/>
  <c r="CK30" i="2"/>
  <c r="BY30" i="2"/>
  <c r="BI30" i="2"/>
  <c r="BA30" i="2"/>
  <c r="DB30" i="2"/>
  <c r="CT30" i="2"/>
  <c r="CH30" i="2"/>
  <c r="BZ30" i="2"/>
  <c r="BN30" i="2"/>
  <c r="BJ30" i="2"/>
  <c r="BF30" i="2"/>
  <c r="BB30" i="2"/>
  <c r="AP30" i="2"/>
  <c r="AH30" i="2"/>
  <c r="AD30" i="2"/>
  <c r="Z30" i="2"/>
  <c r="V30" i="2"/>
  <c r="DO30" i="2"/>
  <c r="DG30" i="2"/>
  <c r="DC30" i="2"/>
  <c r="CU30" i="2"/>
  <c r="CM30" i="2"/>
  <c r="CI30" i="2"/>
  <c r="CE30" i="2"/>
  <c r="CA30" i="2"/>
  <c r="BS30" i="2"/>
  <c r="BK30" i="2"/>
  <c r="AU30" i="2"/>
  <c r="AQ30" i="2"/>
  <c r="AM30" i="2"/>
  <c r="AE30" i="2"/>
  <c r="AA30" i="2"/>
  <c r="T30" i="2"/>
  <c r="DM30" i="2"/>
  <c r="DL30" i="2"/>
  <c r="DI30" i="2"/>
  <c r="DH30" i="2"/>
  <c r="DD30" i="2"/>
  <c r="CW30" i="2"/>
  <c r="CV30" i="2"/>
  <c r="CR30" i="2"/>
  <c r="CO30" i="2"/>
  <c r="CN30" i="2"/>
  <c r="CF30" i="2"/>
  <c r="CB30" i="2"/>
  <c r="BX30" i="2"/>
  <c r="BQ30" i="2"/>
  <c r="BP30" i="2"/>
  <c r="BM30" i="2"/>
  <c r="BL30" i="2"/>
  <c r="BE30" i="2"/>
  <c r="BD30" i="2"/>
  <c r="AZ30" i="2"/>
  <c r="AW30" i="2"/>
  <c r="AV30" i="2"/>
  <c r="AR30" i="2"/>
  <c r="AO30" i="2"/>
  <c r="AN30" i="2"/>
  <c r="AK30" i="2"/>
  <c r="AG30" i="2"/>
  <c r="AF30" i="2"/>
  <c r="AB30" i="2"/>
  <c r="X30" i="2"/>
  <c r="U30" i="2"/>
  <c r="T4" i="2"/>
  <c r="BM106" i="2"/>
  <c r="BL106" i="2"/>
  <c r="BK106" i="2"/>
  <c r="BJ106" i="2"/>
  <c r="BJ107" i="2" s="1"/>
  <c r="BJ108" i="2" s="1"/>
  <c r="BI106" i="2"/>
  <c r="BH106" i="2"/>
  <c r="BG106" i="2"/>
  <c r="BF106" i="2"/>
  <c r="BF107" i="2" s="1"/>
  <c r="BE106" i="2"/>
  <c r="BD106" i="2"/>
  <c r="BC106" i="2"/>
  <c r="BB106" i="2"/>
  <c r="BB107" i="2" s="1"/>
  <c r="BA106" i="2"/>
  <c r="AZ106" i="2"/>
  <c r="AY106" i="2"/>
  <c r="AX106" i="2"/>
  <c r="AX107" i="2" s="1"/>
  <c r="AW106" i="2"/>
  <c r="AV106" i="2"/>
  <c r="AU106" i="2"/>
  <c r="AT106" i="2"/>
  <c r="AT107" i="2" s="1"/>
  <c r="AS106" i="2"/>
  <c r="AR106" i="2"/>
  <c r="AQ106" i="2"/>
  <c r="AP106" i="2"/>
  <c r="AO106" i="2"/>
  <c r="AN106" i="2"/>
  <c r="AM106" i="2"/>
  <c r="AL106" i="2"/>
  <c r="AL107" i="2" s="1"/>
  <c r="AK106" i="2"/>
  <c r="AJ106" i="2"/>
  <c r="AI106" i="2"/>
  <c r="AH106" i="2"/>
  <c r="AH107" i="2" s="1"/>
  <c r="AG106" i="2"/>
  <c r="AF106" i="2"/>
  <c r="AE106" i="2"/>
  <c r="AD106" i="2"/>
  <c r="AD107" i="2" s="1"/>
  <c r="AC106" i="2"/>
  <c r="AB106" i="2"/>
  <c r="AA106" i="2"/>
  <c r="Z106" i="2"/>
  <c r="Z107" i="2" s="1"/>
  <c r="Y106" i="2"/>
  <c r="X106" i="2"/>
  <c r="W106" i="2"/>
  <c r="V106" i="2"/>
  <c r="V107" i="2" s="1"/>
  <c r="V108" i="2" s="1"/>
  <c r="U106" i="2"/>
  <c r="T106" i="2"/>
  <c r="S106" i="2"/>
  <c r="R106" i="2"/>
  <c r="Q106" i="2"/>
  <c r="P106" i="2"/>
  <c r="O106" i="2"/>
  <c r="DM107" i="2"/>
  <c r="DI107" i="2"/>
  <c r="DA107" i="2"/>
  <c r="CS107" i="2"/>
  <c r="CG107" i="2"/>
  <c r="BY107" i="2"/>
  <c r="BY108" i="2" s="1"/>
  <c r="BM107" i="2"/>
  <c r="BI107" i="2"/>
  <c r="BE107" i="2"/>
  <c r="BE108" i="2" s="1"/>
  <c r="BA107" i="2"/>
  <c r="AW107" i="2"/>
  <c r="AO107" i="2"/>
  <c r="AG107" i="2"/>
  <c r="AC107" i="2"/>
  <c r="Y107" i="2"/>
  <c r="U107" i="2"/>
  <c r="DO107" i="2"/>
  <c r="DG107" i="2"/>
  <c r="DC107" i="2"/>
  <c r="CY107" i="2"/>
  <c r="CU107" i="2"/>
  <c r="CQ107" i="2"/>
  <c r="CM107" i="2"/>
  <c r="CE107" i="2"/>
  <c r="BW107" i="2"/>
  <c r="BS107" i="2"/>
  <c r="BO107" i="2"/>
  <c r="BO108" i="2" s="1"/>
  <c r="BG107" i="2"/>
  <c r="AY107" i="2"/>
  <c r="AU107" i="2"/>
  <c r="AU108" i="2" s="1"/>
  <c r="AM107" i="2"/>
  <c r="AI107" i="2"/>
  <c r="AA107" i="2"/>
  <c r="AA108" i="2" s="1"/>
  <c r="W107" i="2"/>
  <c r="O107" i="2"/>
  <c r="T107" i="2"/>
  <c r="T129" i="2"/>
  <c r="J106" i="2"/>
  <c r="F104" i="2"/>
  <c r="I100" i="2"/>
  <c r="I99" i="2"/>
  <c r="I95" i="2"/>
  <c r="I92" i="2"/>
  <c r="I91" i="2"/>
  <c r="I88" i="2"/>
  <c r="I87" i="2"/>
  <c r="I84" i="2"/>
  <c r="I83" i="2"/>
  <c r="I80" i="2"/>
  <c r="I79" i="2"/>
  <c r="I76" i="2"/>
  <c r="I75" i="2"/>
  <c r="I72" i="2"/>
  <c r="I71" i="2"/>
  <c r="DP129" i="2"/>
  <c r="DO129" i="2"/>
  <c r="DK129" i="2"/>
  <c r="DF129" i="2"/>
  <c r="DA129" i="2"/>
  <c r="CV129" i="2"/>
  <c r="CU129" i="2"/>
  <c r="CQ129" i="2"/>
  <c r="CL129" i="2"/>
  <c r="CG129" i="2"/>
  <c r="CB129" i="2"/>
  <c r="CA129" i="2"/>
  <c r="BW129" i="2"/>
  <c r="BR129" i="2"/>
  <c r="BM129" i="2"/>
  <c r="BH129" i="2"/>
  <c r="BG129" i="2"/>
  <c r="BC129" i="2"/>
  <c r="AX129" i="2"/>
  <c r="AS129" i="2"/>
  <c r="AN129" i="2"/>
  <c r="AM129" i="2"/>
  <c r="AI129" i="2"/>
  <c r="AD129" i="2"/>
  <c r="Y129" i="2"/>
  <c r="O129" i="2"/>
  <c r="J129" i="2"/>
  <c r="DO128" i="2"/>
  <c r="DM128" i="2"/>
  <c r="DL128" i="2"/>
  <c r="DJ128" i="2"/>
  <c r="DH128" i="2"/>
  <c r="DG128" i="2"/>
  <c r="DE128" i="2"/>
  <c r="DC128" i="2"/>
  <c r="DB128" i="2"/>
  <c r="CZ128" i="2"/>
  <c r="CX128" i="2"/>
  <c r="CW128" i="2"/>
  <c r="CU128" i="2"/>
  <c r="CS128" i="2"/>
  <c r="CR128" i="2"/>
  <c r="CP128" i="2"/>
  <c r="CN128" i="2"/>
  <c r="CM128" i="2"/>
  <c r="CK128" i="2"/>
  <c r="CI128" i="2"/>
  <c r="CH128" i="2"/>
  <c r="CF128" i="2"/>
  <c r="CD128" i="2"/>
  <c r="CC128" i="2"/>
  <c r="CA128" i="2"/>
  <c r="BY128" i="2"/>
  <c r="BX128" i="2"/>
  <c r="BV128" i="2"/>
  <c r="BT128" i="2"/>
  <c r="BS128" i="2"/>
  <c r="BL128" i="2"/>
  <c r="BJ128" i="2"/>
  <c r="BI128" i="2"/>
  <c r="BG128" i="2"/>
  <c r="BE128" i="2"/>
  <c r="BD128" i="2"/>
  <c r="AW128" i="2"/>
  <c r="AU128" i="2"/>
  <c r="AT128" i="2"/>
  <c r="AH128" i="2"/>
  <c r="AF128" i="2"/>
  <c r="AE128" i="2"/>
  <c r="S128" i="2"/>
  <c r="Q128" i="2"/>
  <c r="P128" i="2"/>
  <c r="DO127" i="2"/>
  <c r="DN127" i="2"/>
  <c r="DM127" i="2"/>
  <c r="DL127" i="2"/>
  <c r="DJ127" i="2"/>
  <c r="DI127" i="2"/>
  <c r="DH127" i="2"/>
  <c r="DG127" i="2"/>
  <c r="DE127" i="2"/>
  <c r="DD127" i="2"/>
  <c r="DC127" i="2"/>
  <c r="DB127" i="2"/>
  <c r="CZ127" i="2"/>
  <c r="CY127" i="2"/>
  <c r="CX127" i="2"/>
  <c r="CW127" i="2"/>
  <c r="CU127" i="2"/>
  <c r="CT127" i="2"/>
  <c r="CS127" i="2"/>
  <c r="CR127" i="2"/>
  <c r="CP127" i="2"/>
  <c r="CO127" i="2"/>
  <c r="CN127" i="2"/>
  <c r="CM127" i="2"/>
  <c r="CK127" i="2"/>
  <c r="CJ127" i="2"/>
  <c r="CI127" i="2"/>
  <c r="CH127" i="2"/>
  <c r="CF127" i="2"/>
  <c r="CE127" i="2"/>
  <c r="CD127" i="2"/>
  <c r="CC127" i="2"/>
  <c r="CA127" i="2"/>
  <c r="BZ127" i="2"/>
  <c r="BY127" i="2"/>
  <c r="BX127" i="2"/>
  <c r="BV127" i="2"/>
  <c r="BU127" i="2"/>
  <c r="BT127" i="2"/>
  <c r="BS127" i="2"/>
  <c r="BL127" i="2"/>
  <c r="BK127" i="2"/>
  <c r="BJ127" i="2"/>
  <c r="BI127" i="2"/>
  <c r="BG127" i="2"/>
  <c r="BF127" i="2"/>
  <c r="BE127" i="2"/>
  <c r="BD127" i="2"/>
  <c r="AW127" i="2"/>
  <c r="AV127" i="2"/>
  <c r="AU127" i="2"/>
  <c r="AT127" i="2"/>
  <c r="AH127" i="2"/>
  <c r="AG127" i="2"/>
  <c r="AF127" i="2"/>
  <c r="AE127" i="2"/>
  <c r="S127" i="2"/>
  <c r="R127" i="2"/>
  <c r="Q127" i="2"/>
  <c r="P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DN129" i="2"/>
  <c r="DM129" i="2"/>
  <c r="DJ129" i="2"/>
  <c r="DI129" i="2"/>
  <c r="DH129" i="2"/>
  <c r="DG129" i="2"/>
  <c r="DD129" i="2"/>
  <c r="DC129" i="2"/>
  <c r="DB129" i="2"/>
  <c r="CZ129" i="2"/>
  <c r="CY129" i="2"/>
  <c r="CW129" i="2"/>
  <c r="CT129" i="2"/>
  <c r="CS129" i="2"/>
  <c r="CP129" i="2"/>
  <c r="CO129" i="2"/>
  <c r="CN129" i="2"/>
  <c r="CM129" i="2"/>
  <c r="CJ129" i="2"/>
  <c r="CI129" i="2"/>
  <c r="CH129" i="2"/>
  <c r="CF129" i="2"/>
  <c r="CE129" i="2"/>
  <c r="CC129" i="2"/>
  <c r="BZ129" i="2"/>
  <c r="BY129" i="2"/>
  <c r="BV129" i="2"/>
  <c r="BU129" i="2"/>
  <c r="BT129" i="2"/>
  <c r="BS129" i="2"/>
  <c r="BQ129" i="2"/>
  <c r="BP129" i="2"/>
  <c r="BO129" i="2"/>
  <c r="BN129" i="2"/>
  <c r="BK129" i="2"/>
  <c r="BJ129" i="2"/>
  <c r="BI129" i="2"/>
  <c r="BF129" i="2"/>
  <c r="BD129" i="2"/>
  <c r="BB129" i="2"/>
  <c r="BA129" i="2"/>
  <c r="AZ129" i="2"/>
  <c r="AY129" i="2"/>
  <c r="AW129" i="2"/>
  <c r="AV129" i="2"/>
  <c r="AU129" i="2"/>
  <c r="AR129" i="2"/>
  <c r="AQ129" i="2"/>
  <c r="AP129" i="2"/>
  <c r="AO129" i="2"/>
  <c r="AL129" i="2"/>
  <c r="AK129" i="2"/>
  <c r="AJ129" i="2"/>
  <c r="AH129" i="2"/>
  <c r="AG129" i="2"/>
  <c r="AF129" i="2"/>
  <c r="AE129" i="2"/>
  <c r="AC129" i="2"/>
  <c r="AB129" i="2"/>
  <c r="AA129" i="2"/>
  <c r="Z129" i="2"/>
  <c r="X129" i="2"/>
  <c r="W129" i="2"/>
  <c r="V129" i="2"/>
  <c r="U129" i="2"/>
  <c r="R129" i="2"/>
  <c r="Q129" i="2"/>
  <c r="P129" i="2"/>
  <c r="N129" i="2"/>
  <c r="M129" i="2"/>
  <c r="L129" i="2"/>
  <c r="K129" i="2"/>
  <c r="I114" i="2"/>
  <c r="I129" i="2" s="1"/>
  <c r="I136" i="2" s="1"/>
  <c r="H114" i="2"/>
  <c r="H129" i="2" s="1"/>
  <c r="H136" i="2" s="1"/>
  <c r="G114" i="2"/>
  <c r="G129" i="2" s="1"/>
  <c r="G136" i="2" s="1"/>
  <c r="F114" i="2"/>
  <c r="F129" i="2" s="1"/>
  <c r="DP107" i="2"/>
  <c r="DK107" i="2"/>
  <c r="DF107" i="2"/>
  <c r="CV107" i="2"/>
  <c r="CL107" i="2"/>
  <c r="CK107" i="2"/>
  <c r="CB107" i="2"/>
  <c r="CA107" i="2"/>
  <c r="BV107" i="2"/>
  <c r="BR107" i="2"/>
  <c r="BQ107" i="2"/>
  <c r="BH107" i="2"/>
  <c r="BC107" i="2"/>
  <c r="AS107" i="2"/>
  <c r="AN107" i="2"/>
  <c r="X107" i="2"/>
  <c r="CA106" i="2"/>
  <c r="BZ106" i="2"/>
  <c r="BY106" i="2"/>
  <c r="BX106" i="2"/>
  <c r="BV106" i="2"/>
  <c r="BU106" i="2"/>
  <c r="BT106" i="2"/>
  <c r="BS106" i="2"/>
  <c r="BQ106" i="2"/>
  <c r="BP106" i="2"/>
  <c r="BO106" i="2"/>
  <c r="BN106" i="2"/>
  <c r="N106" i="2"/>
  <c r="M106" i="2"/>
  <c r="L106" i="2"/>
  <c r="K106" i="2"/>
  <c r="I106" i="2"/>
  <c r="H106" i="2"/>
  <c r="G106" i="2"/>
  <c r="F106" i="2"/>
  <c r="CA105" i="2"/>
  <c r="BZ105" i="2"/>
  <c r="BY105" i="2"/>
  <c r="BX105" i="2"/>
  <c r="BV105" i="2"/>
  <c r="BU105" i="2"/>
  <c r="BT105" i="2"/>
  <c r="BS105" i="2"/>
  <c r="BQ105" i="2"/>
  <c r="BP105" i="2"/>
  <c r="BO105" i="2"/>
  <c r="BN105" i="2"/>
  <c r="BL105" i="2"/>
  <c r="BK105" i="2"/>
  <c r="BJ105" i="2"/>
  <c r="BI105" i="2"/>
  <c r="BG105" i="2"/>
  <c r="BF105" i="2"/>
  <c r="BE105" i="2"/>
  <c r="BD105" i="2"/>
  <c r="BB105" i="2"/>
  <c r="BA105" i="2"/>
  <c r="AZ105" i="2"/>
  <c r="AY105" i="2"/>
  <c r="AW105" i="2"/>
  <c r="AV105" i="2"/>
  <c r="AU105" i="2"/>
  <c r="AT105" i="2"/>
  <c r="AR105" i="2"/>
  <c r="AQ105" i="2"/>
  <c r="AP105" i="2"/>
  <c r="AO105" i="2"/>
  <c r="AM105" i="2"/>
  <c r="AL105" i="2"/>
  <c r="AK105" i="2"/>
  <c r="AJ105" i="2"/>
  <c r="AH105" i="2"/>
  <c r="AG105" i="2"/>
  <c r="AF105" i="2"/>
  <c r="AE105" i="2"/>
  <c r="AC105" i="2"/>
  <c r="AB105" i="2"/>
  <c r="AA105" i="2"/>
  <c r="Z105" i="2"/>
  <c r="X105" i="2"/>
  <c r="W105" i="2"/>
  <c r="V105" i="2"/>
  <c r="U105" i="2"/>
  <c r="S105" i="2"/>
  <c r="R105" i="2"/>
  <c r="Q105" i="2"/>
  <c r="P105" i="2"/>
  <c r="N105" i="2"/>
  <c r="M105" i="2"/>
  <c r="L105" i="2"/>
  <c r="K105" i="2"/>
  <c r="I105" i="2"/>
  <c r="H105" i="2"/>
  <c r="G105" i="2"/>
  <c r="F105" i="2"/>
  <c r="DN107" i="2"/>
  <c r="CP107" i="2"/>
  <c r="F103" i="2"/>
  <c r="I102" i="2"/>
  <c r="H102" i="2"/>
  <c r="G102" i="2"/>
  <c r="F102" i="2"/>
  <c r="I101" i="2"/>
  <c r="H101" i="2"/>
  <c r="G101" i="2"/>
  <c r="F101" i="2"/>
  <c r="G100" i="2"/>
  <c r="F100" i="2"/>
  <c r="F99" i="2"/>
  <c r="I98" i="2"/>
  <c r="H98" i="2"/>
  <c r="G98" i="2"/>
  <c r="F98" i="2"/>
  <c r="I97" i="2"/>
  <c r="H97" i="2"/>
  <c r="G97" i="2"/>
  <c r="F97" i="2"/>
  <c r="I94" i="2"/>
  <c r="H94" i="2"/>
  <c r="G94" i="2"/>
  <c r="F94" i="2"/>
  <c r="I93" i="2"/>
  <c r="H93" i="2"/>
  <c r="G93" i="2"/>
  <c r="F93" i="2"/>
  <c r="G92" i="2"/>
  <c r="F92" i="2"/>
  <c r="F91" i="2"/>
  <c r="I90" i="2"/>
  <c r="H90" i="2"/>
  <c r="G90" i="2"/>
  <c r="F90" i="2"/>
  <c r="I89" i="2"/>
  <c r="H89" i="2"/>
  <c r="G89" i="2"/>
  <c r="F89" i="2"/>
  <c r="G88" i="2"/>
  <c r="F88" i="2"/>
  <c r="F87" i="2"/>
  <c r="I86" i="2"/>
  <c r="H86" i="2"/>
  <c r="G86" i="2"/>
  <c r="F86" i="2"/>
  <c r="I85" i="2"/>
  <c r="H85" i="2"/>
  <c r="G85" i="2"/>
  <c r="F85" i="2"/>
  <c r="G84" i="2"/>
  <c r="F84" i="2"/>
  <c r="F83" i="2"/>
  <c r="I82" i="2"/>
  <c r="H82" i="2"/>
  <c r="G82" i="2"/>
  <c r="F82" i="2"/>
  <c r="I81" i="2"/>
  <c r="H81" i="2"/>
  <c r="G81" i="2"/>
  <c r="F81" i="2"/>
  <c r="G80" i="2"/>
  <c r="F80" i="2"/>
  <c r="F79" i="2"/>
  <c r="I78" i="2"/>
  <c r="H78" i="2"/>
  <c r="G78" i="2"/>
  <c r="F78" i="2"/>
  <c r="I77" i="2"/>
  <c r="H77" i="2"/>
  <c r="G77" i="2"/>
  <c r="F77" i="2"/>
  <c r="G76" i="2"/>
  <c r="F76" i="2"/>
  <c r="F75" i="2"/>
  <c r="I74" i="2"/>
  <c r="H74" i="2"/>
  <c r="G74" i="2"/>
  <c r="F74" i="2"/>
  <c r="I73" i="2"/>
  <c r="H73" i="2"/>
  <c r="G73" i="2"/>
  <c r="F73" i="2"/>
  <c r="G72" i="2"/>
  <c r="F72" i="2"/>
  <c r="DL107" i="2"/>
  <c r="DJ107" i="2"/>
  <c r="DH107" i="2"/>
  <c r="DD107" i="2"/>
  <c r="DB107" i="2"/>
  <c r="CX107" i="2"/>
  <c r="CW107" i="2"/>
  <c r="CT107" i="2"/>
  <c r="CR107" i="2"/>
  <c r="CO107" i="2"/>
  <c r="CN107" i="2"/>
  <c r="CJ107" i="2"/>
  <c r="CI107" i="2"/>
  <c r="CH107" i="2"/>
  <c r="CF107" i="2"/>
  <c r="CD107" i="2"/>
  <c r="CC107" i="2"/>
  <c r="BZ107" i="2"/>
  <c r="BX107" i="2"/>
  <c r="BU107" i="2"/>
  <c r="BT107" i="2"/>
  <c r="BT108" i="2" s="1"/>
  <c r="BN107" i="2"/>
  <c r="BL107" i="2"/>
  <c r="BD107" i="2"/>
  <c r="AZ107" i="2"/>
  <c r="AZ108" i="2" s="1"/>
  <c r="AR107" i="2"/>
  <c r="AP107" i="2"/>
  <c r="AP108" i="2" s="1"/>
  <c r="AK107" i="2"/>
  <c r="AK108" i="2" s="1"/>
  <c r="AJ107" i="2"/>
  <c r="AF107" i="2"/>
  <c r="AF108" i="2" s="1"/>
  <c r="AE107" i="2"/>
  <c r="F71" i="2"/>
  <c r="DN67" i="2"/>
  <c r="CY67" i="2"/>
  <c r="CL67" i="2"/>
  <c r="BZ67" i="2"/>
  <c r="BK67" i="2"/>
  <c r="AX67" i="2"/>
  <c r="AL67" i="2"/>
  <c r="W67" i="2"/>
  <c r="DO66" i="2"/>
  <c r="DN66" i="2"/>
  <c r="DM66" i="2"/>
  <c r="DL66" i="2"/>
  <c r="DJ66" i="2"/>
  <c r="DI66" i="2"/>
  <c r="DH66" i="2"/>
  <c r="DG66" i="2"/>
  <c r="DE66" i="2"/>
  <c r="DD66" i="2"/>
  <c r="DC66" i="2"/>
  <c r="DB66" i="2"/>
  <c r="CZ66" i="2"/>
  <c r="CY66" i="2"/>
  <c r="CX66" i="2"/>
  <c r="CW66" i="2"/>
  <c r="CU66" i="2"/>
  <c r="CT66" i="2"/>
  <c r="CS66" i="2"/>
  <c r="CR66" i="2"/>
  <c r="CP66" i="2"/>
  <c r="CO66" i="2"/>
  <c r="CN66" i="2"/>
  <c r="CM66" i="2"/>
  <c r="CK66" i="2"/>
  <c r="CJ66" i="2"/>
  <c r="CI66" i="2"/>
  <c r="CH66" i="2"/>
  <c r="CF66" i="2"/>
  <c r="CE66" i="2"/>
  <c r="CD66" i="2"/>
  <c r="CC66" i="2"/>
  <c r="CA66" i="2"/>
  <c r="BZ66" i="2"/>
  <c r="BY66" i="2"/>
  <c r="BX66" i="2"/>
  <c r="BV66" i="2"/>
  <c r="BU66" i="2"/>
  <c r="BT66" i="2"/>
  <c r="BS66" i="2"/>
  <c r="BQ66" i="2"/>
  <c r="BP66" i="2"/>
  <c r="BO66" i="2"/>
  <c r="BN66" i="2"/>
  <c r="BL66" i="2"/>
  <c r="BK66" i="2"/>
  <c r="BJ66" i="2"/>
  <c r="BI66" i="2"/>
  <c r="BG66" i="2"/>
  <c r="BF66" i="2"/>
  <c r="BE66" i="2"/>
  <c r="BD66" i="2"/>
  <c r="BB66" i="2"/>
  <c r="BA66" i="2"/>
  <c r="AZ66" i="2"/>
  <c r="AY66" i="2"/>
  <c r="AW66" i="2"/>
  <c r="AV66" i="2"/>
  <c r="AU66" i="2"/>
  <c r="AT66" i="2"/>
  <c r="AR66" i="2"/>
  <c r="AQ66" i="2"/>
  <c r="AP66" i="2"/>
  <c r="AO66" i="2"/>
  <c r="AM66" i="2"/>
  <c r="AL66" i="2"/>
  <c r="AK66" i="2"/>
  <c r="AJ66" i="2"/>
  <c r="AH66" i="2"/>
  <c r="AG66" i="2"/>
  <c r="AF66" i="2"/>
  <c r="AE66" i="2"/>
  <c r="AC66" i="2"/>
  <c r="AB66" i="2"/>
  <c r="AA66" i="2"/>
  <c r="Z66" i="2"/>
  <c r="X66" i="2"/>
  <c r="W66" i="2"/>
  <c r="V66" i="2"/>
  <c r="U66" i="2"/>
  <c r="S66" i="2"/>
  <c r="R66" i="2"/>
  <c r="Q66" i="2"/>
  <c r="P66" i="2"/>
  <c r="N66" i="2"/>
  <c r="M66" i="2"/>
  <c r="L66" i="2"/>
  <c r="K66" i="2"/>
  <c r="I66" i="2"/>
  <c r="H66" i="2"/>
  <c r="G66" i="2"/>
  <c r="F66" i="2"/>
  <c r="F67" i="2" s="1"/>
  <c r="H65" i="2"/>
  <c r="I65" i="2"/>
  <c r="G65" i="2"/>
  <c r="F65" i="2"/>
  <c r="I64" i="2"/>
  <c r="H64" i="2"/>
  <c r="G64" i="2"/>
  <c r="F64" i="2"/>
  <c r="I63" i="2"/>
  <c r="H63" i="2"/>
  <c r="G63" i="2"/>
  <c r="F63" i="2"/>
  <c r="I61" i="2"/>
  <c r="H61" i="2"/>
  <c r="G61" i="2"/>
  <c r="F61" i="2"/>
  <c r="I60" i="2"/>
  <c r="H60" i="2"/>
  <c r="G60" i="2"/>
  <c r="F60" i="2"/>
  <c r="I59" i="2"/>
  <c r="H59" i="2"/>
  <c r="G59" i="2"/>
  <c r="F59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DO67" i="2"/>
  <c r="DG67" i="2"/>
  <c r="CZ67" i="2"/>
  <c r="CP67" i="2"/>
  <c r="CK67" i="2"/>
  <c r="CD67" i="2"/>
  <c r="BU67" i="2"/>
  <c r="BP67" i="2"/>
  <c r="BG67" i="2"/>
  <c r="AZ67" i="2"/>
  <c r="AZ68" i="2" s="1"/>
  <c r="AU67" i="2"/>
  <c r="AK67" i="2"/>
  <c r="AK68" i="2" s="1"/>
  <c r="AE67" i="2"/>
  <c r="X67" i="2"/>
  <c r="I33" i="2"/>
  <c r="I67" i="2" s="1"/>
  <c r="H33" i="2"/>
  <c r="G33" i="2"/>
  <c r="G67" i="2" s="1"/>
  <c r="F33" i="2"/>
  <c r="DP30" i="2"/>
  <c r="CZ30" i="2"/>
  <c r="CG30" i="2"/>
  <c r="BT30" i="2"/>
  <c r="BH30" i="2"/>
  <c r="AS30" i="2"/>
  <c r="AJ30" i="2"/>
  <c r="Y30" i="2"/>
  <c r="O30" i="2"/>
  <c r="J30" i="2"/>
  <c r="I29" i="2"/>
  <c r="H29" i="2"/>
  <c r="G29" i="2"/>
  <c r="F29" i="2"/>
  <c r="I28" i="2"/>
  <c r="H28" i="2"/>
  <c r="G28" i="2"/>
  <c r="F28" i="2"/>
  <c r="I27" i="2"/>
  <c r="H27" i="2"/>
  <c r="G27" i="2"/>
  <c r="F27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DN30" i="2"/>
  <c r="DE30" i="2"/>
  <c r="CY30" i="2"/>
  <c r="CS30" i="2"/>
  <c r="CJ30" i="2"/>
  <c r="CC30" i="2"/>
  <c r="BU30" i="2"/>
  <c r="BO30" i="2"/>
  <c r="BG30" i="2"/>
  <c r="AY30" i="2"/>
  <c r="AT30" i="2"/>
  <c r="AL30" i="2"/>
  <c r="AC30" i="2"/>
  <c r="W30" i="2"/>
  <c r="N30" i="2"/>
  <c r="M30" i="2"/>
  <c r="L30" i="2"/>
  <c r="L31" i="2" s="1"/>
  <c r="K30" i="2"/>
  <c r="I4" i="2"/>
  <c r="I30" i="2" s="1"/>
  <c r="H4" i="2"/>
  <c r="H30" i="2" s="1"/>
  <c r="G4" i="2"/>
  <c r="G30" i="2" s="1"/>
  <c r="F4" i="2"/>
  <c r="F30" i="2" s="1"/>
  <c r="O2" i="2"/>
  <c r="T2" i="2" s="1"/>
  <c r="Y2" i="2" s="1"/>
  <c r="AD2" i="2" s="1"/>
  <c r="AI2" i="2" s="1"/>
  <c r="AN2" i="2" s="1"/>
  <c r="AS2" i="2" s="1"/>
  <c r="AX2" i="2" s="1"/>
  <c r="BC2" i="2" s="1"/>
  <c r="BH2" i="2" s="1"/>
  <c r="BM2" i="2" s="1"/>
  <c r="BR2" i="2" s="1"/>
  <c r="BW2" i="2" s="1"/>
  <c r="CB2" i="2" s="1"/>
  <c r="CG2" i="2" s="1"/>
  <c r="CL2" i="2" s="1"/>
  <c r="CQ2" i="2" s="1"/>
  <c r="CV2" i="2" s="1"/>
  <c r="DA2" i="2" s="1"/>
  <c r="DF2" i="2" s="1"/>
  <c r="DK2" i="2" s="1"/>
  <c r="DP2" i="2" s="1"/>
  <c r="DO83" i="1"/>
  <c r="DN83" i="1"/>
  <c r="DM83" i="1"/>
  <c r="DL83" i="1"/>
  <c r="DJ83" i="1"/>
  <c r="DI83" i="1"/>
  <c r="DH83" i="1"/>
  <c r="DG83" i="1"/>
  <c r="DE83" i="1"/>
  <c r="DD83" i="1"/>
  <c r="DC83" i="1"/>
  <c r="DB83" i="1"/>
  <c r="CZ83" i="1"/>
  <c r="CY83" i="1"/>
  <c r="CX83" i="1"/>
  <c r="CW83" i="1"/>
  <c r="CU83" i="1"/>
  <c r="CT83" i="1"/>
  <c r="CS83" i="1"/>
  <c r="CR83" i="1"/>
  <c r="CP83" i="1"/>
  <c r="CO83" i="1"/>
  <c r="CN83" i="1"/>
  <c r="CM83" i="1"/>
  <c r="CK83" i="1"/>
  <c r="CJ83" i="1"/>
  <c r="CI83" i="1"/>
  <c r="CH83" i="1"/>
  <c r="CF83" i="1"/>
  <c r="CE83" i="1"/>
  <c r="CD83" i="1"/>
  <c r="CC83" i="1"/>
  <c r="CA83" i="1"/>
  <c r="BZ83" i="1"/>
  <c r="BY83" i="1"/>
  <c r="BX83" i="1"/>
  <c r="BV83" i="1"/>
  <c r="BU83" i="1"/>
  <c r="BT83" i="1"/>
  <c r="BS83" i="1"/>
  <c r="BQ83" i="1"/>
  <c r="BP83" i="1"/>
  <c r="BO83" i="1"/>
  <c r="BN83" i="1"/>
  <c r="BL83" i="1"/>
  <c r="BK83" i="1"/>
  <c r="BJ83" i="1"/>
  <c r="BI83" i="1"/>
  <c r="BG83" i="1"/>
  <c r="BF83" i="1"/>
  <c r="BE83" i="1"/>
  <c r="BD83" i="1"/>
  <c r="BB83" i="1"/>
  <c r="BA83" i="1"/>
  <c r="AZ83" i="1"/>
  <c r="AY83" i="1"/>
  <c r="AR83" i="1"/>
  <c r="AQ83" i="1"/>
  <c r="AP83" i="1"/>
  <c r="AO83" i="1"/>
  <c r="AM83" i="1"/>
  <c r="AL83" i="1"/>
  <c r="AK83" i="1"/>
  <c r="AJ83" i="1"/>
  <c r="X83" i="1"/>
  <c r="W83" i="1"/>
  <c r="V83" i="1"/>
  <c r="U83" i="1"/>
  <c r="N83" i="1"/>
  <c r="M83" i="1"/>
  <c r="L83" i="1"/>
  <c r="K83" i="1"/>
  <c r="I83" i="1"/>
  <c r="H83" i="1"/>
  <c r="G83" i="1"/>
  <c r="F83" i="1"/>
  <c r="DO43" i="1"/>
  <c r="DN43" i="1"/>
  <c r="DM43" i="1"/>
  <c r="DL43" i="1"/>
  <c r="DJ43" i="1"/>
  <c r="DI43" i="1"/>
  <c r="DH43" i="1"/>
  <c r="DG43" i="1"/>
  <c r="DE43" i="1"/>
  <c r="DD43" i="1"/>
  <c r="DC43" i="1"/>
  <c r="DB43" i="1"/>
  <c r="CZ43" i="1"/>
  <c r="CY43" i="1"/>
  <c r="CX43" i="1"/>
  <c r="CW43" i="1"/>
  <c r="CU43" i="1"/>
  <c r="CT43" i="1"/>
  <c r="CS43" i="1"/>
  <c r="CR43" i="1"/>
  <c r="CP43" i="1"/>
  <c r="CO43" i="1"/>
  <c r="CN43" i="1"/>
  <c r="CM43" i="1"/>
  <c r="CK43" i="1"/>
  <c r="CJ43" i="1"/>
  <c r="CI43" i="1"/>
  <c r="CH43" i="1"/>
  <c r="CF43" i="1"/>
  <c r="CE43" i="1"/>
  <c r="CD43" i="1"/>
  <c r="CC43" i="1"/>
  <c r="CA43" i="1"/>
  <c r="BZ43" i="1"/>
  <c r="BY43" i="1"/>
  <c r="BX43" i="1"/>
  <c r="BV43" i="1"/>
  <c r="BU43" i="1"/>
  <c r="BT43" i="1"/>
  <c r="BS43" i="1"/>
  <c r="BQ43" i="1"/>
  <c r="BP43" i="1"/>
  <c r="BO43" i="1"/>
  <c r="BN43" i="1"/>
  <c r="BL43" i="1"/>
  <c r="BK43" i="1"/>
  <c r="BJ43" i="1"/>
  <c r="BI43" i="1"/>
  <c r="BG43" i="1"/>
  <c r="BF43" i="1"/>
  <c r="BE43" i="1"/>
  <c r="BD43" i="1"/>
  <c r="BB43" i="1"/>
  <c r="BA43" i="1"/>
  <c r="AZ43" i="1"/>
  <c r="AY43" i="1"/>
  <c r="AR43" i="1"/>
  <c r="AQ43" i="1"/>
  <c r="AP43" i="1"/>
  <c r="AO43" i="1"/>
  <c r="AM43" i="1"/>
  <c r="AL43" i="1"/>
  <c r="AK43" i="1"/>
  <c r="AJ43" i="1"/>
  <c r="X43" i="1"/>
  <c r="W43" i="1"/>
  <c r="V43" i="1"/>
  <c r="U43" i="1"/>
  <c r="N43" i="1"/>
  <c r="M43" i="1"/>
  <c r="L43" i="1"/>
  <c r="K43" i="1"/>
  <c r="I43" i="1"/>
  <c r="H43" i="1"/>
  <c r="G43" i="1"/>
  <c r="F43" i="1"/>
  <c r="F57" i="1"/>
  <c r="G57" i="1"/>
  <c r="H57" i="1"/>
  <c r="I57" i="1"/>
  <c r="K57" i="1"/>
  <c r="L57" i="1"/>
  <c r="M57" i="1"/>
  <c r="N57" i="1"/>
  <c r="P57" i="1"/>
  <c r="Q57" i="1"/>
  <c r="R57" i="1"/>
  <c r="S57" i="1"/>
  <c r="U57" i="1"/>
  <c r="V57" i="1"/>
  <c r="W57" i="1"/>
  <c r="X57" i="1"/>
  <c r="Z57" i="1"/>
  <c r="AA57" i="1"/>
  <c r="AB57" i="1"/>
  <c r="AC57" i="1"/>
  <c r="AE57" i="1"/>
  <c r="AF57" i="1"/>
  <c r="AG57" i="1"/>
  <c r="AH57" i="1"/>
  <c r="AJ57" i="1"/>
  <c r="AK57" i="1"/>
  <c r="AL57" i="1"/>
  <c r="AM57" i="1"/>
  <c r="AO57" i="1"/>
  <c r="AP57" i="1"/>
  <c r="AQ57" i="1"/>
  <c r="AR57" i="1"/>
  <c r="AT57" i="1"/>
  <c r="AU57" i="1"/>
  <c r="AV57" i="1"/>
  <c r="AW57" i="1"/>
  <c r="AY57" i="1"/>
  <c r="AZ57" i="1"/>
  <c r="BA57" i="1"/>
  <c r="BB57" i="1"/>
  <c r="BD57" i="1"/>
  <c r="BE57" i="1"/>
  <c r="BF57" i="1"/>
  <c r="BG57" i="1"/>
  <c r="BI57" i="1"/>
  <c r="BJ57" i="1"/>
  <c r="BK57" i="1"/>
  <c r="BL57" i="1"/>
  <c r="BN57" i="1"/>
  <c r="BO57" i="1"/>
  <c r="BP57" i="1"/>
  <c r="BQ57" i="1"/>
  <c r="BS57" i="1"/>
  <c r="BT57" i="1"/>
  <c r="BU57" i="1"/>
  <c r="BV57" i="1"/>
  <c r="BX57" i="1"/>
  <c r="BY57" i="1"/>
  <c r="BZ57" i="1"/>
  <c r="CA57" i="1"/>
  <c r="CC57" i="1"/>
  <c r="CD57" i="1"/>
  <c r="CE57" i="1"/>
  <c r="CF57" i="1"/>
  <c r="CH57" i="1"/>
  <c r="CI57" i="1"/>
  <c r="CJ57" i="1"/>
  <c r="CK57" i="1"/>
  <c r="CM57" i="1"/>
  <c r="CN57" i="1"/>
  <c r="CO57" i="1"/>
  <c r="CP57" i="1"/>
  <c r="CR57" i="1"/>
  <c r="CS57" i="1"/>
  <c r="CT57" i="1"/>
  <c r="CU57" i="1"/>
  <c r="CW57" i="1"/>
  <c r="CX57" i="1"/>
  <c r="CY57" i="1"/>
  <c r="CZ57" i="1"/>
  <c r="DB57" i="1"/>
  <c r="DC57" i="1"/>
  <c r="DD57" i="1"/>
  <c r="DE57" i="1"/>
  <c r="DG57" i="1"/>
  <c r="DH57" i="1"/>
  <c r="DI57" i="1"/>
  <c r="DJ57" i="1"/>
  <c r="DL57" i="1"/>
  <c r="DM57" i="1"/>
  <c r="DN57" i="1"/>
  <c r="DO57" i="1"/>
  <c r="F59" i="1"/>
  <c r="G59" i="1"/>
  <c r="H59" i="1"/>
  <c r="I59" i="1"/>
  <c r="H74" i="6" l="1"/>
  <c r="J14" i="6"/>
  <c r="J74" i="6" s="1"/>
  <c r="I74" i="6"/>
  <c r="DQ139" i="2"/>
  <c r="DQ140" i="2" s="1"/>
  <c r="DP140" i="2"/>
  <c r="E74" i="6"/>
  <c r="G74" i="6"/>
  <c r="F74" i="6"/>
  <c r="D74" i="6"/>
  <c r="BG108" i="2"/>
  <c r="CA68" i="2"/>
  <c r="DP108" i="2"/>
  <c r="F34" i="2"/>
  <c r="F38" i="2"/>
  <c r="F42" i="2"/>
  <c r="F46" i="2"/>
  <c r="F50" i="2"/>
  <c r="F54" i="2"/>
  <c r="AN108" i="2"/>
  <c r="BL109" i="2"/>
  <c r="BT109" i="2"/>
  <c r="BT110" i="2" s="1"/>
  <c r="G34" i="2"/>
  <c r="G38" i="2"/>
  <c r="G42" i="2"/>
  <c r="G46" i="2"/>
  <c r="G50" i="2"/>
  <c r="CB108" i="2"/>
  <c r="G68" i="2"/>
  <c r="H34" i="2"/>
  <c r="BN67" i="2"/>
  <c r="BN108" i="2" s="1"/>
  <c r="CH67" i="2"/>
  <c r="CH108" i="2" s="1"/>
  <c r="DB67" i="2"/>
  <c r="DB108" i="2" s="1"/>
  <c r="BC30" i="2"/>
  <c r="BR30" i="2"/>
  <c r="BR108" i="2" s="1"/>
  <c r="BV30" i="2"/>
  <c r="CD30" i="2"/>
  <c r="CF31" i="2" s="1"/>
  <c r="CL30" i="2"/>
  <c r="DF30" i="2"/>
  <c r="DF108" i="2" s="1"/>
  <c r="DJ30" i="2"/>
  <c r="AR108" i="2"/>
  <c r="AM108" i="2"/>
  <c r="Z108" i="2"/>
  <c r="AF109" i="2"/>
  <c r="AF110" i="2" s="1"/>
  <c r="AT108" i="2"/>
  <c r="BH108" i="2"/>
  <c r="BL108" i="2"/>
  <c r="AC108" i="2"/>
  <c r="AW108" i="2"/>
  <c r="BS108" i="2"/>
  <c r="X109" i="2"/>
  <c r="AR109" i="2"/>
  <c r="BM108" i="2"/>
  <c r="CV108" i="2"/>
  <c r="AQ107" i="2"/>
  <c r="AQ108" i="2" s="1"/>
  <c r="BK107" i="2"/>
  <c r="BK108" i="2" s="1"/>
  <c r="CA108" i="2"/>
  <c r="AY108" i="2"/>
  <c r="Y108" i="2"/>
  <c r="AS108" i="2"/>
  <c r="CG108" i="2"/>
  <c r="L107" i="2"/>
  <c r="CM108" i="2"/>
  <c r="X108" i="2"/>
  <c r="BQ108" i="2"/>
  <c r="AE108" i="2"/>
  <c r="DG108" i="2"/>
  <c r="AZ109" i="2"/>
  <c r="AZ110" i="2" s="1"/>
  <c r="DA108" i="2"/>
  <c r="AM68" i="2"/>
  <c r="BV68" i="2"/>
  <c r="BB68" i="2"/>
  <c r="AH68" i="2"/>
  <c r="BC108" i="2"/>
  <c r="BG68" i="2"/>
  <c r="W68" i="2"/>
  <c r="T108" i="2"/>
  <c r="AI30" i="2"/>
  <c r="AI108" i="2" s="1"/>
  <c r="BW30" i="2"/>
  <c r="BW108" i="2" s="1"/>
  <c r="CQ30" i="2"/>
  <c r="CQ108" i="2" s="1"/>
  <c r="DK30" i="2"/>
  <c r="DK108" i="2" s="1"/>
  <c r="AX30" i="2"/>
  <c r="CP30" i="2"/>
  <c r="CX30" i="2"/>
  <c r="CX109" i="2" s="1"/>
  <c r="P30" i="2"/>
  <c r="S30" i="2"/>
  <c r="P107" i="2"/>
  <c r="S129" i="2"/>
  <c r="R67" i="2"/>
  <c r="R68" i="2" s="1"/>
  <c r="R107" i="2"/>
  <c r="R108" i="2" s="1"/>
  <c r="Q67" i="2"/>
  <c r="Q68" i="2" s="1"/>
  <c r="Q107" i="2"/>
  <c r="Q108" i="2" s="1"/>
  <c r="R30" i="2"/>
  <c r="S67" i="2"/>
  <c r="S107" i="2"/>
  <c r="I107" i="2"/>
  <c r="F95" i="2"/>
  <c r="F107" i="2" s="1"/>
  <c r="F108" i="2" s="1"/>
  <c r="F136" i="2" s="1"/>
  <c r="J107" i="2"/>
  <c r="J108" i="2" s="1"/>
  <c r="G75" i="2"/>
  <c r="G83" i="2"/>
  <c r="G91" i="2"/>
  <c r="G95" i="2"/>
  <c r="G99" i="2"/>
  <c r="H71" i="2"/>
  <c r="H72" i="2"/>
  <c r="H75" i="2"/>
  <c r="H76" i="2"/>
  <c r="H79" i="2"/>
  <c r="H80" i="2"/>
  <c r="H83" i="2"/>
  <c r="H84" i="2"/>
  <c r="H87" i="2"/>
  <c r="H88" i="2"/>
  <c r="H91" i="2"/>
  <c r="H92" i="2"/>
  <c r="H95" i="2"/>
  <c r="H99" i="2"/>
  <c r="H100" i="2"/>
  <c r="G71" i="2"/>
  <c r="G79" i="2"/>
  <c r="G87" i="2"/>
  <c r="K67" i="2"/>
  <c r="O67" i="2"/>
  <c r="O108" i="2" s="1"/>
  <c r="L67" i="2"/>
  <c r="L68" i="2" s="1"/>
  <c r="M67" i="2"/>
  <c r="AC109" i="2"/>
  <c r="AC31" i="2"/>
  <c r="AW109" i="2"/>
  <c r="AW31" i="2"/>
  <c r="CA109" i="2"/>
  <c r="CA31" i="2"/>
  <c r="DE31" i="2"/>
  <c r="AU68" i="2"/>
  <c r="AW68" i="2"/>
  <c r="CD68" i="2"/>
  <c r="CK68" i="2"/>
  <c r="CX68" i="2"/>
  <c r="CE68" i="2"/>
  <c r="AB68" i="2"/>
  <c r="AV68" i="2"/>
  <c r="BP68" i="2"/>
  <c r="CJ68" i="2"/>
  <c r="DD68" i="2"/>
  <c r="AM109" i="2"/>
  <c r="AM31" i="2"/>
  <c r="BQ109" i="2"/>
  <c r="BQ31" i="2"/>
  <c r="CU108" i="2"/>
  <c r="CU109" i="2"/>
  <c r="CI68" i="2"/>
  <c r="CS68" i="2"/>
  <c r="AQ68" i="2"/>
  <c r="AA109" i="2"/>
  <c r="AA110" i="2" s="1"/>
  <c r="AA31" i="2"/>
  <c r="AU109" i="2"/>
  <c r="AU110" i="2" s="1"/>
  <c r="AU31" i="2"/>
  <c r="BO109" i="2"/>
  <c r="BO110" i="2" s="1"/>
  <c r="BO31" i="2"/>
  <c r="CI108" i="2"/>
  <c r="CI109" i="2"/>
  <c r="AC68" i="2"/>
  <c r="BQ68" i="2"/>
  <c r="CP68" i="2"/>
  <c r="CU68" i="2"/>
  <c r="DE68" i="2"/>
  <c r="DJ68" i="2"/>
  <c r="DO68" i="2"/>
  <c r="BK68" i="2"/>
  <c r="CY68" i="2"/>
  <c r="BG109" i="2"/>
  <c r="BG31" i="2"/>
  <c r="CK108" i="2"/>
  <c r="CK109" i="2"/>
  <c r="DO108" i="2"/>
  <c r="DO136" i="2" s="1"/>
  <c r="DO109" i="2"/>
  <c r="DO31" i="2"/>
  <c r="DC68" i="2"/>
  <c r="AK31" i="2"/>
  <c r="AK109" i="2"/>
  <c r="AK110" i="2" s="1"/>
  <c r="BE109" i="2"/>
  <c r="BE110" i="2" s="1"/>
  <c r="BE31" i="2"/>
  <c r="BY109" i="2"/>
  <c r="BY110" i="2" s="1"/>
  <c r="BY31" i="2"/>
  <c r="CS108" i="2"/>
  <c r="CS109" i="2"/>
  <c r="DC108" i="2"/>
  <c r="DC109" i="2"/>
  <c r="M31" i="2"/>
  <c r="W109" i="2"/>
  <c r="W31" i="2"/>
  <c r="AB31" i="2"/>
  <c r="AG109" i="2"/>
  <c r="AG110" i="2" s="1"/>
  <c r="AG31" i="2"/>
  <c r="AL109" i="2"/>
  <c r="AL31" i="2"/>
  <c r="AQ109" i="2"/>
  <c r="AQ31" i="2"/>
  <c r="AV31" i="2"/>
  <c r="BA109" i="2"/>
  <c r="BA31" i="2"/>
  <c r="BF109" i="2"/>
  <c r="BF31" i="2"/>
  <c r="BK109" i="2"/>
  <c r="BK31" i="2"/>
  <c r="BP31" i="2"/>
  <c r="BU109" i="2"/>
  <c r="BU31" i="2"/>
  <c r="BZ109" i="2"/>
  <c r="BZ31" i="2"/>
  <c r="CE108" i="2"/>
  <c r="CE109" i="2"/>
  <c r="CJ109" i="2"/>
  <c r="CJ31" i="2"/>
  <c r="CJ108" i="2"/>
  <c r="CO109" i="2"/>
  <c r="CO108" i="2"/>
  <c r="CO31" i="2"/>
  <c r="CT108" i="2"/>
  <c r="CT109" i="2"/>
  <c r="CY108" i="2"/>
  <c r="CY109" i="2"/>
  <c r="DD109" i="2"/>
  <c r="DD108" i="2"/>
  <c r="DI109" i="2"/>
  <c r="DI108" i="2"/>
  <c r="DI31" i="2"/>
  <c r="DN108" i="2"/>
  <c r="DN136" i="2" s="1"/>
  <c r="DN109" i="2"/>
  <c r="V109" i="2"/>
  <c r="V110" i="2" s="1"/>
  <c r="V31" i="2"/>
  <c r="CN68" i="2"/>
  <c r="DM67" i="2"/>
  <c r="DM68" i="2" s="1"/>
  <c r="AL68" i="2"/>
  <c r="BF68" i="2"/>
  <c r="BZ68" i="2"/>
  <c r="CT68" i="2"/>
  <c r="DN68" i="2"/>
  <c r="I68" i="2"/>
  <c r="X31" i="2"/>
  <c r="AF31" i="2"/>
  <c r="AR31" i="2"/>
  <c r="AZ31" i="2"/>
  <c r="BL31" i="2"/>
  <c r="BT31" i="2"/>
  <c r="H67" i="2"/>
  <c r="H68" i="2" s="1"/>
  <c r="M68" i="2"/>
  <c r="AG68" i="2"/>
  <c r="BA68" i="2"/>
  <c r="BU68" i="2"/>
  <c r="CO68" i="2"/>
  <c r="DI68" i="2"/>
  <c r="CF109" i="2"/>
  <c r="CF108" i="2"/>
  <c r="CN109" i="2"/>
  <c r="CN108" i="2"/>
  <c r="DH109" i="2"/>
  <c r="DH108" i="2"/>
  <c r="AD108" i="2"/>
  <c r="AP109" i="2"/>
  <c r="AP110" i="2" s="1"/>
  <c r="BB109" i="2"/>
  <c r="CP109" i="2"/>
  <c r="CP108" i="2"/>
  <c r="X68" i="2"/>
  <c r="AR68" i="2"/>
  <c r="BL68" i="2"/>
  <c r="CF68" i="2"/>
  <c r="CZ68" i="2"/>
  <c r="AH108" i="2"/>
  <c r="BB108" i="2"/>
  <c r="BV108" i="2"/>
  <c r="DH68" i="2"/>
  <c r="AH109" i="2"/>
  <c r="AX108" i="2"/>
  <c r="BJ109" i="2"/>
  <c r="BJ110" i="2" s="1"/>
  <c r="BV109" i="2"/>
  <c r="CL108" i="2"/>
  <c r="DJ109" i="2"/>
  <c r="DJ108" i="2"/>
  <c r="N31" i="2"/>
  <c r="AH31" i="2"/>
  <c r="AP31" i="2"/>
  <c r="BB31" i="2"/>
  <c r="BJ31" i="2"/>
  <c r="BV31" i="2"/>
  <c r="CP31" i="2"/>
  <c r="P67" i="2"/>
  <c r="U67" i="2"/>
  <c r="U108" i="2" s="1"/>
  <c r="AJ67" i="2"/>
  <c r="AJ108" i="2" s="1"/>
  <c r="AO67" i="2"/>
  <c r="AO108" i="2" s="1"/>
  <c r="BD67" i="2"/>
  <c r="BD108" i="2" s="1"/>
  <c r="BI67" i="2"/>
  <c r="BI108" i="2" s="1"/>
  <c r="BX67" i="2"/>
  <c r="BX108" i="2" s="1"/>
  <c r="CC67" i="2"/>
  <c r="CC108" i="2" s="1"/>
  <c r="CR67" i="2"/>
  <c r="CR108" i="2" s="1"/>
  <c r="CW67" i="2"/>
  <c r="CW108" i="2" s="1"/>
  <c r="DL67" i="2"/>
  <c r="DL108" i="2" s="1"/>
  <c r="W108" i="2"/>
  <c r="AG108" i="2"/>
  <c r="AL108" i="2"/>
  <c r="BA108" i="2"/>
  <c r="BF108" i="2"/>
  <c r="BU108" i="2"/>
  <c r="BZ108" i="2"/>
  <c r="AB107" i="2"/>
  <c r="AB108" i="2" s="1"/>
  <c r="AV107" i="2"/>
  <c r="AV108" i="2" s="1"/>
  <c r="BP107" i="2"/>
  <c r="BP108" i="2" s="1"/>
  <c r="CZ107" i="2"/>
  <c r="CZ108" i="2" s="1"/>
  <c r="DE107" i="2"/>
  <c r="DE108" i="2" s="1"/>
  <c r="BL129" i="2"/>
  <c r="CK129" i="2"/>
  <c r="DE129" i="2"/>
  <c r="AT129" i="2"/>
  <c r="BX129" i="2"/>
  <c r="CR129" i="2"/>
  <c r="DL129" i="2"/>
  <c r="BE129" i="2"/>
  <c r="CD129" i="2"/>
  <c r="CX129" i="2"/>
  <c r="DP129" i="1"/>
  <c r="DK129" i="1"/>
  <c r="DF129" i="1"/>
  <c r="DA129" i="1"/>
  <c r="CV129" i="1"/>
  <c r="CQ129" i="1"/>
  <c r="CL129" i="1"/>
  <c r="CG129" i="1"/>
  <c r="CB129" i="1"/>
  <c r="BW129" i="1"/>
  <c r="BR129" i="1"/>
  <c r="BM129" i="1"/>
  <c r="BH129" i="1"/>
  <c r="BC129" i="1"/>
  <c r="AX129" i="1"/>
  <c r="AS129" i="1"/>
  <c r="AN129" i="1"/>
  <c r="AI129" i="1"/>
  <c r="AD129" i="1"/>
  <c r="Y129" i="1"/>
  <c r="T129" i="1"/>
  <c r="O129" i="1"/>
  <c r="J129" i="1"/>
  <c r="DO128" i="1"/>
  <c r="DM128" i="1"/>
  <c r="DL128" i="1"/>
  <c r="DJ128" i="1"/>
  <c r="DH128" i="1"/>
  <c r="DG128" i="1"/>
  <c r="DE128" i="1"/>
  <c r="DC128" i="1"/>
  <c r="DB128" i="1"/>
  <c r="CZ128" i="1"/>
  <c r="CX128" i="1"/>
  <c r="CW128" i="1"/>
  <c r="CU128" i="1"/>
  <c r="CS128" i="1"/>
  <c r="CR128" i="1"/>
  <c r="CP128" i="1"/>
  <c r="CN128" i="1"/>
  <c r="CM128" i="1"/>
  <c r="CK128" i="1"/>
  <c r="CI128" i="1"/>
  <c r="CH128" i="1"/>
  <c r="CF128" i="1"/>
  <c r="CD128" i="1"/>
  <c r="CC128" i="1"/>
  <c r="CA128" i="1"/>
  <c r="BY128" i="1"/>
  <c r="BX128" i="1"/>
  <c r="BV128" i="1"/>
  <c r="BT128" i="1"/>
  <c r="BS128" i="1"/>
  <c r="BL128" i="1"/>
  <c r="BJ128" i="1"/>
  <c r="BI128" i="1"/>
  <c r="BG128" i="1"/>
  <c r="BE128" i="1"/>
  <c r="BD128" i="1"/>
  <c r="AW128" i="1"/>
  <c r="AU128" i="1"/>
  <c r="AT128" i="1"/>
  <c r="AH128" i="1"/>
  <c r="AF128" i="1"/>
  <c r="AE128" i="1"/>
  <c r="S128" i="1"/>
  <c r="Q128" i="1"/>
  <c r="P128" i="1"/>
  <c r="DO127" i="1"/>
  <c r="DN127" i="1"/>
  <c r="DM127" i="1"/>
  <c r="DL127" i="1"/>
  <c r="DJ127" i="1"/>
  <c r="DI127" i="1"/>
  <c r="DH127" i="1"/>
  <c r="DG127" i="1"/>
  <c r="DE127" i="1"/>
  <c r="DD127" i="1"/>
  <c r="DC127" i="1"/>
  <c r="DB127" i="1"/>
  <c r="CZ127" i="1"/>
  <c r="CY127" i="1"/>
  <c r="CX127" i="1"/>
  <c r="CW127" i="1"/>
  <c r="CU127" i="1"/>
  <c r="CT127" i="1"/>
  <c r="CS127" i="1"/>
  <c r="CR127" i="1"/>
  <c r="CP127" i="1"/>
  <c r="CO127" i="1"/>
  <c r="CN127" i="1"/>
  <c r="CM127" i="1"/>
  <c r="CK127" i="1"/>
  <c r="CJ127" i="1"/>
  <c r="CI127" i="1"/>
  <c r="CH127" i="1"/>
  <c r="CF127" i="1"/>
  <c r="CE127" i="1"/>
  <c r="CD127" i="1"/>
  <c r="CC127" i="1"/>
  <c r="CA127" i="1"/>
  <c r="BZ127" i="1"/>
  <c r="BY127" i="1"/>
  <c r="BX127" i="1"/>
  <c r="BV127" i="1"/>
  <c r="BU127" i="1"/>
  <c r="BT127" i="1"/>
  <c r="BS127" i="1"/>
  <c r="BL127" i="1"/>
  <c r="BK127" i="1"/>
  <c r="BJ127" i="1"/>
  <c r="BI127" i="1"/>
  <c r="BG127" i="1"/>
  <c r="BF127" i="1"/>
  <c r="BE127" i="1"/>
  <c r="BD127" i="1"/>
  <c r="AW127" i="1"/>
  <c r="AV127" i="1"/>
  <c r="AU127" i="1"/>
  <c r="AT127" i="1"/>
  <c r="AH127" i="1"/>
  <c r="AG127" i="1"/>
  <c r="AF127" i="1"/>
  <c r="AE127" i="1"/>
  <c r="S127" i="1"/>
  <c r="R127" i="1"/>
  <c r="Q127" i="1"/>
  <c r="P127" i="1"/>
  <c r="DO126" i="1"/>
  <c r="DN126" i="1"/>
  <c r="DM126" i="1"/>
  <c r="DL126" i="1"/>
  <c r="DJ126" i="1"/>
  <c r="DI126" i="1"/>
  <c r="DH126" i="1"/>
  <c r="DG126" i="1"/>
  <c r="DE126" i="1"/>
  <c r="DD126" i="1"/>
  <c r="DC126" i="1"/>
  <c r="DB126" i="1"/>
  <c r="CZ126" i="1"/>
  <c r="CY126" i="1"/>
  <c r="CX126" i="1"/>
  <c r="CW126" i="1"/>
  <c r="CU126" i="1"/>
  <c r="CT126" i="1"/>
  <c r="CS126" i="1"/>
  <c r="CR126" i="1"/>
  <c r="CP126" i="1"/>
  <c r="CO126" i="1"/>
  <c r="CN126" i="1"/>
  <c r="CM126" i="1"/>
  <c r="CK126" i="1"/>
  <c r="CJ126" i="1"/>
  <c r="CI126" i="1"/>
  <c r="CH126" i="1"/>
  <c r="CF126" i="1"/>
  <c r="CE126" i="1"/>
  <c r="CD126" i="1"/>
  <c r="CC126" i="1"/>
  <c r="CA126" i="1"/>
  <c r="BZ126" i="1"/>
  <c r="BY126" i="1"/>
  <c r="BX126" i="1"/>
  <c r="BV126" i="1"/>
  <c r="BU126" i="1"/>
  <c r="BT126" i="1"/>
  <c r="BS126" i="1"/>
  <c r="BQ126" i="1"/>
  <c r="BP126" i="1"/>
  <c r="BO126" i="1"/>
  <c r="BN126" i="1"/>
  <c r="BL126" i="1"/>
  <c r="BK126" i="1"/>
  <c r="BJ126" i="1"/>
  <c r="BI126" i="1"/>
  <c r="BG126" i="1"/>
  <c r="BF126" i="1"/>
  <c r="BE126" i="1"/>
  <c r="BD126" i="1"/>
  <c r="BB126" i="1"/>
  <c r="BA126" i="1"/>
  <c r="AZ126" i="1"/>
  <c r="AY126" i="1"/>
  <c r="AW126" i="1"/>
  <c r="AV126" i="1"/>
  <c r="AU126" i="1"/>
  <c r="AT126" i="1"/>
  <c r="AR126" i="1"/>
  <c r="AQ126" i="1"/>
  <c r="AP126" i="1"/>
  <c r="AO126" i="1"/>
  <c r="AM126" i="1"/>
  <c r="AL126" i="1"/>
  <c r="AK126" i="1"/>
  <c r="AJ126" i="1"/>
  <c r="AH126" i="1"/>
  <c r="AG126" i="1"/>
  <c r="AF126" i="1"/>
  <c r="AE126" i="1"/>
  <c r="X126" i="1"/>
  <c r="W126" i="1"/>
  <c r="V126" i="1"/>
  <c r="U126" i="1"/>
  <c r="S126" i="1"/>
  <c r="R126" i="1"/>
  <c r="Q126" i="1"/>
  <c r="P126" i="1"/>
  <c r="I126" i="1"/>
  <c r="H126" i="1"/>
  <c r="G126" i="1"/>
  <c r="F126" i="1"/>
  <c r="DO125" i="1"/>
  <c r="DN125" i="1"/>
  <c r="DM125" i="1"/>
  <c r="DL125" i="1"/>
  <c r="DJ125" i="1"/>
  <c r="DI125" i="1"/>
  <c r="DH125" i="1"/>
  <c r="DG125" i="1"/>
  <c r="DE125" i="1"/>
  <c r="DD125" i="1"/>
  <c r="DC125" i="1"/>
  <c r="DB125" i="1"/>
  <c r="CZ125" i="1"/>
  <c r="CY125" i="1"/>
  <c r="CX125" i="1"/>
  <c r="CW125" i="1"/>
  <c r="CU125" i="1"/>
  <c r="CT125" i="1"/>
  <c r="CS125" i="1"/>
  <c r="CR125" i="1"/>
  <c r="CP125" i="1"/>
  <c r="CO125" i="1"/>
  <c r="CN125" i="1"/>
  <c r="CM125" i="1"/>
  <c r="CK125" i="1"/>
  <c r="CJ125" i="1"/>
  <c r="CI125" i="1"/>
  <c r="CH125" i="1"/>
  <c r="CF125" i="1"/>
  <c r="CE125" i="1"/>
  <c r="CD125" i="1"/>
  <c r="CC125" i="1"/>
  <c r="CA125" i="1"/>
  <c r="BZ125" i="1"/>
  <c r="BY125" i="1"/>
  <c r="BX125" i="1"/>
  <c r="BV125" i="1"/>
  <c r="BU125" i="1"/>
  <c r="BT125" i="1"/>
  <c r="BS125" i="1"/>
  <c r="BQ125" i="1"/>
  <c r="BP125" i="1"/>
  <c r="BO125" i="1"/>
  <c r="BN125" i="1"/>
  <c r="BL125" i="1"/>
  <c r="BK125" i="1"/>
  <c r="BJ125" i="1"/>
  <c r="BI125" i="1"/>
  <c r="BG125" i="1"/>
  <c r="BF125" i="1"/>
  <c r="BE125" i="1"/>
  <c r="BD125" i="1"/>
  <c r="BB125" i="1"/>
  <c r="BA125" i="1"/>
  <c r="AZ125" i="1"/>
  <c r="AY125" i="1"/>
  <c r="AW125" i="1"/>
  <c r="AV125" i="1"/>
  <c r="AU125" i="1"/>
  <c r="AT125" i="1"/>
  <c r="AR125" i="1"/>
  <c r="AQ125" i="1"/>
  <c r="AP125" i="1"/>
  <c r="AO125" i="1"/>
  <c r="AM125" i="1"/>
  <c r="AL125" i="1"/>
  <c r="AK125" i="1"/>
  <c r="AJ125" i="1"/>
  <c r="AH125" i="1"/>
  <c r="AG125" i="1"/>
  <c r="AF125" i="1"/>
  <c r="AE125" i="1"/>
  <c r="AC125" i="1"/>
  <c r="AB125" i="1"/>
  <c r="AA125" i="1"/>
  <c r="Z125" i="1"/>
  <c r="X125" i="1"/>
  <c r="W125" i="1"/>
  <c r="V125" i="1"/>
  <c r="U125" i="1"/>
  <c r="S125" i="1"/>
  <c r="R125" i="1"/>
  <c r="Q125" i="1"/>
  <c r="P125" i="1"/>
  <c r="N125" i="1"/>
  <c r="M125" i="1"/>
  <c r="L125" i="1"/>
  <c r="K125" i="1"/>
  <c r="I125" i="1"/>
  <c r="H125" i="1"/>
  <c r="G125" i="1"/>
  <c r="F125" i="1"/>
  <c r="DO124" i="1"/>
  <c r="DN124" i="1"/>
  <c r="DM124" i="1"/>
  <c r="DL124" i="1"/>
  <c r="DJ124" i="1"/>
  <c r="DI124" i="1"/>
  <c r="DH124" i="1"/>
  <c r="DG124" i="1"/>
  <c r="DE124" i="1"/>
  <c r="DD124" i="1"/>
  <c r="DC124" i="1"/>
  <c r="DB124" i="1"/>
  <c r="CZ124" i="1"/>
  <c r="CY124" i="1"/>
  <c r="CX124" i="1"/>
  <c r="CW124" i="1"/>
  <c r="CU124" i="1"/>
  <c r="CT124" i="1"/>
  <c r="CS124" i="1"/>
  <c r="CR124" i="1"/>
  <c r="CP124" i="1"/>
  <c r="CO124" i="1"/>
  <c r="CN124" i="1"/>
  <c r="CM124" i="1"/>
  <c r="CK124" i="1"/>
  <c r="CJ124" i="1"/>
  <c r="CI124" i="1"/>
  <c r="CH124" i="1"/>
  <c r="CF124" i="1"/>
  <c r="CE124" i="1"/>
  <c r="CD124" i="1"/>
  <c r="CC124" i="1"/>
  <c r="CA124" i="1"/>
  <c r="BZ124" i="1"/>
  <c r="BY124" i="1"/>
  <c r="BX124" i="1"/>
  <c r="BV124" i="1"/>
  <c r="BU124" i="1"/>
  <c r="BT124" i="1"/>
  <c r="BS124" i="1"/>
  <c r="BQ124" i="1"/>
  <c r="BP124" i="1"/>
  <c r="BO124" i="1"/>
  <c r="BN124" i="1"/>
  <c r="BL124" i="1"/>
  <c r="BK124" i="1"/>
  <c r="BJ124" i="1"/>
  <c r="BI124" i="1"/>
  <c r="BG124" i="1"/>
  <c r="BF124" i="1"/>
  <c r="BE124" i="1"/>
  <c r="BD124" i="1"/>
  <c r="BB124" i="1"/>
  <c r="BA124" i="1"/>
  <c r="AZ124" i="1"/>
  <c r="AY124" i="1"/>
  <c r="AW124" i="1"/>
  <c r="AV124" i="1"/>
  <c r="AU124" i="1"/>
  <c r="AT124" i="1"/>
  <c r="AR124" i="1"/>
  <c r="AQ124" i="1"/>
  <c r="AP124" i="1"/>
  <c r="AO124" i="1"/>
  <c r="AM124" i="1"/>
  <c r="AL124" i="1"/>
  <c r="AK124" i="1"/>
  <c r="AJ124" i="1"/>
  <c r="AH124" i="1"/>
  <c r="AG124" i="1"/>
  <c r="AF124" i="1"/>
  <c r="AE124" i="1"/>
  <c r="AC124" i="1"/>
  <c r="AB124" i="1"/>
  <c r="AA124" i="1"/>
  <c r="Z124" i="1"/>
  <c r="X124" i="1"/>
  <c r="W124" i="1"/>
  <c r="V124" i="1"/>
  <c r="U124" i="1"/>
  <c r="S124" i="1"/>
  <c r="R124" i="1"/>
  <c r="Q124" i="1"/>
  <c r="P124" i="1"/>
  <c r="N124" i="1"/>
  <c r="M124" i="1"/>
  <c r="L124" i="1"/>
  <c r="K124" i="1"/>
  <c r="I124" i="1"/>
  <c r="H124" i="1"/>
  <c r="G124" i="1"/>
  <c r="F124" i="1"/>
  <c r="DO123" i="1"/>
  <c r="DN123" i="1"/>
  <c r="DM123" i="1"/>
  <c r="DL123" i="1"/>
  <c r="DJ123" i="1"/>
  <c r="DI123" i="1"/>
  <c r="DH123" i="1"/>
  <c r="DG123" i="1"/>
  <c r="DE123" i="1"/>
  <c r="DD123" i="1"/>
  <c r="DC123" i="1"/>
  <c r="DB123" i="1"/>
  <c r="CZ123" i="1"/>
  <c r="CY123" i="1"/>
  <c r="CX123" i="1"/>
  <c r="CW123" i="1"/>
  <c r="CU123" i="1"/>
  <c r="CT123" i="1"/>
  <c r="CS123" i="1"/>
  <c r="CR123" i="1"/>
  <c r="CP123" i="1"/>
  <c r="CO123" i="1"/>
  <c r="CN123" i="1"/>
  <c r="CM123" i="1"/>
  <c r="CK123" i="1"/>
  <c r="CJ123" i="1"/>
  <c r="CI123" i="1"/>
  <c r="CH123" i="1"/>
  <c r="CF123" i="1"/>
  <c r="CE123" i="1"/>
  <c r="CD123" i="1"/>
  <c r="CC123" i="1"/>
  <c r="CA123" i="1"/>
  <c r="BZ123" i="1"/>
  <c r="BY123" i="1"/>
  <c r="BX123" i="1"/>
  <c r="BV123" i="1"/>
  <c r="BU123" i="1"/>
  <c r="BT123" i="1"/>
  <c r="BS123" i="1"/>
  <c r="BQ123" i="1"/>
  <c r="BP123" i="1"/>
  <c r="BO123" i="1"/>
  <c r="BN123" i="1"/>
  <c r="BL123" i="1"/>
  <c r="BK123" i="1"/>
  <c r="BJ123" i="1"/>
  <c r="BI123" i="1"/>
  <c r="BG123" i="1"/>
  <c r="BF123" i="1"/>
  <c r="BE123" i="1"/>
  <c r="BD123" i="1"/>
  <c r="BB123" i="1"/>
  <c r="BA123" i="1"/>
  <c r="AZ123" i="1"/>
  <c r="AY123" i="1"/>
  <c r="AW123" i="1"/>
  <c r="AV123" i="1"/>
  <c r="AU123" i="1"/>
  <c r="AT123" i="1"/>
  <c r="AR123" i="1"/>
  <c r="AQ123" i="1"/>
  <c r="AP123" i="1"/>
  <c r="AO123" i="1"/>
  <c r="AM123" i="1"/>
  <c r="AL123" i="1"/>
  <c r="AK123" i="1"/>
  <c r="AJ123" i="1"/>
  <c r="AH123" i="1"/>
  <c r="AG123" i="1"/>
  <c r="AF123" i="1"/>
  <c r="AE123" i="1"/>
  <c r="AC123" i="1"/>
  <c r="AB123" i="1"/>
  <c r="AA123" i="1"/>
  <c r="Z123" i="1"/>
  <c r="X123" i="1"/>
  <c r="W123" i="1"/>
  <c r="V123" i="1"/>
  <c r="U123" i="1"/>
  <c r="S123" i="1"/>
  <c r="R123" i="1"/>
  <c r="Q123" i="1"/>
  <c r="P123" i="1"/>
  <c r="N123" i="1"/>
  <c r="M123" i="1"/>
  <c r="L123" i="1"/>
  <c r="K123" i="1"/>
  <c r="I123" i="1"/>
  <c r="H123" i="1"/>
  <c r="G123" i="1"/>
  <c r="F123" i="1"/>
  <c r="DO122" i="1"/>
  <c r="DN122" i="1"/>
  <c r="DM122" i="1"/>
  <c r="DL122" i="1"/>
  <c r="DJ122" i="1"/>
  <c r="DI122" i="1"/>
  <c r="DH122" i="1"/>
  <c r="DG122" i="1"/>
  <c r="DE122" i="1"/>
  <c r="DD122" i="1"/>
  <c r="DC122" i="1"/>
  <c r="DB122" i="1"/>
  <c r="CZ122" i="1"/>
  <c r="CY122" i="1"/>
  <c r="CX122" i="1"/>
  <c r="CW122" i="1"/>
  <c r="CU122" i="1"/>
  <c r="CT122" i="1"/>
  <c r="CS122" i="1"/>
  <c r="CR122" i="1"/>
  <c r="CP122" i="1"/>
  <c r="CO122" i="1"/>
  <c r="CN122" i="1"/>
  <c r="CM122" i="1"/>
  <c r="CK122" i="1"/>
  <c r="CJ122" i="1"/>
  <c r="CI122" i="1"/>
  <c r="CH122" i="1"/>
  <c r="CF122" i="1"/>
  <c r="CE122" i="1"/>
  <c r="CD122" i="1"/>
  <c r="CC122" i="1"/>
  <c r="CA122" i="1"/>
  <c r="BZ122" i="1"/>
  <c r="BY122" i="1"/>
  <c r="BX122" i="1"/>
  <c r="BV122" i="1"/>
  <c r="BU122" i="1"/>
  <c r="BT122" i="1"/>
  <c r="BS122" i="1"/>
  <c r="BQ122" i="1"/>
  <c r="BP122" i="1"/>
  <c r="BO122" i="1"/>
  <c r="BN122" i="1"/>
  <c r="BL122" i="1"/>
  <c r="BK122" i="1"/>
  <c r="BJ122" i="1"/>
  <c r="BI122" i="1"/>
  <c r="BG122" i="1"/>
  <c r="BF122" i="1"/>
  <c r="BE122" i="1"/>
  <c r="BD122" i="1"/>
  <c r="BB122" i="1"/>
  <c r="BA122" i="1"/>
  <c r="AZ122" i="1"/>
  <c r="AY122" i="1"/>
  <c r="AW122" i="1"/>
  <c r="AV122" i="1"/>
  <c r="AU122" i="1"/>
  <c r="AT122" i="1"/>
  <c r="AR122" i="1"/>
  <c r="AQ122" i="1"/>
  <c r="AP122" i="1"/>
  <c r="AO122" i="1"/>
  <c r="AM122" i="1"/>
  <c r="AL122" i="1"/>
  <c r="AK122" i="1"/>
  <c r="AJ122" i="1"/>
  <c r="AH122" i="1"/>
  <c r="AG122" i="1"/>
  <c r="AF122" i="1"/>
  <c r="AE122" i="1"/>
  <c r="AC122" i="1"/>
  <c r="AB122" i="1"/>
  <c r="AA122" i="1"/>
  <c r="Z122" i="1"/>
  <c r="X122" i="1"/>
  <c r="W122" i="1"/>
  <c r="V122" i="1"/>
  <c r="U122" i="1"/>
  <c r="S122" i="1"/>
  <c r="R122" i="1"/>
  <c r="Q122" i="1"/>
  <c r="P122" i="1"/>
  <c r="N122" i="1"/>
  <c r="M122" i="1"/>
  <c r="L122" i="1"/>
  <c r="K122" i="1"/>
  <c r="I122" i="1"/>
  <c r="H122" i="1"/>
  <c r="G122" i="1"/>
  <c r="F122" i="1"/>
  <c r="DO121" i="1"/>
  <c r="DN121" i="1"/>
  <c r="DM121" i="1"/>
  <c r="DL121" i="1"/>
  <c r="DJ121" i="1"/>
  <c r="DI121" i="1"/>
  <c r="DH121" i="1"/>
  <c r="DG121" i="1"/>
  <c r="DE121" i="1"/>
  <c r="DD121" i="1"/>
  <c r="DC121" i="1"/>
  <c r="DB121" i="1"/>
  <c r="CZ121" i="1"/>
  <c r="CY121" i="1"/>
  <c r="CX121" i="1"/>
  <c r="CW121" i="1"/>
  <c r="CU121" i="1"/>
  <c r="CT121" i="1"/>
  <c r="CS121" i="1"/>
  <c r="CR121" i="1"/>
  <c r="CP121" i="1"/>
  <c r="CO121" i="1"/>
  <c r="CN121" i="1"/>
  <c r="CM121" i="1"/>
  <c r="CK121" i="1"/>
  <c r="CJ121" i="1"/>
  <c r="CI121" i="1"/>
  <c r="CH121" i="1"/>
  <c r="CF121" i="1"/>
  <c r="CE121" i="1"/>
  <c r="CD121" i="1"/>
  <c r="CC121" i="1"/>
  <c r="CA121" i="1"/>
  <c r="BZ121" i="1"/>
  <c r="BY121" i="1"/>
  <c r="BX121" i="1"/>
  <c r="BV121" i="1"/>
  <c r="BU121" i="1"/>
  <c r="BT121" i="1"/>
  <c r="BS121" i="1"/>
  <c r="BQ121" i="1"/>
  <c r="BP121" i="1"/>
  <c r="BO121" i="1"/>
  <c r="BN121" i="1"/>
  <c r="BL121" i="1"/>
  <c r="BK121" i="1"/>
  <c r="BJ121" i="1"/>
  <c r="BI121" i="1"/>
  <c r="BG121" i="1"/>
  <c r="BF121" i="1"/>
  <c r="BE121" i="1"/>
  <c r="BD121" i="1"/>
  <c r="BB121" i="1"/>
  <c r="BA121" i="1"/>
  <c r="AZ121" i="1"/>
  <c r="AY121" i="1"/>
  <c r="AW121" i="1"/>
  <c r="AV121" i="1"/>
  <c r="AU121" i="1"/>
  <c r="AT121" i="1"/>
  <c r="AR121" i="1"/>
  <c r="AQ121" i="1"/>
  <c r="AP121" i="1"/>
  <c r="AO121" i="1"/>
  <c r="AM121" i="1"/>
  <c r="AL121" i="1"/>
  <c r="AK121" i="1"/>
  <c r="AJ121" i="1"/>
  <c r="AH121" i="1"/>
  <c r="AG121" i="1"/>
  <c r="AF121" i="1"/>
  <c r="AE121" i="1"/>
  <c r="AC121" i="1"/>
  <c r="AB121" i="1"/>
  <c r="AA121" i="1"/>
  <c r="Z121" i="1"/>
  <c r="X121" i="1"/>
  <c r="W121" i="1"/>
  <c r="V121" i="1"/>
  <c r="U121" i="1"/>
  <c r="S121" i="1"/>
  <c r="R121" i="1"/>
  <c r="Q121" i="1"/>
  <c r="P121" i="1"/>
  <c r="N121" i="1"/>
  <c r="M121" i="1"/>
  <c r="L121" i="1"/>
  <c r="K121" i="1"/>
  <c r="I121" i="1"/>
  <c r="H121" i="1"/>
  <c r="G121" i="1"/>
  <c r="F121" i="1"/>
  <c r="DO120" i="1"/>
  <c r="DN120" i="1"/>
  <c r="DM120" i="1"/>
  <c r="DL120" i="1"/>
  <c r="DJ120" i="1"/>
  <c r="DI120" i="1"/>
  <c r="DH120" i="1"/>
  <c r="DG120" i="1"/>
  <c r="DE120" i="1"/>
  <c r="DD120" i="1"/>
  <c r="DC120" i="1"/>
  <c r="DB120" i="1"/>
  <c r="CZ120" i="1"/>
  <c r="CY120" i="1"/>
  <c r="CX120" i="1"/>
  <c r="CW120" i="1"/>
  <c r="CU120" i="1"/>
  <c r="CT120" i="1"/>
  <c r="CS120" i="1"/>
  <c r="CR120" i="1"/>
  <c r="CP120" i="1"/>
  <c r="CO120" i="1"/>
  <c r="CN120" i="1"/>
  <c r="CM120" i="1"/>
  <c r="CK120" i="1"/>
  <c r="CJ120" i="1"/>
  <c r="CI120" i="1"/>
  <c r="CH120" i="1"/>
  <c r="CF120" i="1"/>
  <c r="CE120" i="1"/>
  <c r="CD120" i="1"/>
  <c r="CC120" i="1"/>
  <c r="CA120" i="1"/>
  <c r="BZ120" i="1"/>
  <c r="BY120" i="1"/>
  <c r="BX120" i="1"/>
  <c r="BV120" i="1"/>
  <c r="BU120" i="1"/>
  <c r="BT120" i="1"/>
  <c r="BS120" i="1"/>
  <c r="BQ120" i="1"/>
  <c r="BP120" i="1"/>
  <c r="BO120" i="1"/>
  <c r="BN120" i="1"/>
  <c r="BL120" i="1"/>
  <c r="BK120" i="1"/>
  <c r="BJ120" i="1"/>
  <c r="BI120" i="1"/>
  <c r="BG120" i="1"/>
  <c r="BF120" i="1"/>
  <c r="BE120" i="1"/>
  <c r="BD120" i="1"/>
  <c r="BB120" i="1"/>
  <c r="BA120" i="1"/>
  <c r="AZ120" i="1"/>
  <c r="AY120" i="1"/>
  <c r="AW120" i="1"/>
  <c r="AV120" i="1"/>
  <c r="AU120" i="1"/>
  <c r="AT120" i="1"/>
  <c r="AR120" i="1"/>
  <c r="AQ120" i="1"/>
  <c r="AP120" i="1"/>
  <c r="AO120" i="1"/>
  <c r="AM120" i="1"/>
  <c r="AL120" i="1"/>
  <c r="AK120" i="1"/>
  <c r="AJ120" i="1"/>
  <c r="AH120" i="1"/>
  <c r="AG120" i="1"/>
  <c r="AF120" i="1"/>
  <c r="AE120" i="1"/>
  <c r="AC120" i="1"/>
  <c r="AB120" i="1"/>
  <c r="AA120" i="1"/>
  <c r="Z120" i="1"/>
  <c r="X120" i="1"/>
  <c r="W120" i="1"/>
  <c r="V120" i="1"/>
  <c r="U120" i="1"/>
  <c r="S120" i="1"/>
  <c r="R120" i="1"/>
  <c r="Q120" i="1"/>
  <c r="P120" i="1"/>
  <c r="N120" i="1"/>
  <c r="M120" i="1"/>
  <c r="L120" i="1"/>
  <c r="K120" i="1"/>
  <c r="I120" i="1"/>
  <c r="H120" i="1"/>
  <c r="G120" i="1"/>
  <c r="F120" i="1"/>
  <c r="DO119" i="1"/>
  <c r="DN119" i="1"/>
  <c r="DM119" i="1"/>
  <c r="DL119" i="1"/>
  <c r="DJ119" i="1"/>
  <c r="DI119" i="1"/>
  <c r="DH119" i="1"/>
  <c r="DG119" i="1"/>
  <c r="DE119" i="1"/>
  <c r="DD119" i="1"/>
  <c r="DC119" i="1"/>
  <c r="DB119" i="1"/>
  <c r="CZ119" i="1"/>
  <c r="CY119" i="1"/>
  <c r="CX119" i="1"/>
  <c r="CW119" i="1"/>
  <c r="CU119" i="1"/>
  <c r="CT119" i="1"/>
  <c r="CS119" i="1"/>
  <c r="CR119" i="1"/>
  <c r="CP119" i="1"/>
  <c r="CO119" i="1"/>
  <c r="CN119" i="1"/>
  <c r="CM119" i="1"/>
  <c r="CK119" i="1"/>
  <c r="CJ119" i="1"/>
  <c r="CI119" i="1"/>
  <c r="CH119" i="1"/>
  <c r="CF119" i="1"/>
  <c r="CE119" i="1"/>
  <c r="CD119" i="1"/>
  <c r="CC119" i="1"/>
  <c r="CA119" i="1"/>
  <c r="BZ119" i="1"/>
  <c r="BY119" i="1"/>
  <c r="BX119" i="1"/>
  <c r="BV119" i="1"/>
  <c r="BU119" i="1"/>
  <c r="BT119" i="1"/>
  <c r="BS119" i="1"/>
  <c r="BQ119" i="1"/>
  <c r="BP119" i="1"/>
  <c r="BO119" i="1"/>
  <c r="BN119" i="1"/>
  <c r="BL119" i="1"/>
  <c r="BK119" i="1"/>
  <c r="BJ119" i="1"/>
  <c r="BI119" i="1"/>
  <c r="BG119" i="1"/>
  <c r="BF119" i="1"/>
  <c r="BE119" i="1"/>
  <c r="BD119" i="1"/>
  <c r="BB119" i="1"/>
  <c r="BA119" i="1"/>
  <c r="AZ119" i="1"/>
  <c r="AY119" i="1"/>
  <c r="AW119" i="1"/>
  <c r="AV119" i="1"/>
  <c r="AU119" i="1"/>
  <c r="AT119" i="1"/>
  <c r="AR119" i="1"/>
  <c r="AQ119" i="1"/>
  <c r="AP119" i="1"/>
  <c r="AO119" i="1"/>
  <c r="AM119" i="1"/>
  <c r="AL119" i="1"/>
  <c r="AK119" i="1"/>
  <c r="AJ119" i="1"/>
  <c r="AH119" i="1"/>
  <c r="AG119" i="1"/>
  <c r="AF119" i="1"/>
  <c r="AE119" i="1"/>
  <c r="AC119" i="1"/>
  <c r="AB119" i="1"/>
  <c r="AA119" i="1"/>
  <c r="Z119" i="1"/>
  <c r="X119" i="1"/>
  <c r="W119" i="1"/>
  <c r="V119" i="1"/>
  <c r="U119" i="1"/>
  <c r="S119" i="1"/>
  <c r="R119" i="1"/>
  <c r="Q119" i="1"/>
  <c r="P119" i="1"/>
  <c r="N119" i="1"/>
  <c r="M119" i="1"/>
  <c r="L119" i="1"/>
  <c r="K119" i="1"/>
  <c r="I119" i="1"/>
  <c r="H119" i="1"/>
  <c r="G119" i="1"/>
  <c r="F119" i="1"/>
  <c r="DO118" i="1"/>
  <c r="DN118" i="1"/>
  <c r="DM118" i="1"/>
  <c r="DL118" i="1"/>
  <c r="DJ118" i="1"/>
  <c r="DI118" i="1"/>
  <c r="DH118" i="1"/>
  <c r="DG118" i="1"/>
  <c r="DE118" i="1"/>
  <c r="DD118" i="1"/>
  <c r="DC118" i="1"/>
  <c r="DB118" i="1"/>
  <c r="CZ118" i="1"/>
  <c r="CY118" i="1"/>
  <c r="CX118" i="1"/>
  <c r="CW118" i="1"/>
  <c r="CU118" i="1"/>
  <c r="CT118" i="1"/>
  <c r="CS118" i="1"/>
  <c r="CR118" i="1"/>
  <c r="CP118" i="1"/>
  <c r="CO118" i="1"/>
  <c r="CN118" i="1"/>
  <c r="CM118" i="1"/>
  <c r="CK118" i="1"/>
  <c r="CJ118" i="1"/>
  <c r="CI118" i="1"/>
  <c r="CH118" i="1"/>
  <c r="CF118" i="1"/>
  <c r="CE118" i="1"/>
  <c r="CD118" i="1"/>
  <c r="CC118" i="1"/>
  <c r="CA118" i="1"/>
  <c r="BZ118" i="1"/>
  <c r="BY118" i="1"/>
  <c r="BX118" i="1"/>
  <c r="BV118" i="1"/>
  <c r="BU118" i="1"/>
  <c r="BT118" i="1"/>
  <c r="BS118" i="1"/>
  <c r="BQ118" i="1"/>
  <c r="BP118" i="1"/>
  <c r="BO118" i="1"/>
  <c r="BN118" i="1"/>
  <c r="BL118" i="1"/>
  <c r="BK118" i="1"/>
  <c r="BJ118" i="1"/>
  <c r="BI118" i="1"/>
  <c r="BG118" i="1"/>
  <c r="BF118" i="1"/>
  <c r="BE118" i="1"/>
  <c r="BD118" i="1"/>
  <c r="BB118" i="1"/>
  <c r="BA118" i="1"/>
  <c r="AZ118" i="1"/>
  <c r="AY118" i="1"/>
  <c r="AW118" i="1"/>
  <c r="AV118" i="1"/>
  <c r="AU118" i="1"/>
  <c r="AT118" i="1"/>
  <c r="AR118" i="1"/>
  <c r="AQ118" i="1"/>
  <c r="AP118" i="1"/>
  <c r="AO118" i="1"/>
  <c r="AM118" i="1"/>
  <c r="AL118" i="1"/>
  <c r="AK118" i="1"/>
  <c r="AJ118" i="1"/>
  <c r="AH118" i="1"/>
  <c r="AG118" i="1"/>
  <c r="AF118" i="1"/>
  <c r="AE118" i="1"/>
  <c r="AC118" i="1"/>
  <c r="AB118" i="1"/>
  <c r="AA118" i="1"/>
  <c r="Z118" i="1"/>
  <c r="X118" i="1"/>
  <c r="W118" i="1"/>
  <c r="V118" i="1"/>
  <c r="U118" i="1"/>
  <c r="S118" i="1"/>
  <c r="R118" i="1"/>
  <c r="Q118" i="1"/>
  <c r="P118" i="1"/>
  <c r="N118" i="1"/>
  <c r="M118" i="1"/>
  <c r="L118" i="1"/>
  <c r="K118" i="1"/>
  <c r="I118" i="1"/>
  <c r="H118" i="1"/>
  <c r="G118" i="1"/>
  <c r="F118" i="1"/>
  <c r="DO117" i="1"/>
  <c r="DN117" i="1"/>
  <c r="DM117" i="1"/>
  <c r="DL117" i="1"/>
  <c r="DJ117" i="1"/>
  <c r="DI117" i="1"/>
  <c r="DH117" i="1"/>
  <c r="DG117" i="1"/>
  <c r="DE117" i="1"/>
  <c r="DD117" i="1"/>
  <c r="DC117" i="1"/>
  <c r="DB117" i="1"/>
  <c r="CZ117" i="1"/>
  <c r="CY117" i="1"/>
  <c r="CX117" i="1"/>
  <c r="CW117" i="1"/>
  <c r="CU117" i="1"/>
  <c r="CT117" i="1"/>
  <c r="CS117" i="1"/>
  <c r="CR117" i="1"/>
  <c r="CP117" i="1"/>
  <c r="CO117" i="1"/>
  <c r="CN117" i="1"/>
  <c r="CM117" i="1"/>
  <c r="CK117" i="1"/>
  <c r="CJ117" i="1"/>
  <c r="CI117" i="1"/>
  <c r="CH117" i="1"/>
  <c r="CF117" i="1"/>
  <c r="CE117" i="1"/>
  <c r="CD117" i="1"/>
  <c r="CC117" i="1"/>
  <c r="CA117" i="1"/>
  <c r="BZ117" i="1"/>
  <c r="BY117" i="1"/>
  <c r="BX117" i="1"/>
  <c r="BV117" i="1"/>
  <c r="BU117" i="1"/>
  <c r="BT117" i="1"/>
  <c r="BS117" i="1"/>
  <c r="BQ117" i="1"/>
  <c r="BP117" i="1"/>
  <c r="BO117" i="1"/>
  <c r="BN117" i="1"/>
  <c r="BL117" i="1"/>
  <c r="BK117" i="1"/>
  <c r="BJ117" i="1"/>
  <c r="BI117" i="1"/>
  <c r="BG117" i="1"/>
  <c r="BF117" i="1"/>
  <c r="BE117" i="1"/>
  <c r="BD117" i="1"/>
  <c r="BB117" i="1"/>
  <c r="BA117" i="1"/>
  <c r="AZ117" i="1"/>
  <c r="AY117" i="1"/>
  <c r="AW117" i="1"/>
  <c r="AV117" i="1"/>
  <c r="AU117" i="1"/>
  <c r="AT117" i="1"/>
  <c r="AR117" i="1"/>
  <c r="AQ117" i="1"/>
  <c r="AP117" i="1"/>
  <c r="AO117" i="1"/>
  <c r="AM117" i="1"/>
  <c r="AL117" i="1"/>
  <c r="AK117" i="1"/>
  <c r="AJ117" i="1"/>
  <c r="AH117" i="1"/>
  <c r="AG117" i="1"/>
  <c r="AF117" i="1"/>
  <c r="AE117" i="1"/>
  <c r="AC117" i="1"/>
  <c r="AB117" i="1"/>
  <c r="AA117" i="1"/>
  <c r="Z117" i="1"/>
  <c r="X117" i="1"/>
  <c r="W117" i="1"/>
  <c r="V117" i="1"/>
  <c r="U117" i="1"/>
  <c r="S117" i="1"/>
  <c r="R117" i="1"/>
  <c r="Q117" i="1"/>
  <c r="P117" i="1"/>
  <c r="N117" i="1"/>
  <c r="M117" i="1"/>
  <c r="L117" i="1"/>
  <c r="K117" i="1"/>
  <c r="I117" i="1"/>
  <c r="H117" i="1"/>
  <c r="G117" i="1"/>
  <c r="F117" i="1"/>
  <c r="DO116" i="1"/>
  <c r="DN116" i="1"/>
  <c r="DM116" i="1"/>
  <c r="DL116" i="1"/>
  <c r="DJ116" i="1"/>
  <c r="DI116" i="1"/>
  <c r="DH116" i="1"/>
  <c r="DG116" i="1"/>
  <c r="DE116" i="1"/>
  <c r="DD116" i="1"/>
  <c r="DC116" i="1"/>
  <c r="DB116" i="1"/>
  <c r="CZ116" i="1"/>
  <c r="CY116" i="1"/>
  <c r="CX116" i="1"/>
  <c r="CW116" i="1"/>
  <c r="CU116" i="1"/>
  <c r="CT116" i="1"/>
  <c r="CS116" i="1"/>
  <c r="CR116" i="1"/>
  <c r="CP116" i="1"/>
  <c r="CO116" i="1"/>
  <c r="CN116" i="1"/>
  <c r="CM116" i="1"/>
  <c r="CK116" i="1"/>
  <c r="CJ116" i="1"/>
  <c r="CI116" i="1"/>
  <c r="CH116" i="1"/>
  <c r="CF116" i="1"/>
  <c r="CE116" i="1"/>
  <c r="CD116" i="1"/>
  <c r="CC116" i="1"/>
  <c r="CA116" i="1"/>
  <c r="BZ116" i="1"/>
  <c r="BY116" i="1"/>
  <c r="BX116" i="1"/>
  <c r="BV116" i="1"/>
  <c r="BU116" i="1"/>
  <c r="BT116" i="1"/>
  <c r="BS116" i="1"/>
  <c r="BQ116" i="1"/>
  <c r="BP116" i="1"/>
  <c r="BO116" i="1"/>
  <c r="BN116" i="1"/>
  <c r="BL116" i="1"/>
  <c r="BK116" i="1"/>
  <c r="BJ116" i="1"/>
  <c r="BI116" i="1"/>
  <c r="BG116" i="1"/>
  <c r="BF116" i="1"/>
  <c r="BE116" i="1"/>
  <c r="BD116" i="1"/>
  <c r="BB116" i="1"/>
  <c r="BA116" i="1"/>
  <c r="AZ116" i="1"/>
  <c r="AY116" i="1"/>
  <c r="AW116" i="1"/>
  <c r="AV116" i="1"/>
  <c r="AU116" i="1"/>
  <c r="AT116" i="1"/>
  <c r="AR116" i="1"/>
  <c r="AQ116" i="1"/>
  <c r="AP116" i="1"/>
  <c r="AO116" i="1"/>
  <c r="AM116" i="1"/>
  <c r="AL116" i="1"/>
  <c r="AK116" i="1"/>
  <c r="AJ116" i="1"/>
  <c r="AH116" i="1"/>
  <c r="AG116" i="1"/>
  <c r="AF116" i="1"/>
  <c r="AE116" i="1"/>
  <c r="AC116" i="1"/>
  <c r="AB116" i="1"/>
  <c r="AA116" i="1"/>
  <c r="Z116" i="1"/>
  <c r="X116" i="1"/>
  <c r="W116" i="1"/>
  <c r="V116" i="1"/>
  <c r="U116" i="1"/>
  <c r="S116" i="1"/>
  <c r="R116" i="1"/>
  <c r="Q116" i="1"/>
  <c r="P116" i="1"/>
  <c r="N116" i="1"/>
  <c r="M116" i="1"/>
  <c r="L116" i="1"/>
  <c r="K116" i="1"/>
  <c r="I116" i="1"/>
  <c r="H116" i="1"/>
  <c r="G116" i="1"/>
  <c r="F116" i="1"/>
  <c r="DO115" i="1"/>
  <c r="DN115" i="1"/>
  <c r="DM115" i="1"/>
  <c r="DL115" i="1"/>
  <c r="DJ115" i="1"/>
  <c r="DI115" i="1"/>
  <c r="DH115" i="1"/>
  <c r="DG115" i="1"/>
  <c r="DE115" i="1"/>
  <c r="DD115" i="1"/>
  <c r="DC115" i="1"/>
  <c r="DB115" i="1"/>
  <c r="CZ115" i="1"/>
  <c r="CY115" i="1"/>
  <c r="CX115" i="1"/>
  <c r="CW115" i="1"/>
  <c r="CU115" i="1"/>
  <c r="CT115" i="1"/>
  <c r="CS115" i="1"/>
  <c r="CR115" i="1"/>
  <c r="CP115" i="1"/>
  <c r="CO115" i="1"/>
  <c r="CN115" i="1"/>
  <c r="CM115" i="1"/>
  <c r="CK115" i="1"/>
  <c r="CJ115" i="1"/>
  <c r="CI115" i="1"/>
  <c r="CH115" i="1"/>
  <c r="CF115" i="1"/>
  <c r="CE115" i="1"/>
  <c r="CD115" i="1"/>
  <c r="CC115" i="1"/>
  <c r="CA115" i="1"/>
  <c r="BZ115" i="1"/>
  <c r="BY115" i="1"/>
  <c r="BX115" i="1"/>
  <c r="BV115" i="1"/>
  <c r="BU115" i="1"/>
  <c r="BT115" i="1"/>
  <c r="BS115" i="1"/>
  <c r="BQ115" i="1"/>
  <c r="BP115" i="1"/>
  <c r="BO115" i="1"/>
  <c r="BN115" i="1"/>
  <c r="BL115" i="1"/>
  <c r="BK115" i="1"/>
  <c r="BJ115" i="1"/>
  <c r="BI115" i="1"/>
  <c r="BG115" i="1"/>
  <c r="BF115" i="1"/>
  <c r="BE115" i="1"/>
  <c r="BD115" i="1"/>
  <c r="BB115" i="1"/>
  <c r="BA115" i="1"/>
  <c r="AZ115" i="1"/>
  <c r="AY115" i="1"/>
  <c r="AW115" i="1"/>
  <c r="AV115" i="1"/>
  <c r="AU115" i="1"/>
  <c r="AT115" i="1"/>
  <c r="AR115" i="1"/>
  <c r="AQ115" i="1"/>
  <c r="AP115" i="1"/>
  <c r="AO115" i="1"/>
  <c r="AM115" i="1"/>
  <c r="AL115" i="1"/>
  <c r="AK115" i="1"/>
  <c r="AJ115" i="1"/>
  <c r="AH115" i="1"/>
  <c r="AG115" i="1"/>
  <c r="AF115" i="1"/>
  <c r="AE115" i="1"/>
  <c r="AC115" i="1"/>
  <c r="AB115" i="1"/>
  <c r="AA115" i="1"/>
  <c r="Z115" i="1"/>
  <c r="X115" i="1"/>
  <c r="W115" i="1"/>
  <c r="V115" i="1"/>
  <c r="U115" i="1"/>
  <c r="S115" i="1"/>
  <c r="R115" i="1"/>
  <c r="Q115" i="1"/>
  <c r="P115" i="1"/>
  <c r="N115" i="1"/>
  <c r="M115" i="1"/>
  <c r="L115" i="1"/>
  <c r="K115" i="1"/>
  <c r="I115" i="1"/>
  <c r="H115" i="1"/>
  <c r="G115" i="1"/>
  <c r="F115" i="1"/>
  <c r="DO114" i="1"/>
  <c r="DN114" i="1"/>
  <c r="DM114" i="1"/>
  <c r="DL114" i="1"/>
  <c r="DJ114" i="1"/>
  <c r="DI114" i="1"/>
  <c r="DH114" i="1"/>
  <c r="DG114" i="1"/>
  <c r="DE114" i="1"/>
  <c r="DD114" i="1"/>
  <c r="DC114" i="1"/>
  <c r="DB114" i="1"/>
  <c r="CZ114" i="1"/>
  <c r="CY114" i="1"/>
  <c r="CX114" i="1"/>
  <c r="CW114" i="1"/>
  <c r="CU114" i="1"/>
  <c r="CT114" i="1"/>
  <c r="CS114" i="1"/>
  <c r="CR114" i="1"/>
  <c r="CP114" i="1"/>
  <c r="CO114" i="1"/>
  <c r="CN114" i="1"/>
  <c r="CM114" i="1"/>
  <c r="CK114" i="1"/>
  <c r="CJ114" i="1"/>
  <c r="CI114" i="1"/>
  <c r="CH114" i="1"/>
  <c r="CF114" i="1"/>
  <c r="CE114" i="1"/>
  <c r="CD114" i="1"/>
  <c r="CC114" i="1"/>
  <c r="CA114" i="1"/>
  <c r="BZ114" i="1"/>
  <c r="BY114" i="1"/>
  <c r="BX114" i="1"/>
  <c r="BV114" i="1"/>
  <c r="BU114" i="1"/>
  <c r="BT114" i="1"/>
  <c r="BS114" i="1"/>
  <c r="BQ114" i="1"/>
  <c r="BP114" i="1"/>
  <c r="BO114" i="1"/>
  <c r="BN114" i="1"/>
  <c r="BL114" i="1"/>
  <c r="BK114" i="1"/>
  <c r="BJ114" i="1"/>
  <c r="BI114" i="1"/>
  <c r="BG114" i="1"/>
  <c r="BF114" i="1"/>
  <c r="BE114" i="1"/>
  <c r="BD114" i="1"/>
  <c r="BB114" i="1"/>
  <c r="BA114" i="1"/>
  <c r="AZ114" i="1"/>
  <c r="AY114" i="1"/>
  <c r="AW114" i="1"/>
  <c r="AV114" i="1"/>
  <c r="AU114" i="1"/>
  <c r="AT114" i="1"/>
  <c r="AR114" i="1"/>
  <c r="AQ114" i="1"/>
  <c r="AP114" i="1"/>
  <c r="AO114" i="1"/>
  <c r="AM114" i="1"/>
  <c r="AL114" i="1"/>
  <c r="AK114" i="1"/>
  <c r="AJ114" i="1"/>
  <c r="AH114" i="1"/>
  <c r="AG114" i="1"/>
  <c r="AF114" i="1"/>
  <c r="AE114" i="1"/>
  <c r="AC114" i="1"/>
  <c r="AB114" i="1"/>
  <c r="AA114" i="1"/>
  <c r="Z114" i="1"/>
  <c r="X114" i="1"/>
  <c r="W114" i="1"/>
  <c r="V114" i="1"/>
  <c r="U114" i="1"/>
  <c r="S114" i="1"/>
  <c r="R114" i="1"/>
  <c r="Q114" i="1"/>
  <c r="P114" i="1"/>
  <c r="N114" i="1"/>
  <c r="M114" i="1"/>
  <c r="L114" i="1"/>
  <c r="K114" i="1"/>
  <c r="I114" i="1"/>
  <c r="H114" i="1"/>
  <c r="G114" i="1"/>
  <c r="F114" i="1"/>
  <c r="DP107" i="1"/>
  <c r="DK107" i="1"/>
  <c r="DF107" i="1"/>
  <c r="DA107" i="1"/>
  <c r="CV107" i="1"/>
  <c r="CQ107" i="1"/>
  <c r="CL107" i="1"/>
  <c r="CG107" i="1"/>
  <c r="CB107" i="1"/>
  <c r="BW107" i="1"/>
  <c r="BR107" i="1"/>
  <c r="BM107" i="1"/>
  <c r="BH107" i="1"/>
  <c r="BC107" i="1"/>
  <c r="AX107" i="1"/>
  <c r="AS107" i="1"/>
  <c r="AN107" i="1"/>
  <c r="AI107" i="1"/>
  <c r="AD107" i="1"/>
  <c r="Y107" i="1"/>
  <c r="T107" i="1"/>
  <c r="O107" i="1"/>
  <c r="J107" i="1"/>
  <c r="CA106" i="1"/>
  <c r="BZ106" i="1"/>
  <c r="BY106" i="1"/>
  <c r="BX106" i="1"/>
  <c r="BV106" i="1"/>
  <c r="BU106" i="1"/>
  <c r="BT106" i="1"/>
  <c r="BS106" i="1"/>
  <c r="BQ106" i="1"/>
  <c r="BP106" i="1"/>
  <c r="BO106" i="1"/>
  <c r="BN106" i="1"/>
  <c r="BL106" i="1"/>
  <c r="BK106" i="1"/>
  <c r="BJ106" i="1"/>
  <c r="BI106" i="1"/>
  <c r="BG106" i="1"/>
  <c r="BF106" i="1"/>
  <c r="BE106" i="1"/>
  <c r="BD106" i="1"/>
  <c r="BB106" i="1"/>
  <c r="BA106" i="1"/>
  <c r="AZ106" i="1"/>
  <c r="AY106" i="1"/>
  <c r="AW106" i="1"/>
  <c r="AV106" i="1"/>
  <c r="AU106" i="1"/>
  <c r="AT106" i="1"/>
  <c r="AR106" i="1"/>
  <c r="AQ106" i="1"/>
  <c r="AP106" i="1"/>
  <c r="AO106" i="1"/>
  <c r="AM106" i="1"/>
  <c r="AL106" i="1"/>
  <c r="AK106" i="1"/>
  <c r="AJ106" i="1"/>
  <c r="AH106" i="1"/>
  <c r="AG106" i="1"/>
  <c r="AF106" i="1"/>
  <c r="AE106" i="1"/>
  <c r="AC106" i="1"/>
  <c r="AB106" i="1"/>
  <c r="AA106" i="1"/>
  <c r="Z106" i="1"/>
  <c r="X106" i="1"/>
  <c r="W106" i="1"/>
  <c r="V106" i="1"/>
  <c r="U106" i="1"/>
  <c r="S106" i="1"/>
  <c r="R106" i="1"/>
  <c r="Q106" i="1"/>
  <c r="P106" i="1"/>
  <c r="N106" i="1"/>
  <c r="M106" i="1"/>
  <c r="L106" i="1"/>
  <c r="K106" i="1"/>
  <c r="I106" i="1"/>
  <c r="H106" i="1"/>
  <c r="G106" i="1"/>
  <c r="F106" i="1"/>
  <c r="CA105" i="1"/>
  <c r="BZ105" i="1"/>
  <c r="BY105" i="1"/>
  <c r="BX105" i="1"/>
  <c r="BV105" i="1"/>
  <c r="BU105" i="1"/>
  <c r="BT105" i="1"/>
  <c r="BS105" i="1"/>
  <c r="BQ105" i="1"/>
  <c r="BP105" i="1"/>
  <c r="BO105" i="1"/>
  <c r="BN105" i="1"/>
  <c r="BL105" i="1"/>
  <c r="BK105" i="1"/>
  <c r="BJ105" i="1"/>
  <c r="BI105" i="1"/>
  <c r="BG105" i="1"/>
  <c r="BF105" i="1"/>
  <c r="BE105" i="1"/>
  <c r="BD105" i="1"/>
  <c r="BB105" i="1"/>
  <c r="BA105" i="1"/>
  <c r="AZ105" i="1"/>
  <c r="AY105" i="1"/>
  <c r="AW105" i="1"/>
  <c r="AV105" i="1"/>
  <c r="AU105" i="1"/>
  <c r="AT105" i="1"/>
  <c r="AR105" i="1"/>
  <c r="AQ105" i="1"/>
  <c r="AP105" i="1"/>
  <c r="AO105" i="1"/>
  <c r="AM105" i="1"/>
  <c r="AL105" i="1"/>
  <c r="AK105" i="1"/>
  <c r="AJ105" i="1"/>
  <c r="AH105" i="1"/>
  <c r="AG105" i="1"/>
  <c r="AF105" i="1"/>
  <c r="AE105" i="1"/>
  <c r="AC105" i="1"/>
  <c r="AB105" i="1"/>
  <c r="AA105" i="1"/>
  <c r="Z105" i="1"/>
  <c r="X105" i="1"/>
  <c r="W105" i="1"/>
  <c r="V105" i="1"/>
  <c r="U105" i="1"/>
  <c r="S105" i="1"/>
  <c r="R105" i="1"/>
  <c r="Q105" i="1"/>
  <c r="P105" i="1"/>
  <c r="N105" i="1"/>
  <c r="M105" i="1"/>
  <c r="L105" i="1"/>
  <c r="K105" i="1"/>
  <c r="I105" i="1"/>
  <c r="H105" i="1"/>
  <c r="G105" i="1"/>
  <c r="F105" i="1"/>
  <c r="DG104" i="1"/>
  <c r="DE104" i="1"/>
  <c r="DD104" i="1"/>
  <c r="DC104" i="1"/>
  <c r="DB104" i="1"/>
  <c r="CZ104" i="1"/>
  <c r="CY104" i="1"/>
  <c r="CX104" i="1"/>
  <c r="CW104" i="1"/>
  <c r="CU104" i="1"/>
  <c r="CT104" i="1"/>
  <c r="CS104" i="1"/>
  <c r="CR104" i="1"/>
  <c r="CP104" i="1"/>
  <c r="CO104" i="1"/>
  <c r="CN104" i="1"/>
  <c r="CM104" i="1"/>
  <c r="CH104" i="1"/>
  <c r="CC104" i="1"/>
  <c r="BX104" i="1"/>
  <c r="BN104" i="1"/>
  <c r="BI104" i="1"/>
  <c r="AY104" i="1"/>
  <c r="AW104" i="1"/>
  <c r="AV104" i="1"/>
  <c r="AU104" i="1"/>
  <c r="AT104" i="1"/>
  <c r="AR104" i="1"/>
  <c r="AQ104" i="1"/>
  <c r="AP104" i="1"/>
  <c r="AO104" i="1"/>
  <c r="AM104" i="1"/>
  <c r="AL104" i="1"/>
  <c r="AK104" i="1"/>
  <c r="AJ104" i="1"/>
  <c r="AH104" i="1"/>
  <c r="AG104" i="1"/>
  <c r="AF104" i="1"/>
  <c r="AE104" i="1"/>
  <c r="AC104" i="1"/>
  <c r="AB104" i="1"/>
  <c r="AA104" i="1"/>
  <c r="Z104" i="1"/>
  <c r="X104" i="1"/>
  <c r="W104" i="1"/>
  <c r="V104" i="1"/>
  <c r="U104" i="1"/>
  <c r="S104" i="1"/>
  <c r="R104" i="1"/>
  <c r="Q104" i="1"/>
  <c r="P104" i="1"/>
  <c r="N104" i="1"/>
  <c r="M104" i="1"/>
  <c r="L104" i="1"/>
  <c r="K104" i="1"/>
  <c r="F104" i="1"/>
  <c r="DO103" i="1"/>
  <c r="DN103" i="1"/>
  <c r="DM103" i="1"/>
  <c r="DL103" i="1"/>
  <c r="DG103" i="1"/>
  <c r="DE103" i="1"/>
  <c r="DD103" i="1"/>
  <c r="DC103" i="1"/>
  <c r="DB103" i="1"/>
  <c r="CZ103" i="1"/>
  <c r="CY103" i="1"/>
  <c r="CX103" i="1"/>
  <c r="CW103" i="1"/>
  <c r="CU103" i="1"/>
  <c r="CT103" i="1"/>
  <c r="CS103" i="1"/>
  <c r="CR103" i="1"/>
  <c r="CP103" i="1"/>
  <c r="CO103" i="1"/>
  <c r="CN103" i="1"/>
  <c r="CM103" i="1"/>
  <c r="CH103" i="1"/>
  <c r="CC103" i="1"/>
  <c r="CA103" i="1"/>
  <c r="BZ103" i="1"/>
  <c r="BY103" i="1"/>
  <c r="BX103" i="1"/>
  <c r="BN103" i="1"/>
  <c r="BI103" i="1"/>
  <c r="BG103" i="1"/>
  <c r="BF103" i="1"/>
  <c r="BE103" i="1"/>
  <c r="BD103" i="1"/>
  <c r="AY103" i="1"/>
  <c r="AW103" i="1"/>
  <c r="AV103" i="1"/>
  <c r="AU103" i="1"/>
  <c r="AT103" i="1"/>
  <c r="AR103" i="1"/>
  <c r="AQ103" i="1"/>
  <c r="AP103" i="1"/>
  <c r="AO103" i="1"/>
  <c r="AM103" i="1"/>
  <c r="AL103" i="1"/>
  <c r="AK103" i="1"/>
  <c r="AJ103" i="1"/>
  <c r="AH103" i="1"/>
  <c r="AG103" i="1"/>
  <c r="AF103" i="1"/>
  <c r="AE103" i="1"/>
  <c r="AC103" i="1"/>
  <c r="AB103" i="1"/>
  <c r="AA103" i="1"/>
  <c r="Z103" i="1"/>
  <c r="X103" i="1"/>
  <c r="W103" i="1"/>
  <c r="V103" i="1"/>
  <c r="U103" i="1"/>
  <c r="S103" i="1"/>
  <c r="R103" i="1"/>
  <c r="Q103" i="1"/>
  <c r="P103" i="1"/>
  <c r="N103" i="1"/>
  <c r="M103" i="1"/>
  <c r="L103" i="1"/>
  <c r="K103" i="1"/>
  <c r="F103" i="1"/>
  <c r="DO102" i="1"/>
  <c r="DN102" i="1"/>
  <c r="DM102" i="1"/>
  <c r="DL102" i="1"/>
  <c r="DJ102" i="1"/>
  <c r="DI102" i="1"/>
  <c r="DH102" i="1"/>
  <c r="DG102" i="1"/>
  <c r="DE102" i="1"/>
  <c r="DD102" i="1"/>
  <c r="DC102" i="1"/>
  <c r="DB102" i="1"/>
  <c r="CZ102" i="1"/>
  <c r="CY102" i="1"/>
  <c r="CX102" i="1"/>
  <c r="CW102" i="1"/>
  <c r="CU102" i="1"/>
  <c r="CT102" i="1"/>
  <c r="CS102" i="1"/>
  <c r="CR102" i="1"/>
  <c r="CP102" i="1"/>
  <c r="CO102" i="1"/>
  <c r="CN102" i="1"/>
  <c r="CM102" i="1"/>
  <c r="CK102" i="1"/>
  <c r="CJ102" i="1"/>
  <c r="CI102" i="1"/>
  <c r="CH102" i="1"/>
  <c r="CF102" i="1"/>
  <c r="CE102" i="1"/>
  <c r="CD102" i="1"/>
  <c r="CC102" i="1"/>
  <c r="CA102" i="1"/>
  <c r="BZ102" i="1"/>
  <c r="BY102" i="1"/>
  <c r="BX102" i="1"/>
  <c r="BV102" i="1"/>
  <c r="BU102" i="1"/>
  <c r="BT102" i="1"/>
  <c r="BS102" i="1"/>
  <c r="BQ102" i="1"/>
  <c r="BP102" i="1"/>
  <c r="BO102" i="1"/>
  <c r="BN102" i="1"/>
  <c r="BL102" i="1"/>
  <c r="BK102" i="1"/>
  <c r="BJ102" i="1"/>
  <c r="BI102" i="1"/>
  <c r="BG102" i="1"/>
  <c r="BF102" i="1"/>
  <c r="BE102" i="1"/>
  <c r="BD102" i="1"/>
  <c r="BB102" i="1"/>
  <c r="BA102" i="1"/>
  <c r="AZ102" i="1"/>
  <c r="AY102" i="1"/>
  <c r="AW102" i="1"/>
  <c r="AV102" i="1"/>
  <c r="AU102" i="1"/>
  <c r="AT102" i="1"/>
  <c r="AR102" i="1"/>
  <c r="AQ102" i="1"/>
  <c r="AP102" i="1"/>
  <c r="AO102" i="1"/>
  <c r="AM102" i="1"/>
  <c r="AL102" i="1"/>
  <c r="AK102" i="1"/>
  <c r="AJ102" i="1"/>
  <c r="AH102" i="1"/>
  <c r="AG102" i="1"/>
  <c r="AF102" i="1"/>
  <c r="AE102" i="1"/>
  <c r="AC102" i="1"/>
  <c r="AB102" i="1"/>
  <c r="AA102" i="1"/>
  <c r="Z102" i="1"/>
  <c r="X102" i="1"/>
  <c r="W102" i="1"/>
  <c r="V102" i="1"/>
  <c r="U102" i="1"/>
  <c r="S102" i="1"/>
  <c r="R102" i="1"/>
  <c r="Q102" i="1"/>
  <c r="P102" i="1"/>
  <c r="N102" i="1"/>
  <c r="M102" i="1"/>
  <c r="L102" i="1"/>
  <c r="K102" i="1"/>
  <c r="I102" i="1"/>
  <c r="H102" i="1"/>
  <c r="G102" i="1"/>
  <c r="F102" i="1"/>
  <c r="DO101" i="1"/>
  <c r="DN101" i="1"/>
  <c r="DM101" i="1"/>
  <c r="DL101" i="1"/>
  <c r="DJ101" i="1"/>
  <c r="DI101" i="1"/>
  <c r="DH101" i="1"/>
  <c r="DG101" i="1"/>
  <c r="DE101" i="1"/>
  <c r="DD101" i="1"/>
  <c r="DC101" i="1"/>
  <c r="DB101" i="1"/>
  <c r="CZ101" i="1"/>
  <c r="CY101" i="1"/>
  <c r="CX101" i="1"/>
  <c r="CW101" i="1"/>
  <c r="CU101" i="1"/>
  <c r="CT101" i="1"/>
  <c r="CS101" i="1"/>
  <c r="CR101" i="1"/>
  <c r="CP101" i="1"/>
  <c r="CO101" i="1"/>
  <c r="CN101" i="1"/>
  <c r="CM101" i="1"/>
  <c r="CK101" i="1"/>
  <c r="CJ101" i="1"/>
  <c r="CI101" i="1"/>
  <c r="CH101" i="1"/>
  <c r="CF101" i="1"/>
  <c r="CE101" i="1"/>
  <c r="CD101" i="1"/>
  <c r="CC101" i="1"/>
  <c r="CA101" i="1"/>
  <c r="BZ101" i="1"/>
  <c r="BY101" i="1"/>
  <c r="BX101" i="1"/>
  <c r="BV101" i="1"/>
  <c r="BU101" i="1"/>
  <c r="BT101" i="1"/>
  <c r="BS101" i="1"/>
  <c r="BQ101" i="1"/>
  <c r="BP101" i="1"/>
  <c r="BO101" i="1"/>
  <c r="BN101" i="1"/>
  <c r="BL101" i="1"/>
  <c r="BK101" i="1"/>
  <c r="BJ101" i="1"/>
  <c r="BI101" i="1"/>
  <c r="BG101" i="1"/>
  <c r="BF101" i="1"/>
  <c r="BE101" i="1"/>
  <c r="BD101" i="1"/>
  <c r="BB101" i="1"/>
  <c r="BA101" i="1"/>
  <c r="AZ101" i="1"/>
  <c r="AY101" i="1"/>
  <c r="AW101" i="1"/>
  <c r="AV101" i="1"/>
  <c r="AU101" i="1"/>
  <c r="AT101" i="1"/>
  <c r="AR101" i="1"/>
  <c r="AQ101" i="1"/>
  <c r="AP101" i="1"/>
  <c r="AO101" i="1"/>
  <c r="AM101" i="1"/>
  <c r="AL101" i="1"/>
  <c r="AK101" i="1"/>
  <c r="AJ101" i="1"/>
  <c r="AH101" i="1"/>
  <c r="AG101" i="1"/>
  <c r="AF101" i="1"/>
  <c r="AE101" i="1"/>
  <c r="AC101" i="1"/>
  <c r="AB101" i="1"/>
  <c r="AA101" i="1"/>
  <c r="Z101" i="1"/>
  <c r="X101" i="1"/>
  <c r="W101" i="1"/>
  <c r="V101" i="1"/>
  <c r="U101" i="1"/>
  <c r="S101" i="1"/>
  <c r="R101" i="1"/>
  <c r="Q101" i="1"/>
  <c r="P101" i="1"/>
  <c r="N101" i="1"/>
  <c r="M101" i="1"/>
  <c r="L101" i="1"/>
  <c r="K101" i="1"/>
  <c r="I101" i="1"/>
  <c r="H101" i="1"/>
  <c r="G101" i="1"/>
  <c r="F101" i="1"/>
  <c r="DO100" i="1"/>
  <c r="DN100" i="1"/>
  <c r="DM100" i="1"/>
  <c r="DL100" i="1"/>
  <c r="DJ100" i="1"/>
  <c r="DI100" i="1"/>
  <c r="DH100" i="1"/>
  <c r="DG100" i="1"/>
  <c r="DE100" i="1"/>
  <c r="DD100" i="1"/>
  <c r="DC100" i="1"/>
  <c r="DB100" i="1"/>
  <c r="CZ100" i="1"/>
  <c r="CY100" i="1"/>
  <c r="CX100" i="1"/>
  <c r="CW100" i="1"/>
  <c r="CU100" i="1"/>
  <c r="CT100" i="1"/>
  <c r="CS100" i="1"/>
  <c r="CR100" i="1"/>
  <c r="CP100" i="1"/>
  <c r="CO100" i="1"/>
  <c r="CN100" i="1"/>
  <c r="CM100" i="1"/>
  <c r="CK100" i="1"/>
  <c r="CJ100" i="1"/>
  <c r="CI100" i="1"/>
  <c r="CH100" i="1"/>
  <c r="CF100" i="1"/>
  <c r="CE100" i="1"/>
  <c r="CD100" i="1"/>
  <c r="CC100" i="1"/>
  <c r="CA100" i="1"/>
  <c r="BZ100" i="1"/>
  <c r="BY100" i="1"/>
  <c r="BX100" i="1"/>
  <c r="BV100" i="1"/>
  <c r="BU100" i="1"/>
  <c r="BT100" i="1"/>
  <c r="BS100" i="1"/>
  <c r="BQ100" i="1"/>
  <c r="BP100" i="1"/>
  <c r="BO100" i="1"/>
  <c r="BN100" i="1"/>
  <c r="BL100" i="1"/>
  <c r="BK100" i="1"/>
  <c r="BJ100" i="1"/>
  <c r="BI100" i="1"/>
  <c r="BG100" i="1"/>
  <c r="BF100" i="1"/>
  <c r="BE100" i="1"/>
  <c r="BD100" i="1"/>
  <c r="BB100" i="1"/>
  <c r="BA100" i="1"/>
  <c r="AZ100" i="1"/>
  <c r="AY100" i="1"/>
  <c r="AW100" i="1"/>
  <c r="AV100" i="1"/>
  <c r="AU100" i="1"/>
  <c r="AT100" i="1"/>
  <c r="AR100" i="1"/>
  <c r="AQ100" i="1"/>
  <c r="AP100" i="1"/>
  <c r="AO100" i="1"/>
  <c r="AM100" i="1"/>
  <c r="AL100" i="1"/>
  <c r="AK100" i="1"/>
  <c r="AJ100" i="1"/>
  <c r="AH100" i="1"/>
  <c r="AG100" i="1"/>
  <c r="AF100" i="1"/>
  <c r="AE100" i="1"/>
  <c r="AC100" i="1"/>
  <c r="AB100" i="1"/>
  <c r="AA100" i="1"/>
  <c r="Z100" i="1"/>
  <c r="X100" i="1"/>
  <c r="W100" i="1"/>
  <c r="V100" i="1"/>
  <c r="U100" i="1"/>
  <c r="S100" i="1"/>
  <c r="R100" i="1"/>
  <c r="Q100" i="1"/>
  <c r="P100" i="1"/>
  <c r="N100" i="1"/>
  <c r="M100" i="1"/>
  <c r="L100" i="1"/>
  <c r="K100" i="1"/>
  <c r="I100" i="1"/>
  <c r="H100" i="1"/>
  <c r="G100" i="1"/>
  <c r="F100" i="1"/>
  <c r="CA99" i="1"/>
  <c r="BZ99" i="1"/>
  <c r="BY99" i="1"/>
  <c r="BX99" i="1"/>
  <c r="BV99" i="1"/>
  <c r="BU99" i="1"/>
  <c r="BT99" i="1"/>
  <c r="BS99" i="1"/>
  <c r="BQ99" i="1"/>
  <c r="BP99" i="1"/>
  <c r="BO99" i="1"/>
  <c r="BN99" i="1"/>
  <c r="BL99" i="1"/>
  <c r="BK99" i="1"/>
  <c r="BJ99" i="1"/>
  <c r="BI99" i="1"/>
  <c r="BG99" i="1"/>
  <c r="BF99" i="1"/>
  <c r="BE99" i="1"/>
  <c r="BD99" i="1"/>
  <c r="BB99" i="1"/>
  <c r="BA99" i="1"/>
  <c r="AZ99" i="1"/>
  <c r="AY99" i="1"/>
  <c r="AW99" i="1"/>
  <c r="AV99" i="1"/>
  <c r="AU99" i="1"/>
  <c r="AT99" i="1"/>
  <c r="AR99" i="1"/>
  <c r="AQ99" i="1"/>
  <c r="AP99" i="1"/>
  <c r="AO99" i="1"/>
  <c r="AM99" i="1"/>
  <c r="AL99" i="1"/>
  <c r="AK99" i="1"/>
  <c r="AJ99" i="1"/>
  <c r="AH99" i="1"/>
  <c r="AG99" i="1"/>
  <c r="AF99" i="1"/>
  <c r="AE99" i="1"/>
  <c r="AC99" i="1"/>
  <c r="AB99" i="1"/>
  <c r="AA99" i="1"/>
  <c r="Z99" i="1"/>
  <c r="X99" i="1"/>
  <c r="W99" i="1"/>
  <c r="V99" i="1"/>
  <c r="U99" i="1"/>
  <c r="S99" i="1"/>
  <c r="R99" i="1"/>
  <c r="Q99" i="1"/>
  <c r="P99" i="1"/>
  <c r="N99" i="1"/>
  <c r="M99" i="1"/>
  <c r="L99" i="1"/>
  <c r="K99" i="1"/>
  <c r="I99" i="1"/>
  <c r="H99" i="1"/>
  <c r="G99" i="1"/>
  <c r="F99" i="1"/>
  <c r="CA98" i="1"/>
  <c r="BZ98" i="1"/>
  <c r="BY98" i="1"/>
  <c r="BX98" i="1"/>
  <c r="BV98" i="1"/>
  <c r="BU98" i="1"/>
  <c r="BT98" i="1"/>
  <c r="BS98" i="1"/>
  <c r="BQ98" i="1"/>
  <c r="BP98" i="1"/>
  <c r="BO98" i="1"/>
  <c r="BN98" i="1"/>
  <c r="BL98" i="1"/>
  <c r="BK98" i="1"/>
  <c r="BJ98" i="1"/>
  <c r="BI98" i="1"/>
  <c r="BG98" i="1"/>
  <c r="BF98" i="1"/>
  <c r="BE98" i="1"/>
  <c r="BD98" i="1"/>
  <c r="BB98" i="1"/>
  <c r="BA98" i="1"/>
  <c r="AZ98" i="1"/>
  <c r="AY98" i="1"/>
  <c r="AW98" i="1"/>
  <c r="AV98" i="1"/>
  <c r="AU98" i="1"/>
  <c r="AT98" i="1"/>
  <c r="AR98" i="1"/>
  <c r="AQ98" i="1"/>
  <c r="AP98" i="1"/>
  <c r="AO98" i="1"/>
  <c r="AM98" i="1"/>
  <c r="AL98" i="1"/>
  <c r="AK98" i="1"/>
  <c r="AJ98" i="1"/>
  <c r="AH98" i="1"/>
  <c r="AG98" i="1"/>
  <c r="AF98" i="1"/>
  <c r="AE98" i="1"/>
  <c r="AC98" i="1"/>
  <c r="AB98" i="1"/>
  <c r="AA98" i="1"/>
  <c r="Z98" i="1"/>
  <c r="X98" i="1"/>
  <c r="W98" i="1"/>
  <c r="V98" i="1"/>
  <c r="U98" i="1"/>
  <c r="S98" i="1"/>
  <c r="R98" i="1"/>
  <c r="Q98" i="1"/>
  <c r="P98" i="1"/>
  <c r="N98" i="1"/>
  <c r="M98" i="1"/>
  <c r="L98" i="1"/>
  <c r="K98" i="1"/>
  <c r="I98" i="1"/>
  <c r="H98" i="1"/>
  <c r="G98" i="1"/>
  <c r="F98" i="1"/>
  <c r="DO97" i="1"/>
  <c r="DN97" i="1"/>
  <c r="DM97" i="1"/>
  <c r="DL97" i="1"/>
  <c r="DJ97" i="1"/>
  <c r="DI97" i="1"/>
  <c r="DH97" i="1"/>
  <c r="DG97" i="1"/>
  <c r="DE97" i="1"/>
  <c r="DD97" i="1"/>
  <c r="DC97" i="1"/>
  <c r="DB97" i="1"/>
  <c r="CZ97" i="1"/>
  <c r="CY97" i="1"/>
  <c r="CX97" i="1"/>
  <c r="CW97" i="1"/>
  <c r="CU97" i="1"/>
  <c r="CT97" i="1"/>
  <c r="CS97" i="1"/>
  <c r="CR97" i="1"/>
  <c r="CP97" i="1"/>
  <c r="CO97" i="1"/>
  <c r="CN97" i="1"/>
  <c r="CM97" i="1"/>
  <c r="CK97" i="1"/>
  <c r="CJ97" i="1"/>
  <c r="CI97" i="1"/>
  <c r="CH97" i="1"/>
  <c r="CF97" i="1"/>
  <c r="CE97" i="1"/>
  <c r="CD97" i="1"/>
  <c r="CC97" i="1"/>
  <c r="I97" i="1"/>
  <c r="H97" i="1"/>
  <c r="G97" i="1"/>
  <c r="F97" i="1"/>
  <c r="DO95" i="1"/>
  <c r="DN95" i="1"/>
  <c r="DM95" i="1"/>
  <c r="DL95" i="1"/>
  <c r="DJ95" i="1"/>
  <c r="DI95" i="1"/>
  <c r="DH95" i="1"/>
  <c r="DG95" i="1"/>
  <c r="DE95" i="1"/>
  <c r="DD95" i="1"/>
  <c r="DC95" i="1"/>
  <c r="DB95" i="1"/>
  <c r="CZ95" i="1"/>
  <c r="CY95" i="1"/>
  <c r="CX95" i="1"/>
  <c r="CW95" i="1"/>
  <c r="CU95" i="1"/>
  <c r="CT95" i="1"/>
  <c r="CS95" i="1"/>
  <c r="CR95" i="1"/>
  <c r="CP95" i="1"/>
  <c r="CO95" i="1"/>
  <c r="CN95" i="1"/>
  <c r="CM95" i="1"/>
  <c r="CK95" i="1"/>
  <c r="CJ95" i="1"/>
  <c r="CI95" i="1"/>
  <c r="CH95" i="1"/>
  <c r="CF95" i="1"/>
  <c r="CE95" i="1"/>
  <c r="CD95" i="1"/>
  <c r="CC95" i="1"/>
  <c r="CA95" i="1"/>
  <c r="BZ95" i="1"/>
  <c r="BY95" i="1"/>
  <c r="BX95" i="1"/>
  <c r="BV95" i="1"/>
  <c r="BU95" i="1"/>
  <c r="BT95" i="1"/>
  <c r="BS95" i="1"/>
  <c r="BQ95" i="1"/>
  <c r="BP95" i="1"/>
  <c r="BO95" i="1"/>
  <c r="BN95" i="1"/>
  <c r="BL95" i="1"/>
  <c r="BK95" i="1"/>
  <c r="BJ95" i="1"/>
  <c r="BI95" i="1"/>
  <c r="BG95" i="1"/>
  <c r="BF95" i="1"/>
  <c r="BE95" i="1"/>
  <c r="BD95" i="1"/>
  <c r="BB95" i="1"/>
  <c r="BA95" i="1"/>
  <c r="AZ95" i="1"/>
  <c r="AY95" i="1"/>
  <c r="AW95" i="1"/>
  <c r="AV95" i="1"/>
  <c r="AU95" i="1"/>
  <c r="AT95" i="1"/>
  <c r="AR95" i="1"/>
  <c r="AQ95" i="1"/>
  <c r="AP95" i="1"/>
  <c r="AO95" i="1"/>
  <c r="AM95" i="1"/>
  <c r="AL95" i="1"/>
  <c r="AK95" i="1"/>
  <c r="AJ95" i="1"/>
  <c r="AH95" i="1"/>
  <c r="AG95" i="1"/>
  <c r="AF95" i="1"/>
  <c r="AE95" i="1"/>
  <c r="AC95" i="1"/>
  <c r="AB95" i="1"/>
  <c r="AA95" i="1"/>
  <c r="Z95" i="1"/>
  <c r="X95" i="1"/>
  <c r="W95" i="1"/>
  <c r="V95" i="1"/>
  <c r="U95" i="1"/>
  <c r="S95" i="1"/>
  <c r="R95" i="1"/>
  <c r="Q95" i="1"/>
  <c r="P95" i="1"/>
  <c r="N95" i="1"/>
  <c r="M95" i="1"/>
  <c r="L95" i="1"/>
  <c r="K95" i="1"/>
  <c r="I95" i="1"/>
  <c r="H95" i="1"/>
  <c r="G95" i="1"/>
  <c r="F95" i="1"/>
  <c r="DO94" i="1"/>
  <c r="DN94" i="1"/>
  <c r="DM94" i="1"/>
  <c r="DL94" i="1"/>
  <c r="DJ94" i="1"/>
  <c r="DI94" i="1"/>
  <c r="DH94" i="1"/>
  <c r="DG94" i="1"/>
  <c r="DE94" i="1"/>
  <c r="DD94" i="1"/>
  <c r="DC94" i="1"/>
  <c r="DB94" i="1"/>
  <c r="CZ94" i="1"/>
  <c r="CY94" i="1"/>
  <c r="CX94" i="1"/>
  <c r="CW94" i="1"/>
  <c r="CU94" i="1"/>
  <c r="CT94" i="1"/>
  <c r="CS94" i="1"/>
  <c r="CR94" i="1"/>
  <c r="CP94" i="1"/>
  <c r="CO94" i="1"/>
  <c r="CN94" i="1"/>
  <c r="CM94" i="1"/>
  <c r="CK94" i="1"/>
  <c r="CJ94" i="1"/>
  <c r="CI94" i="1"/>
  <c r="CH94" i="1"/>
  <c r="CF94" i="1"/>
  <c r="CE94" i="1"/>
  <c r="CD94" i="1"/>
  <c r="CC94" i="1"/>
  <c r="CA94" i="1"/>
  <c r="BZ94" i="1"/>
  <c r="BY94" i="1"/>
  <c r="BX94" i="1"/>
  <c r="BV94" i="1"/>
  <c r="BU94" i="1"/>
  <c r="BT94" i="1"/>
  <c r="BS94" i="1"/>
  <c r="BQ94" i="1"/>
  <c r="BP94" i="1"/>
  <c r="BO94" i="1"/>
  <c r="BN94" i="1"/>
  <c r="BL94" i="1"/>
  <c r="BK94" i="1"/>
  <c r="BJ94" i="1"/>
  <c r="BI94" i="1"/>
  <c r="BG94" i="1"/>
  <c r="BF94" i="1"/>
  <c r="BE94" i="1"/>
  <c r="BD94" i="1"/>
  <c r="BB94" i="1"/>
  <c r="BA94" i="1"/>
  <c r="AZ94" i="1"/>
  <c r="AY94" i="1"/>
  <c r="AW94" i="1"/>
  <c r="AV94" i="1"/>
  <c r="AU94" i="1"/>
  <c r="AT94" i="1"/>
  <c r="AR94" i="1"/>
  <c r="AQ94" i="1"/>
  <c r="AP94" i="1"/>
  <c r="AO94" i="1"/>
  <c r="AM94" i="1"/>
  <c r="AL94" i="1"/>
  <c r="AK94" i="1"/>
  <c r="AJ94" i="1"/>
  <c r="AH94" i="1"/>
  <c r="AG94" i="1"/>
  <c r="AF94" i="1"/>
  <c r="AE94" i="1"/>
  <c r="AC94" i="1"/>
  <c r="AB94" i="1"/>
  <c r="AA94" i="1"/>
  <c r="Z94" i="1"/>
  <c r="X94" i="1"/>
  <c r="W94" i="1"/>
  <c r="V94" i="1"/>
  <c r="U94" i="1"/>
  <c r="S94" i="1"/>
  <c r="R94" i="1"/>
  <c r="Q94" i="1"/>
  <c r="P94" i="1"/>
  <c r="N94" i="1"/>
  <c r="M94" i="1"/>
  <c r="L94" i="1"/>
  <c r="K94" i="1"/>
  <c r="I94" i="1"/>
  <c r="H94" i="1"/>
  <c r="G94" i="1"/>
  <c r="F94" i="1"/>
  <c r="DO93" i="1"/>
  <c r="DN93" i="1"/>
  <c r="DM93" i="1"/>
  <c r="DL93" i="1"/>
  <c r="DJ93" i="1"/>
  <c r="DI93" i="1"/>
  <c r="DH93" i="1"/>
  <c r="DG93" i="1"/>
  <c r="DE93" i="1"/>
  <c r="DD93" i="1"/>
  <c r="DC93" i="1"/>
  <c r="DB93" i="1"/>
  <c r="CZ93" i="1"/>
  <c r="CY93" i="1"/>
  <c r="CX93" i="1"/>
  <c r="CW93" i="1"/>
  <c r="CU93" i="1"/>
  <c r="CT93" i="1"/>
  <c r="CS93" i="1"/>
  <c r="CR93" i="1"/>
  <c r="CP93" i="1"/>
  <c r="CO93" i="1"/>
  <c r="CN93" i="1"/>
  <c r="CM93" i="1"/>
  <c r="CK93" i="1"/>
  <c r="CJ93" i="1"/>
  <c r="CI93" i="1"/>
  <c r="CH93" i="1"/>
  <c r="CF93" i="1"/>
  <c r="CE93" i="1"/>
  <c r="CD93" i="1"/>
  <c r="CC93" i="1"/>
  <c r="CA93" i="1"/>
  <c r="BZ93" i="1"/>
  <c r="BY93" i="1"/>
  <c r="BX93" i="1"/>
  <c r="BV93" i="1"/>
  <c r="BU93" i="1"/>
  <c r="BT93" i="1"/>
  <c r="BS93" i="1"/>
  <c r="BQ93" i="1"/>
  <c r="BP93" i="1"/>
  <c r="BO93" i="1"/>
  <c r="BN93" i="1"/>
  <c r="BL93" i="1"/>
  <c r="BK93" i="1"/>
  <c r="BJ93" i="1"/>
  <c r="BI93" i="1"/>
  <c r="BG93" i="1"/>
  <c r="BF93" i="1"/>
  <c r="BE93" i="1"/>
  <c r="BD93" i="1"/>
  <c r="BB93" i="1"/>
  <c r="BA93" i="1"/>
  <c r="AZ93" i="1"/>
  <c r="AY93" i="1"/>
  <c r="AW93" i="1"/>
  <c r="AV93" i="1"/>
  <c r="AU93" i="1"/>
  <c r="AT93" i="1"/>
  <c r="AR93" i="1"/>
  <c r="AQ93" i="1"/>
  <c r="AP93" i="1"/>
  <c r="AO93" i="1"/>
  <c r="AM93" i="1"/>
  <c r="AL93" i="1"/>
  <c r="AK93" i="1"/>
  <c r="AJ93" i="1"/>
  <c r="AH93" i="1"/>
  <c r="AG93" i="1"/>
  <c r="AF93" i="1"/>
  <c r="AE93" i="1"/>
  <c r="AC93" i="1"/>
  <c r="AB93" i="1"/>
  <c r="AA93" i="1"/>
  <c r="Z93" i="1"/>
  <c r="X93" i="1"/>
  <c r="W93" i="1"/>
  <c r="V93" i="1"/>
  <c r="U93" i="1"/>
  <c r="S93" i="1"/>
  <c r="R93" i="1"/>
  <c r="Q93" i="1"/>
  <c r="P93" i="1"/>
  <c r="N93" i="1"/>
  <c r="M93" i="1"/>
  <c r="L93" i="1"/>
  <c r="K93" i="1"/>
  <c r="I93" i="1"/>
  <c r="H93" i="1"/>
  <c r="G93" i="1"/>
  <c r="F93" i="1"/>
  <c r="DO92" i="1"/>
  <c r="DN92" i="1"/>
  <c r="DM92" i="1"/>
  <c r="DL92" i="1"/>
  <c r="DJ92" i="1"/>
  <c r="DI92" i="1"/>
  <c r="DH92" i="1"/>
  <c r="DG92" i="1"/>
  <c r="DE92" i="1"/>
  <c r="DD92" i="1"/>
  <c r="DC92" i="1"/>
  <c r="DB92" i="1"/>
  <c r="CZ92" i="1"/>
  <c r="CY92" i="1"/>
  <c r="CX92" i="1"/>
  <c r="CW92" i="1"/>
  <c r="CU92" i="1"/>
  <c r="CT92" i="1"/>
  <c r="CS92" i="1"/>
  <c r="CR92" i="1"/>
  <c r="CP92" i="1"/>
  <c r="CO92" i="1"/>
  <c r="CN92" i="1"/>
  <c r="CM92" i="1"/>
  <c r="CK92" i="1"/>
  <c r="CJ92" i="1"/>
  <c r="CI92" i="1"/>
  <c r="CH92" i="1"/>
  <c r="CF92" i="1"/>
  <c r="CE92" i="1"/>
  <c r="CD92" i="1"/>
  <c r="CC92" i="1"/>
  <c r="CA92" i="1"/>
  <c r="BZ92" i="1"/>
  <c r="BY92" i="1"/>
  <c r="BX92" i="1"/>
  <c r="BV92" i="1"/>
  <c r="BU92" i="1"/>
  <c r="BT92" i="1"/>
  <c r="BS92" i="1"/>
  <c r="BQ92" i="1"/>
  <c r="BP92" i="1"/>
  <c r="BO92" i="1"/>
  <c r="BN92" i="1"/>
  <c r="BL92" i="1"/>
  <c r="BK92" i="1"/>
  <c r="BJ92" i="1"/>
  <c r="BI92" i="1"/>
  <c r="BG92" i="1"/>
  <c r="BF92" i="1"/>
  <c r="BE92" i="1"/>
  <c r="BD92" i="1"/>
  <c r="BB92" i="1"/>
  <c r="BA92" i="1"/>
  <c r="AZ92" i="1"/>
  <c r="AY92" i="1"/>
  <c r="AW92" i="1"/>
  <c r="AV92" i="1"/>
  <c r="AU92" i="1"/>
  <c r="AT92" i="1"/>
  <c r="AR92" i="1"/>
  <c r="AQ92" i="1"/>
  <c r="AP92" i="1"/>
  <c r="AO92" i="1"/>
  <c r="AM92" i="1"/>
  <c r="AL92" i="1"/>
  <c r="AK92" i="1"/>
  <c r="AJ92" i="1"/>
  <c r="AH92" i="1"/>
  <c r="AG92" i="1"/>
  <c r="AF92" i="1"/>
  <c r="AE92" i="1"/>
  <c r="AC92" i="1"/>
  <c r="AB92" i="1"/>
  <c r="AA92" i="1"/>
  <c r="Z92" i="1"/>
  <c r="X92" i="1"/>
  <c r="W92" i="1"/>
  <c r="V92" i="1"/>
  <c r="U92" i="1"/>
  <c r="S92" i="1"/>
  <c r="R92" i="1"/>
  <c r="Q92" i="1"/>
  <c r="P92" i="1"/>
  <c r="N92" i="1"/>
  <c r="M92" i="1"/>
  <c r="L92" i="1"/>
  <c r="K92" i="1"/>
  <c r="I92" i="1"/>
  <c r="H92" i="1"/>
  <c r="G92" i="1"/>
  <c r="F92" i="1"/>
  <c r="DO91" i="1"/>
  <c r="DN91" i="1"/>
  <c r="DM91" i="1"/>
  <c r="DL91" i="1"/>
  <c r="DJ91" i="1"/>
  <c r="DI91" i="1"/>
  <c r="DH91" i="1"/>
  <c r="DG91" i="1"/>
  <c r="DE91" i="1"/>
  <c r="DD91" i="1"/>
  <c r="DC91" i="1"/>
  <c r="DB91" i="1"/>
  <c r="CZ91" i="1"/>
  <c r="CY91" i="1"/>
  <c r="CX91" i="1"/>
  <c r="CW91" i="1"/>
  <c r="CU91" i="1"/>
  <c r="CT91" i="1"/>
  <c r="CS91" i="1"/>
  <c r="CR91" i="1"/>
  <c r="CP91" i="1"/>
  <c r="CO91" i="1"/>
  <c r="CN91" i="1"/>
  <c r="CM91" i="1"/>
  <c r="CK91" i="1"/>
  <c r="CJ91" i="1"/>
  <c r="CI91" i="1"/>
  <c r="CH91" i="1"/>
  <c r="CF91" i="1"/>
  <c r="CE91" i="1"/>
  <c r="CD91" i="1"/>
  <c r="CC91" i="1"/>
  <c r="CA91" i="1"/>
  <c r="BZ91" i="1"/>
  <c r="BY91" i="1"/>
  <c r="BX91" i="1"/>
  <c r="BV91" i="1"/>
  <c r="BU91" i="1"/>
  <c r="BT91" i="1"/>
  <c r="BS91" i="1"/>
  <c r="BQ91" i="1"/>
  <c r="BP91" i="1"/>
  <c r="BO91" i="1"/>
  <c r="BN91" i="1"/>
  <c r="BL91" i="1"/>
  <c r="BK91" i="1"/>
  <c r="BJ91" i="1"/>
  <c r="BI91" i="1"/>
  <c r="BG91" i="1"/>
  <c r="BF91" i="1"/>
  <c r="BE91" i="1"/>
  <c r="BD91" i="1"/>
  <c r="BB91" i="1"/>
  <c r="BA91" i="1"/>
  <c r="AZ91" i="1"/>
  <c r="AY91" i="1"/>
  <c r="AW91" i="1"/>
  <c r="AV91" i="1"/>
  <c r="AU91" i="1"/>
  <c r="AT91" i="1"/>
  <c r="AR91" i="1"/>
  <c r="AQ91" i="1"/>
  <c r="AP91" i="1"/>
  <c r="AO91" i="1"/>
  <c r="AM91" i="1"/>
  <c r="AL91" i="1"/>
  <c r="AK91" i="1"/>
  <c r="AJ91" i="1"/>
  <c r="AH91" i="1"/>
  <c r="AG91" i="1"/>
  <c r="AF91" i="1"/>
  <c r="AE91" i="1"/>
  <c r="AC91" i="1"/>
  <c r="AB91" i="1"/>
  <c r="AA91" i="1"/>
  <c r="Z91" i="1"/>
  <c r="X91" i="1"/>
  <c r="W91" i="1"/>
  <c r="V91" i="1"/>
  <c r="U91" i="1"/>
  <c r="S91" i="1"/>
  <c r="R91" i="1"/>
  <c r="Q91" i="1"/>
  <c r="P91" i="1"/>
  <c r="N91" i="1"/>
  <c r="M91" i="1"/>
  <c r="L91" i="1"/>
  <c r="K91" i="1"/>
  <c r="I91" i="1"/>
  <c r="H91" i="1"/>
  <c r="G91" i="1"/>
  <c r="F91" i="1"/>
  <c r="DO90" i="1"/>
  <c r="DN90" i="1"/>
  <c r="DM90" i="1"/>
  <c r="DL90" i="1"/>
  <c r="DJ90" i="1"/>
  <c r="DI90" i="1"/>
  <c r="DH90" i="1"/>
  <c r="DG90" i="1"/>
  <c r="DE90" i="1"/>
  <c r="DD90" i="1"/>
  <c r="DC90" i="1"/>
  <c r="DB90" i="1"/>
  <c r="CZ90" i="1"/>
  <c r="CY90" i="1"/>
  <c r="CX90" i="1"/>
  <c r="CW90" i="1"/>
  <c r="CU90" i="1"/>
  <c r="CT90" i="1"/>
  <c r="CS90" i="1"/>
  <c r="CR90" i="1"/>
  <c r="CP90" i="1"/>
  <c r="CO90" i="1"/>
  <c r="CN90" i="1"/>
  <c r="CM90" i="1"/>
  <c r="CK90" i="1"/>
  <c r="CJ90" i="1"/>
  <c r="CI90" i="1"/>
  <c r="CH90" i="1"/>
  <c r="CF90" i="1"/>
  <c r="CE90" i="1"/>
  <c r="CD90" i="1"/>
  <c r="CC90" i="1"/>
  <c r="CA90" i="1"/>
  <c r="BZ90" i="1"/>
  <c r="BY90" i="1"/>
  <c r="BX90" i="1"/>
  <c r="BV90" i="1"/>
  <c r="BU90" i="1"/>
  <c r="BT90" i="1"/>
  <c r="BS90" i="1"/>
  <c r="BQ90" i="1"/>
  <c r="BP90" i="1"/>
  <c r="BO90" i="1"/>
  <c r="BN90" i="1"/>
  <c r="BL90" i="1"/>
  <c r="BK90" i="1"/>
  <c r="BJ90" i="1"/>
  <c r="BI90" i="1"/>
  <c r="BG90" i="1"/>
  <c r="BF90" i="1"/>
  <c r="BE90" i="1"/>
  <c r="BD90" i="1"/>
  <c r="BB90" i="1"/>
  <c r="BA90" i="1"/>
  <c r="AZ90" i="1"/>
  <c r="AY90" i="1"/>
  <c r="AW90" i="1"/>
  <c r="AV90" i="1"/>
  <c r="AU90" i="1"/>
  <c r="AT90" i="1"/>
  <c r="AR90" i="1"/>
  <c r="AQ90" i="1"/>
  <c r="AP90" i="1"/>
  <c r="AO90" i="1"/>
  <c r="AM90" i="1"/>
  <c r="AL90" i="1"/>
  <c r="AK90" i="1"/>
  <c r="AJ90" i="1"/>
  <c r="AH90" i="1"/>
  <c r="AG90" i="1"/>
  <c r="AF90" i="1"/>
  <c r="AE90" i="1"/>
  <c r="AC90" i="1"/>
  <c r="AB90" i="1"/>
  <c r="AA90" i="1"/>
  <c r="Z90" i="1"/>
  <c r="X90" i="1"/>
  <c r="W90" i="1"/>
  <c r="V90" i="1"/>
  <c r="U90" i="1"/>
  <c r="S90" i="1"/>
  <c r="R90" i="1"/>
  <c r="Q90" i="1"/>
  <c r="P90" i="1"/>
  <c r="N90" i="1"/>
  <c r="M90" i="1"/>
  <c r="L90" i="1"/>
  <c r="K90" i="1"/>
  <c r="I90" i="1"/>
  <c r="H90" i="1"/>
  <c r="G90" i="1"/>
  <c r="F90" i="1"/>
  <c r="DO89" i="1"/>
  <c r="DN89" i="1"/>
  <c r="DM89" i="1"/>
  <c r="DL89" i="1"/>
  <c r="DJ89" i="1"/>
  <c r="DI89" i="1"/>
  <c r="DH89" i="1"/>
  <c r="DG89" i="1"/>
  <c r="DE89" i="1"/>
  <c r="DD89" i="1"/>
  <c r="DC89" i="1"/>
  <c r="DB89" i="1"/>
  <c r="CZ89" i="1"/>
  <c r="CY89" i="1"/>
  <c r="CX89" i="1"/>
  <c r="CW89" i="1"/>
  <c r="CU89" i="1"/>
  <c r="CT89" i="1"/>
  <c r="CS89" i="1"/>
  <c r="CR89" i="1"/>
  <c r="CP89" i="1"/>
  <c r="CO89" i="1"/>
  <c r="CN89" i="1"/>
  <c r="CM89" i="1"/>
  <c r="CK89" i="1"/>
  <c r="CJ89" i="1"/>
  <c r="CI89" i="1"/>
  <c r="CH89" i="1"/>
  <c r="CF89" i="1"/>
  <c r="CE89" i="1"/>
  <c r="CD89" i="1"/>
  <c r="CC89" i="1"/>
  <c r="CA89" i="1"/>
  <c r="BZ89" i="1"/>
  <c r="BY89" i="1"/>
  <c r="BX89" i="1"/>
  <c r="BV89" i="1"/>
  <c r="BU89" i="1"/>
  <c r="BT89" i="1"/>
  <c r="BS89" i="1"/>
  <c r="BQ89" i="1"/>
  <c r="BP89" i="1"/>
  <c r="BO89" i="1"/>
  <c r="BN89" i="1"/>
  <c r="BL89" i="1"/>
  <c r="BK89" i="1"/>
  <c r="BJ89" i="1"/>
  <c r="BI89" i="1"/>
  <c r="BG89" i="1"/>
  <c r="BF89" i="1"/>
  <c r="BE89" i="1"/>
  <c r="BD89" i="1"/>
  <c r="BB89" i="1"/>
  <c r="BA89" i="1"/>
  <c r="AZ89" i="1"/>
  <c r="AY89" i="1"/>
  <c r="AW89" i="1"/>
  <c r="AV89" i="1"/>
  <c r="AU89" i="1"/>
  <c r="AT89" i="1"/>
  <c r="AR89" i="1"/>
  <c r="AQ89" i="1"/>
  <c r="AP89" i="1"/>
  <c r="AO89" i="1"/>
  <c r="AM89" i="1"/>
  <c r="AL89" i="1"/>
  <c r="AK89" i="1"/>
  <c r="AJ89" i="1"/>
  <c r="AH89" i="1"/>
  <c r="AG89" i="1"/>
  <c r="AF89" i="1"/>
  <c r="AE89" i="1"/>
  <c r="AC89" i="1"/>
  <c r="AB89" i="1"/>
  <c r="AA89" i="1"/>
  <c r="Z89" i="1"/>
  <c r="X89" i="1"/>
  <c r="W89" i="1"/>
  <c r="V89" i="1"/>
  <c r="U89" i="1"/>
  <c r="S89" i="1"/>
  <c r="R89" i="1"/>
  <c r="Q89" i="1"/>
  <c r="P89" i="1"/>
  <c r="N89" i="1"/>
  <c r="M89" i="1"/>
  <c r="L89" i="1"/>
  <c r="K89" i="1"/>
  <c r="I89" i="1"/>
  <c r="H89" i="1"/>
  <c r="G89" i="1"/>
  <c r="F89" i="1"/>
  <c r="DO88" i="1"/>
  <c r="DN88" i="1"/>
  <c r="DM88" i="1"/>
  <c r="DL88" i="1"/>
  <c r="DJ88" i="1"/>
  <c r="DI88" i="1"/>
  <c r="DH88" i="1"/>
  <c r="DG88" i="1"/>
  <c r="DE88" i="1"/>
  <c r="DD88" i="1"/>
  <c r="DC88" i="1"/>
  <c r="DB88" i="1"/>
  <c r="CZ88" i="1"/>
  <c r="CY88" i="1"/>
  <c r="CX88" i="1"/>
  <c r="CW88" i="1"/>
  <c r="CU88" i="1"/>
  <c r="CT88" i="1"/>
  <c r="CS88" i="1"/>
  <c r="CR88" i="1"/>
  <c r="CP88" i="1"/>
  <c r="CO88" i="1"/>
  <c r="CN88" i="1"/>
  <c r="CM88" i="1"/>
  <c r="CK88" i="1"/>
  <c r="CJ88" i="1"/>
  <c r="CI88" i="1"/>
  <c r="CH88" i="1"/>
  <c r="CF88" i="1"/>
  <c r="CE88" i="1"/>
  <c r="CD88" i="1"/>
  <c r="CC88" i="1"/>
  <c r="CA88" i="1"/>
  <c r="BZ88" i="1"/>
  <c r="BY88" i="1"/>
  <c r="BX88" i="1"/>
  <c r="BV88" i="1"/>
  <c r="BU88" i="1"/>
  <c r="BT88" i="1"/>
  <c r="BS88" i="1"/>
  <c r="BQ88" i="1"/>
  <c r="BP88" i="1"/>
  <c r="BO88" i="1"/>
  <c r="BN88" i="1"/>
  <c r="BL88" i="1"/>
  <c r="BK88" i="1"/>
  <c r="BJ88" i="1"/>
  <c r="BI88" i="1"/>
  <c r="BG88" i="1"/>
  <c r="BF88" i="1"/>
  <c r="BE88" i="1"/>
  <c r="BD88" i="1"/>
  <c r="BB88" i="1"/>
  <c r="BA88" i="1"/>
  <c r="AZ88" i="1"/>
  <c r="AY88" i="1"/>
  <c r="AW88" i="1"/>
  <c r="AV88" i="1"/>
  <c r="AU88" i="1"/>
  <c r="AT88" i="1"/>
  <c r="AR88" i="1"/>
  <c r="AQ88" i="1"/>
  <c r="AP88" i="1"/>
  <c r="AO88" i="1"/>
  <c r="AM88" i="1"/>
  <c r="AL88" i="1"/>
  <c r="AK88" i="1"/>
  <c r="AJ88" i="1"/>
  <c r="AH88" i="1"/>
  <c r="AG88" i="1"/>
  <c r="AF88" i="1"/>
  <c r="AE88" i="1"/>
  <c r="AC88" i="1"/>
  <c r="AB88" i="1"/>
  <c r="AA88" i="1"/>
  <c r="Z88" i="1"/>
  <c r="X88" i="1"/>
  <c r="W88" i="1"/>
  <c r="V88" i="1"/>
  <c r="U88" i="1"/>
  <c r="S88" i="1"/>
  <c r="R88" i="1"/>
  <c r="Q88" i="1"/>
  <c r="P88" i="1"/>
  <c r="N88" i="1"/>
  <c r="M88" i="1"/>
  <c r="L88" i="1"/>
  <c r="K88" i="1"/>
  <c r="I88" i="1"/>
  <c r="H88" i="1"/>
  <c r="G88" i="1"/>
  <c r="F88" i="1"/>
  <c r="DO87" i="1"/>
  <c r="DN87" i="1"/>
  <c r="DM87" i="1"/>
  <c r="DL87" i="1"/>
  <c r="DJ87" i="1"/>
  <c r="DI87" i="1"/>
  <c r="DH87" i="1"/>
  <c r="DG87" i="1"/>
  <c r="DE87" i="1"/>
  <c r="DD87" i="1"/>
  <c r="DC87" i="1"/>
  <c r="DB87" i="1"/>
  <c r="CZ87" i="1"/>
  <c r="CY87" i="1"/>
  <c r="CX87" i="1"/>
  <c r="CW87" i="1"/>
  <c r="CU87" i="1"/>
  <c r="CT87" i="1"/>
  <c r="CS87" i="1"/>
  <c r="CR87" i="1"/>
  <c r="CP87" i="1"/>
  <c r="CO87" i="1"/>
  <c r="CN87" i="1"/>
  <c r="CM87" i="1"/>
  <c r="CK87" i="1"/>
  <c r="CJ87" i="1"/>
  <c r="CI87" i="1"/>
  <c r="CH87" i="1"/>
  <c r="CF87" i="1"/>
  <c r="CE87" i="1"/>
  <c r="CD87" i="1"/>
  <c r="CC87" i="1"/>
  <c r="CA87" i="1"/>
  <c r="BZ87" i="1"/>
  <c r="BY87" i="1"/>
  <c r="BX87" i="1"/>
  <c r="BV87" i="1"/>
  <c r="BU87" i="1"/>
  <c r="BT87" i="1"/>
  <c r="BS87" i="1"/>
  <c r="BQ87" i="1"/>
  <c r="BP87" i="1"/>
  <c r="BO87" i="1"/>
  <c r="BN87" i="1"/>
  <c r="BL87" i="1"/>
  <c r="BK87" i="1"/>
  <c r="BJ87" i="1"/>
  <c r="BI87" i="1"/>
  <c r="BG87" i="1"/>
  <c r="BF87" i="1"/>
  <c r="BE87" i="1"/>
  <c r="BD87" i="1"/>
  <c r="BB87" i="1"/>
  <c r="BA87" i="1"/>
  <c r="AZ87" i="1"/>
  <c r="AY87" i="1"/>
  <c r="AW87" i="1"/>
  <c r="AV87" i="1"/>
  <c r="AU87" i="1"/>
  <c r="AT87" i="1"/>
  <c r="AR87" i="1"/>
  <c r="AQ87" i="1"/>
  <c r="AP87" i="1"/>
  <c r="AO87" i="1"/>
  <c r="AM87" i="1"/>
  <c r="AL87" i="1"/>
  <c r="AK87" i="1"/>
  <c r="AJ87" i="1"/>
  <c r="AH87" i="1"/>
  <c r="AG87" i="1"/>
  <c r="AF87" i="1"/>
  <c r="AE87" i="1"/>
  <c r="AC87" i="1"/>
  <c r="AB87" i="1"/>
  <c r="AA87" i="1"/>
  <c r="Z87" i="1"/>
  <c r="X87" i="1"/>
  <c r="W87" i="1"/>
  <c r="V87" i="1"/>
  <c r="U87" i="1"/>
  <c r="S87" i="1"/>
  <c r="R87" i="1"/>
  <c r="Q87" i="1"/>
  <c r="P87" i="1"/>
  <c r="N87" i="1"/>
  <c r="M87" i="1"/>
  <c r="L87" i="1"/>
  <c r="K87" i="1"/>
  <c r="I87" i="1"/>
  <c r="H87" i="1"/>
  <c r="G87" i="1"/>
  <c r="F87" i="1"/>
  <c r="CA86" i="1"/>
  <c r="BZ86" i="1"/>
  <c r="BY86" i="1"/>
  <c r="BX86" i="1"/>
  <c r="BV86" i="1"/>
  <c r="BU86" i="1"/>
  <c r="BT86" i="1"/>
  <c r="BS86" i="1"/>
  <c r="BQ86" i="1"/>
  <c r="BP86" i="1"/>
  <c r="BO86" i="1"/>
  <c r="BN86" i="1"/>
  <c r="BL86" i="1"/>
  <c r="BK86" i="1"/>
  <c r="BJ86" i="1"/>
  <c r="BI86" i="1"/>
  <c r="BG86" i="1"/>
  <c r="BF86" i="1"/>
  <c r="BE86" i="1"/>
  <c r="BD86" i="1"/>
  <c r="BB86" i="1"/>
  <c r="BA86" i="1"/>
  <c r="AZ86" i="1"/>
  <c r="AY86" i="1"/>
  <c r="AW86" i="1"/>
  <c r="AV86" i="1"/>
  <c r="AU86" i="1"/>
  <c r="AT86" i="1"/>
  <c r="AR86" i="1"/>
  <c r="AQ86" i="1"/>
  <c r="AP86" i="1"/>
  <c r="AO86" i="1"/>
  <c r="AM86" i="1"/>
  <c r="AL86" i="1"/>
  <c r="AK86" i="1"/>
  <c r="AJ86" i="1"/>
  <c r="AH86" i="1"/>
  <c r="AG86" i="1"/>
  <c r="AF86" i="1"/>
  <c r="AE86" i="1"/>
  <c r="AC86" i="1"/>
  <c r="AB86" i="1"/>
  <c r="AA86" i="1"/>
  <c r="Z86" i="1"/>
  <c r="X86" i="1"/>
  <c r="W86" i="1"/>
  <c r="V86" i="1"/>
  <c r="U86" i="1"/>
  <c r="S86" i="1"/>
  <c r="R86" i="1"/>
  <c r="Q86" i="1"/>
  <c r="P86" i="1"/>
  <c r="N86" i="1"/>
  <c r="M86" i="1"/>
  <c r="L86" i="1"/>
  <c r="K86" i="1"/>
  <c r="I86" i="1"/>
  <c r="H86" i="1"/>
  <c r="G86" i="1"/>
  <c r="F86" i="1"/>
  <c r="DO85" i="1"/>
  <c r="DN85" i="1"/>
  <c r="DM85" i="1"/>
  <c r="DL85" i="1"/>
  <c r="DJ85" i="1"/>
  <c r="DI85" i="1"/>
  <c r="DH85" i="1"/>
  <c r="DG85" i="1"/>
  <c r="DE85" i="1"/>
  <c r="DD85" i="1"/>
  <c r="DC85" i="1"/>
  <c r="DB85" i="1"/>
  <c r="CZ85" i="1"/>
  <c r="CY85" i="1"/>
  <c r="CX85" i="1"/>
  <c r="CW85" i="1"/>
  <c r="CU85" i="1"/>
  <c r="CT85" i="1"/>
  <c r="CS85" i="1"/>
  <c r="CR85" i="1"/>
  <c r="CP85" i="1"/>
  <c r="CO85" i="1"/>
  <c r="CN85" i="1"/>
  <c r="CM85" i="1"/>
  <c r="CK85" i="1"/>
  <c r="CJ85" i="1"/>
  <c r="CI85" i="1"/>
  <c r="CH85" i="1"/>
  <c r="CF85" i="1"/>
  <c r="CE85" i="1"/>
  <c r="CD85" i="1"/>
  <c r="CC85" i="1"/>
  <c r="CA85" i="1"/>
  <c r="BZ85" i="1"/>
  <c r="BY85" i="1"/>
  <c r="BX85" i="1"/>
  <c r="BV85" i="1"/>
  <c r="BU85" i="1"/>
  <c r="BT85" i="1"/>
  <c r="BS85" i="1"/>
  <c r="BQ85" i="1"/>
  <c r="BP85" i="1"/>
  <c r="BO85" i="1"/>
  <c r="BN85" i="1"/>
  <c r="BL85" i="1"/>
  <c r="BK85" i="1"/>
  <c r="BJ85" i="1"/>
  <c r="BI85" i="1"/>
  <c r="BG85" i="1"/>
  <c r="BF85" i="1"/>
  <c r="BE85" i="1"/>
  <c r="BD85" i="1"/>
  <c r="BB85" i="1"/>
  <c r="BA85" i="1"/>
  <c r="AZ85" i="1"/>
  <c r="AY85" i="1"/>
  <c r="AW85" i="1"/>
  <c r="AV85" i="1"/>
  <c r="AU85" i="1"/>
  <c r="AT85" i="1"/>
  <c r="AR85" i="1"/>
  <c r="AQ85" i="1"/>
  <c r="AP85" i="1"/>
  <c r="AO85" i="1"/>
  <c r="AM85" i="1"/>
  <c r="AL85" i="1"/>
  <c r="AK85" i="1"/>
  <c r="AJ85" i="1"/>
  <c r="AH85" i="1"/>
  <c r="AG85" i="1"/>
  <c r="AF85" i="1"/>
  <c r="AE85" i="1"/>
  <c r="AC85" i="1"/>
  <c r="AB85" i="1"/>
  <c r="AA85" i="1"/>
  <c r="Z85" i="1"/>
  <c r="X85" i="1"/>
  <c r="W85" i="1"/>
  <c r="V85" i="1"/>
  <c r="U85" i="1"/>
  <c r="S85" i="1"/>
  <c r="R85" i="1"/>
  <c r="Q85" i="1"/>
  <c r="P85" i="1"/>
  <c r="N85" i="1"/>
  <c r="M85" i="1"/>
  <c r="L85" i="1"/>
  <c r="K85" i="1"/>
  <c r="I85" i="1"/>
  <c r="H85" i="1"/>
  <c r="G85" i="1"/>
  <c r="F85" i="1"/>
  <c r="DO84" i="1"/>
  <c r="DN84" i="1"/>
  <c r="DM84" i="1"/>
  <c r="DL84" i="1"/>
  <c r="DJ84" i="1"/>
  <c r="DI84" i="1"/>
  <c r="DH84" i="1"/>
  <c r="DG84" i="1"/>
  <c r="DE84" i="1"/>
  <c r="DD84" i="1"/>
  <c r="DC84" i="1"/>
  <c r="DB84" i="1"/>
  <c r="CZ84" i="1"/>
  <c r="CY84" i="1"/>
  <c r="CX84" i="1"/>
  <c r="CW84" i="1"/>
  <c r="CU84" i="1"/>
  <c r="CT84" i="1"/>
  <c r="CS84" i="1"/>
  <c r="CR84" i="1"/>
  <c r="CP84" i="1"/>
  <c r="CO84" i="1"/>
  <c r="CN84" i="1"/>
  <c r="CM84" i="1"/>
  <c r="CK84" i="1"/>
  <c r="CJ84" i="1"/>
  <c r="CI84" i="1"/>
  <c r="CH84" i="1"/>
  <c r="CF84" i="1"/>
  <c r="CE84" i="1"/>
  <c r="CD84" i="1"/>
  <c r="CC84" i="1"/>
  <c r="CA84" i="1"/>
  <c r="BZ84" i="1"/>
  <c r="BY84" i="1"/>
  <c r="BX84" i="1"/>
  <c r="BV84" i="1"/>
  <c r="BU84" i="1"/>
  <c r="BT84" i="1"/>
  <c r="BS84" i="1"/>
  <c r="BQ84" i="1"/>
  <c r="BP84" i="1"/>
  <c r="BO84" i="1"/>
  <c r="BN84" i="1"/>
  <c r="BL84" i="1"/>
  <c r="BK84" i="1"/>
  <c r="BJ84" i="1"/>
  <c r="BI84" i="1"/>
  <c r="BG84" i="1"/>
  <c r="BF84" i="1"/>
  <c r="BE84" i="1"/>
  <c r="BD84" i="1"/>
  <c r="BB84" i="1"/>
  <c r="BA84" i="1"/>
  <c r="AZ84" i="1"/>
  <c r="AY84" i="1"/>
  <c r="AW84" i="1"/>
  <c r="AV84" i="1"/>
  <c r="AU84" i="1"/>
  <c r="AT84" i="1"/>
  <c r="AR84" i="1"/>
  <c r="AQ84" i="1"/>
  <c r="AP84" i="1"/>
  <c r="AO84" i="1"/>
  <c r="AM84" i="1"/>
  <c r="AL84" i="1"/>
  <c r="AK84" i="1"/>
  <c r="AJ84" i="1"/>
  <c r="AH84" i="1"/>
  <c r="AG84" i="1"/>
  <c r="AF84" i="1"/>
  <c r="AE84" i="1"/>
  <c r="AC84" i="1"/>
  <c r="AB84" i="1"/>
  <c r="AA84" i="1"/>
  <c r="Z84" i="1"/>
  <c r="X84" i="1"/>
  <c r="W84" i="1"/>
  <c r="V84" i="1"/>
  <c r="U84" i="1"/>
  <c r="S84" i="1"/>
  <c r="R84" i="1"/>
  <c r="Q84" i="1"/>
  <c r="P84" i="1"/>
  <c r="N84" i="1"/>
  <c r="M84" i="1"/>
  <c r="L84" i="1"/>
  <c r="K84" i="1"/>
  <c r="I84" i="1"/>
  <c r="H84" i="1"/>
  <c r="G84" i="1"/>
  <c r="F84" i="1"/>
  <c r="DO82" i="1"/>
  <c r="DN82" i="1"/>
  <c r="DM82" i="1"/>
  <c r="DL82" i="1"/>
  <c r="DJ82" i="1"/>
  <c r="DI82" i="1"/>
  <c r="DH82" i="1"/>
  <c r="DG82" i="1"/>
  <c r="DE82" i="1"/>
  <c r="DD82" i="1"/>
  <c r="DC82" i="1"/>
  <c r="DB82" i="1"/>
  <c r="CZ82" i="1"/>
  <c r="CY82" i="1"/>
  <c r="CX82" i="1"/>
  <c r="CW82" i="1"/>
  <c r="CP82" i="1"/>
  <c r="CO82" i="1"/>
  <c r="CN82" i="1"/>
  <c r="CM82" i="1"/>
  <c r="CK82" i="1"/>
  <c r="CJ82" i="1"/>
  <c r="CI82" i="1"/>
  <c r="CH82" i="1"/>
  <c r="CF82" i="1"/>
  <c r="CE82" i="1"/>
  <c r="CD82" i="1"/>
  <c r="CC82" i="1"/>
  <c r="CA82" i="1"/>
  <c r="BZ82" i="1"/>
  <c r="BY82" i="1"/>
  <c r="BX82" i="1"/>
  <c r="BV82" i="1"/>
  <c r="BU82" i="1"/>
  <c r="BT82" i="1"/>
  <c r="BS82" i="1"/>
  <c r="BQ82" i="1"/>
  <c r="BP82" i="1"/>
  <c r="BO82" i="1"/>
  <c r="BN82" i="1"/>
  <c r="BL82" i="1"/>
  <c r="BK82" i="1"/>
  <c r="BJ82" i="1"/>
  <c r="BI82" i="1"/>
  <c r="BG82" i="1"/>
  <c r="BF82" i="1"/>
  <c r="BE82" i="1"/>
  <c r="BD82" i="1"/>
  <c r="BB82" i="1"/>
  <c r="BA82" i="1"/>
  <c r="AZ82" i="1"/>
  <c r="AY82" i="1"/>
  <c r="AR82" i="1"/>
  <c r="AQ82" i="1"/>
  <c r="AP82" i="1"/>
  <c r="AO82" i="1"/>
  <c r="AM82" i="1"/>
  <c r="AL82" i="1"/>
  <c r="AK82" i="1"/>
  <c r="AJ82" i="1"/>
  <c r="X82" i="1"/>
  <c r="W82" i="1"/>
  <c r="V82" i="1"/>
  <c r="U82" i="1"/>
  <c r="S82" i="1"/>
  <c r="R82" i="1"/>
  <c r="Q82" i="1"/>
  <c r="P82" i="1"/>
  <c r="N82" i="1"/>
  <c r="M82" i="1"/>
  <c r="L82" i="1"/>
  <c r="K82" i="1"/>
  <c r="I82" i="1"/>
  <c r="H82" i="1"/>
  <c r="G82" i="1"/>
  <c r="F82" i="1"/>
  <c r="DO81" i="1"/>
  <c r="DN81" i="1"/>
  <c r="DM81" i="1"/>
  <c r="DL81" i="1"/>
  <c r="DJ81" i="1"/>
  <c r="DI81" i="1"/>
  <c r="DH81" i="1"/>
  <c r="DG81" i="1"/>
  <c r="DE81" i="1"/>
  <c r="DD81" i="1"/>
  <c r="DC81" i="1"/>
  <c r="DB81" i="1"/>
  <c r="CZ81" i="1"/>
  <c r="CY81" i="1"/>
  <c r="CX81" i="1"/>
  <c r="CW81" i="1"/>
  <c r="CP81" i="1"/>
  <c r="CO81" i="1"/>
  <c r="CN81" i="1"/>
  <c r="CM81" i="1"/>
  <c r="CK81" i="1"/>
  <c r="CJ81" i="1"/>
  <c r="CI81" i="1"/>
  <c r="CH81" i="1"/>
  <c r="CF81" i="1"/>
  <c r="CE81" i="1"/>
  <c r="CD81" i="1"/>
  <c r="CC81" i="1"/>
  <c r="CA81" i="1"/>
  <c r="BZ81" i="1"/>
  <c r="BY81" i="1"/>
  <c r="BX81" i="1"/>
  <c r="BV81" i="1"/>
  <c r="BU81" i="1"/>
  <c r="BT81" i="1"/>
  <c r="BS81" i="1"/>
  <c r="BQ81" i="1"/>
  <c r="BP81" i="1"/>
  <c r="BO81" i="1"/>
  <c r="BN81" i="1"/>
  <c r="BL81" i="1"/>
  <c r="BK81" i="1"/>
  <c r="BJ81" i="1"/>
  <c r="BI81" i="1"/>
  <c r="BG81" i="1"/>
  <c r="BF81" i="1"/>
  <c r="BE81" i="1"/>
  <c r="BD81" i="1"/>
  <c r="BB81" i="1"/>
  <c r="BA81" i="1"/>
  <c r="AZ81" i="1"/>
  <c r="AY81" i="1"/>
  <c r="AR81" i="1"/>
  <c r="AQ81" i="1"/>
  <c r="AP81" i="1"/>
  <c r="AO81" i="1"/>
  <c r="AM81" i="1"/>
  <c r="AL81" i="1"/>
  <c r="AK81" i="1"/>
  <c r="AJ81" i="1"/>
  <c r="AC81" i="1"/>
  <c r="AB81" i="1"/>
  <c r="AA81" i="1"/>
  <c r="Z81" i="1"/>
  <c r="X81" i="1"/>
  <c r="W81" i="1"/>
  <c r="V81" i="1"/>
  <c r="U81" i="1"/>
  <c r="S81" i="1"/>
  <c r="R81" i="1"/>
  <c r="Q81" i="1"/>
  <c r="P81" i="1"/>
  <c r="N81" i="1"/>
  <c r="M81" i="1"/>
  <c r="L81" i="1"/>
  <c r="K81" i="1"/>
  <c r="I81" i="1"/>
  <c r="H81" i="1"/>
  <c r="G81" i="1"/>
  <c r="F81" i="1"/>
  <c r="DO80" i="1"/>
  <c r="DN80" i="1"/>
  <c r="DM80" i="1"/>
  <c r="DL80" i="1"/>
  <c r="DJ80" i="1"/>
  <c r="DI80" i="1"/>
  <c r="DH80" i="1"/>
  <c r="DG80" i="1"/>
  <c r="DE80" i="1"/>
  <c r="DD80" i="1"/>
  <c r="DC80" i="1"/>
  <c r="DB80" i="1"/>
  <c r="CZ80" i="1"/>
  <c r="CY80" i="1"/>
  <c r="CX80" i="1"/>
  <c r="CW80" i="1"/>
  <c r="CU80" i="1"/>
  <c r="CT80" i="1"/>
  <c r="CS80" i="1"/>
  <c r="CR80" i="1"/>
  <c r="CP80" i="1"/>
  <c r="CO80" i="1"/>
  <c r="CN80" i="1"/>
  <c r="CM80" i="1"/>
  <c r="CK80" i="1"/>
  <c r="CJ80" i="1"/>
  <c r="CI80" i="1"/>
  <c r="CH80" i="1"/>
  <c r="CF80" i="1"/>
  <c r="CE80" i="1"/>
  <c r="CD80" i="1"/>
  <c r="CC80" i="1"/>
  <c r="CA80" i="1"/>
  <c r="BZ80" i="1"/>
  <c r="BY80" i="1"/>
  <c r="BX80" i="1"/>
  <c r="BV80" i="1"/>
  <c r="BU80" i="1"/>
  <c r="BT80" i="1"/>
  <c r="BS80" i="1"/>
  <c r="BQ80" i="1"/>
  <c r="BP80" i="1"/>
  <c r="BO80" i="1"/>
  <c r="BN80" i="1"/>
  <c r="BL80" i="1"/>
  <c r="BK80" i="1"/>
  <c r="BJ80" i="1"/>
  <c r="BI80" i="1"/>
  <c r="BG80" i="1"/>
  <c r="BF80" i="1"/>
  <c r="BE80" i="1"/>
  <c r="BD80" i="1"/>
  <c r="BB80" i="1"/>
  <c r="BA80" i="1"/>
  <c r="AZ80" i="1"/>
  <c r="AY80" i="1"/>
  <c r="AW80" i="1"/>
  <c r="AV80" i="1"/>
  <c r="AU80" i="1"/>
  <c r="AT80" i="1"/>
  <c r="AR80" i="1"/>
  <c r="AQ80" i="1"/>
  <c r="AP80" i="1"/>
  <c r="AO80" i="1"/>
  <c r="AM80" i="1"/>
  <c r="AL80" i="1"/>
  <c r="AK80" i="1"/>
  <c r="AJ80" i="1"/>
  <c r="AH80" i="1"/>
  <c r="AG80" i="1"/>
  <c r="AF80" i="1"/>
  <c r="AE80" i="1"/>
  <c r="AC80" i="1"/>
  <c r="AB80" i="1"/>
  <c r="AA80" i="1"/>
  <c r="Z80" i="1"/>
  <c r="X80" i="1"/>
  <c r="W80" i="1"/>
  <c r="V80" i="1"/>
  <c r="U80" i="1"/>
  <c r="S80" i="1"/>
  <c r="R80" i="1"/>
  <c r="Q80" i="1"/>
  <c r="P80" i="1"/>
  <c r="N80" i="1"/>
  <c r="M80" i="1"/>
  <c r="L80" i="1"/>
  <c r="K80" i="1"/>
  <c r="I80" i="1"/>
  <c r="H80" i="1"/>
  <c r="G80" i="1"/>
  <c r="F80" i="1"/>
  <c r="DO79" i="1"/>
  <c r="DN79" i="1"/>
  <c r="DM79" i="1"/>
  <c r="DL79" i="1"/>
  <c r="DJ79" i="1"/>
  <c r="DI79" i="1"/>
  <c r="DH79" i="1"/>
  <c r="DG79" i="1"/>
  <c r="DE79" i="1"/>
  <c r="DD79" i="1"/>
  <c r="DC79" i="1"/>
  <c r="DB79" i="1"/>
  <c r="CZ79" i="1"/>
  <c r="CY79" i="1"/>
  <c r="CX79" i="1"/>
  <c r="CW79" i="1"/>
  <c r="CU79" i="1"/>
  <c r="CT79" i="1"/>
  <c r="CS79" i="1"/>
  <c r="CR79" i="1"/>
  <c r="CP79" i="1"/>
  <c r="CO79" i="1"/>
  <c r="CN79" i="1"/>
  <c r="CM79" i="1"/>
  <c r="CK79" i="1"/>
  <c r="CJ79" i="1"/>
  <c r="CI79" i="1"/>
  <c r="CH79" i="1"/>
  <c r="CF79" i="1"/>
  <c r="CE79" i="1"/>
  <c r="CD79" i="1"/>
  <c r="CC79" i="1"/>
  <c r="CA79" i="1"/>
  <c r="BZ79" i="1"/>
  <c r="BY79" i="1"/>
  <c r="BX79" i="1"/>
  <c r="BV79" i="1"/>
  <c r="BU79" i="1"/>
  <c r="BT79" i="1"/>
  <c r="BS79" i="1"/>
  <c r="BQ79" i="1"/>
  <c r="BP79" i="1"/>
  <c r="BO79" i="1"/>
  <c r="BN79" i="1"/>
  <c r="BL79" i="1"/>
  <c r="BK79" i="1"/>
  <c r="BJ79" i="1"/>
  <c r="BI79" i="1"/>
  <c r="BG79" i="1"/>
  <c r="BF79" i="1"/>
  <c r="BE79" i="1"/>
  <c r="BD79" i="1"/>
  <c r="BB79" i="1"/>
  <c r="BA79" i="1"/>
  <c r="AZ79" i="1"/>
  <c r="AY79" i="1"/>
  <c r="AW79" i="1"/>
  <c r="AV79" i="1"/>
  <c r="AU79" i="1"/>
  <c r="AT79" i="1"/>
  <c r="AR79" i="1"/>
  <c r="AQ79" i="1"/>
  <c r="AP79" i="1"/>
  <c r="AO79" i="1"/>
  <c r="AM79" i="1"/>
  <c r="AL79" i="1"/>
  <c r="AK79" i="1"/>
  <c r="AJ79" i="1"/>
  <c r="AH79" i="1"/>
  <c r="AG79" i="1"/>
  <c r="AF79" i="1"/>
  <c r="AE79" i="1"/>
  <c r="AC79" i="1"/>
  <c r="AB79" i="1"/>
  <c r="AA79" i="1"/>
  <c r="Z79" i="1"/>
  <c r="X79" i="1"/>
  <c r="W79" i="1"/>
  <c r="V79" i="1"/>
  <c r="U79" i="1"/>
  <c r="S79" i="1"/>
  <c r="R79" i="1"/>
  <c r="Q79" i="1"/>
  <c r="P79" i="1"/>
  <c r="N79" i="1"/>
  <c r="M79" i="1"/>
  <c r="L79" i="1"/>
  <c r="K79" i="1"/>
  <c r="I79" i="1"/>
  <c r="H79" i="1"/>
  <c r="G79" i="1"/>
  <c r="F79" i="1"/>
  <c r="DO78" i="1"/>
  <c r="DN78" i="1"/>
  <c r="DM78" i="1"/>
  <c r="DL78" i="1"/>
  <c r="DJ78" i="1"/>
  <c r="DI78" i="1"/>
  <c r="DH78" i="1"/>
  <c r="DG78" i="1"/>
  <c r="DE78" i="1"/>
  <c r="DD78" i="1"/>
  <c r="DC78" i="1"/>
  <c r="DB78" i="1"/>
  <c r="CZ78" i="1"/>
  <c r="CY78" i="1"/>
  <c r="CX78" i="1"/>
  <c r="CW78" i="1"/>
  <c r="CU78" i="1"/>
  <c r="CT78" i="1"/>
  <c r="CS78" i="1"/>
  <c r="CR78" i="1"/>
  <c r="CP78" i="1"/>
  <c r="CO78" i="1"/>
  <c r="CN78" i="1"/>
  <c r="CM78" i="1"/>
  <c r="CK78" i="1"/>
  <c r="CJ78" i="1"/>
  <c r="CI78" i="1"/>
  <c r="CH78" i="1"/>
  <c r="CF78" i="1"/>
  <c r="CE78" i="1"/>
  <c r="CD78" i="1"/>
  <c r="CC78" i="1"/>
  <c r="CA78" i="1"/>
  <c r="BZ78" i="1"/>
  <c r="BY78" i="1"/>
  <c r="BX78" i="1"/>
  <c r="BV78" i="1"/>
  <c r="BU78" i="1"/>
  <c r="BT78" i="1"/>
  <c r="BS78" i="1"/>
  <c r="BQ78" i="1"/>
  <c r="BP78" i="1"/>
  <c r="BO78" i="1"/>
  <c r="BN78" i="1"/>
  <c r="BL78" i="1"/>
  <c r="BK78" i="1"/>
  <c r="BJ78" i="1"/>
  <c r="BI78" i="1"/>
  <c r="BG78" i="1"/>
  <c r="BF78" i="1"/>
  <c r="BE78" i="1"/>
  <c r="BD78" i="1"/>
  <c r="BB78" i="1"/>
  <c r="BA78" i="1"/>
  <c r="AZ78" i="1"/>
  <c r="AY78" i="1"/>
  <c r="AW78" i="1"/>
  <c r="AV78" i="1"/>
  <c r="AU78" i="1"/>
  <c r="AT78" i="1"/>
  <c r="AR78" i="1"/>
  <c r="AQ78" i="1"/>
  <c r="AP78" i="1"/>
  <c r="AO78" i="1"/>
  <c r="AM78" i="1"/>
  <c r="AL78" i="1"/>
  <c r="AK78" i="1"/>
  <c r="AJ78" i="1"/>
  <c r="AH78" i="1"/>
  <c r="AG78" i="1"/>
  <c r="AF78" i="1"/>
  <c r="AE78" i="1"/>
  <c r="AC78" i="1"/>
  <c r="AB78" i="1"/>
  <c r="AA78" i="1"/>
  <c r="Z78" i="1"/>
  <c r="X78" i="1"/>
  <c r="W78" i="1"/>
  <c r="V78" i="1"/>
  <c r="U78" i="1"/>
  <c r="S78" i="1"/>
  <c r="R78" i="1"/>
  <c r="Q78" i="1"/>
  <c r="P78" i="1"/>
  <c r="N78" i="1"/>
  <c r="M78" i="1"/>
  <c r="L78" i="1"/>
  <c r="K78" i="1"/>
  <c r="I78" i="1"/>
  <c r="H78" i="1"/>
  <c r="G78" i="1"/>
  <c r="F78" i="1"/>
  <c r="DO77" i="1"/>
  <c r="DN77" i="1"/>
  <c r="DM77" i="1"/>
  <c r="DL77" i="1"/>
  <c r="DJ77" i="1"/>
  <c r="DI77" i="1"/>
  <c r="DH77" i="1"/>
  <c r="DG77" i="1"/>
  <c r="DE77" i="1"/>
  <c r="DD77" i="1"/>
  <c r="DC77" i="1"/>
  <c r="DB77" i="1"/>
  <c r="CZ77" i="1"/>
  <c r="CY77" i="1"/>
  <c r="CX77" i="1"/>
  <c r="CW77" i="1"/>
  <c r="CU77" i="1"/>
  <c r="CT77" i="1"/>
  <c r="CS77" i="1"/>
  <c r="CR77" i="1"/>
  <c r="CP77" i="1"/>
  <c r="CO77" i="1"/>
  <c r="CN77" i="1"/>
  <c r="CM77" i="1"/>
  <c r="CK77" i="1"/>
  <c r="CJ77" i="1"/>
  <c r="CI77" i="1"/>
  <c r="CH77" i="1"/>
  <c r="CF77" i="1"/>
  <c r="CE77" i="1"/>
  <c r="CD77" i="1"/>
  <c r="CC77" i="1"/>
  <c r="CA77" i="1"/>
  <c r="BZ77" i="1"/>
  <c r="BY77" i="1"/>
  <c r="BX77" i="1"/>
  <c r="BV77" i="1"/>
  <c r="BU77" i="1"/>
  <c r="BT77" i="1"/>
  <c r="BS77" i="1"/>
  <c r="BQ77" i="1"/>
  <c r="BP77" i="1"/>
  <c r="BO77" i="1"/>
  <c r="BN77" i="1"/>
  <c r="BL77" i="1"/>
  <c r="BK77" i="1"/>
  <c r="BJ77" i="1"/>
  <c r="BI77" i="1"/>
  <c r="BG77" i="1"/>
  <c r="BF77" i="1"/>
  <c r="BE77" i="1"/>
  <c r="BD77" i="1"/>
  <c r="BB77" i="1"/>
  <c r="BA77" i="1"/>
  <c r="AZ77" i="1"/>
  <c r="AY77" i="1"/>
  <c r="AW77" i="1"/>
  <c r="AV77" i="1"/>
  <c r="AU77" i="1"/>
  <c r="AT77" i="1"/>
  <c r="AR77" i="1"/>
  <c r="AQ77" i="1"/>
  <c r="AP77" i="1"/>
  <c r="AO77" i="1"/>
  <c r="AM77" i="1"/>
  <c r="AL77" i="1"/>
  <c r="AK77" i="1"/>
  <c r="AJ77" i="1"/>
  <c r="AH77" i="1"/>
  <c r="AG77" i="1"/>
  <c r="AF77" i="1"/>
  <c r="AE77" i="1"/>
  <c r="AC77" i="1"/>
  <c r="AB77" i="1"/>
  <c r="AA77" i="1"/>
  <c r="Z77" i="1"/>
  <c r="X77" i="1"/>
  <c r="W77" i="1"/>
  <c r="V77" i="1"/>
  <c r="U77" i="1"/>
  <c r="S77" i="1"/>
  <c r="R77" i="1"/>
  <c r="Q77" i="1"/>
  <c r="P77" i="1"/>
  <c r="N77" i="1"/>
  <c r="M77" i="1"/>
  <c r="L77" i="1"/>
  <c r="K77" i="1"/>
  <c r="I77" i="1"/>
  <c r="H77" i="1"/>
  <c r="G77" i="1"/>
  <c r="F77" i="1"/>
  <c r="DO76" i="1"/>
  <c r="DN76" i="1"/>
  <c r="DM76" i="1"/>
  <c r="DL76" i="1"/>
  <c r="DJ76" i="1"/>
  <c r="DI76" i="1"/>
  <c r="DH76" i="1"/>
  <c r="DG76" i="1"/>
  <c r="DE76" i="1"/>
  <c r="DD76" i="1"/>
  <c r="DC76" i="1"/>
  <c r="DB76" i="1"/>
  <c r="CZ76" i="1"/>
  <c r="CY76" i="1"/>
  <c r="CX76" i="1"/>
  <c r="CW76" i="1"/>
  <c r="CU76" i="1"/>
  <c r="CT76" i="1"/>
  <c r="CS76" i="1"/>
  <c r="CR76" i="1"/>
  <c r="CP76" i="1"/>
  <c r="CO76" i="1"/>
  <c r="CN76" i="1"/>
  <c r="CM76" i="1"/>
  <c r="CK76" i="1"/>
  <c r="CJ76" i="1"/>
  <c r="CI76" i="1"/>
  <c r="CH76" i="1"/>
  <c r="CF76" i="1"/>
  <c r="CE76" i="1"/>
  <c r="CD76" i="1"/>
  <c r="CC76" i="1"/>
  <c r="CA76" i="1"/>
  <c r="BZ76" i="1"/>
  <c r="BY76" i="1"/>
  <c r="BX76" i="1"/>
  <c r="BV76" i="1"/>
  <c r="BU76" i="1"/>
  <c r="BT76" i="1"/>
  <c r="BS76" i="1"/>
  <c r="BQ76" i="1"/>
  <c r="BP76" i="1"/>
  <c r="BO76" i="1"/>
  <c r="BN76" i="1"/>
  <c r="BL76" i="1"/>
  <c r="BK76" i="1"/>
  <c r="BJ76" i="1"/>
  <c r="BI76" i="1"/>
  <c r="BG76" i="1"/>
  <c r="BF76" i="1"/>
  <c r="BE76" i="1"/>
  <c r="BD76" i="1"/>
  <c r="BB76" i="1"/>
  <c r="BA76" i="1"/>
  <c r="AZ76" i="1"/>
  <c r="AY76" i="1"/>
  <c r="AW76" i="1"/>
  <c r="AV76" i="1"/>
  <c r="AU76" i="1"/>
  <c r="AT76" i="1"/>
  <c r="AR76" i="1"/>
  <c r="AQ76" i="1"/>
  <c r="AP76" i="1"/>
  <c r="AO76" i="1"/>
  <c r="AM76" i="1"/>
  <c r="AL76" i="1"/>
  <c r="AK76" i="1"/>
  <c r="AJ76" i="1"/>
  <c r="AH76" i="1"/>
  <c r="AG76" i="1"/>
  <c r="AF76" i="1"/>
  <c r="AE76" i="1"/>
  <c r="AC76" i="1"/>
  <c r="AB76" i="1"/>
  <c r="AA76" i="1"/>
  <c r="Z76" i="1"/>
  <c r="X76" i="1"/>
  <c r="W76" i="1"/>
  <c r="V76" i="1"/>
  <c r="U76" i="1"/>
  <c r="S76" i="1"/>
  <c r="R76" i="1"/>
  <c r="Q76" i="1"/>
  <c r="P76" i="1"/>
  <c r="N76" i="1"/>
  <c r="M76" i="1"/>
  <c r="L76" i="1"/>
  <c r="K76" i="1"/>
  <c r="I76" i="1"/>
  <c r="H76" i="1"/>
  <c r="G76" i="1"/>
  <c r="F76" i="1"/>
  <c r="DO75" i="1"/>
  <c r="DN75" i="1"/>
  <c r="DM75" i="1"/>
  <c r="DL75" i="1"/>
  <c r="DJ75" i="1"/>
  <c r="DI75" i="1"/>
  <c r="DH75" i="1"/>
  <c r="DG75" i="1"/>
  <c r="DE75" i="1"/>
  <c r="DD75" i="1"/>
  <c r="DC75" i="1"/>
  <c r="DB75" i="1"/>
  <c r="CZ75" i="1"/>
  <c r="CY75" i="1"/>
  <c r="CX75" i="1"/>
  <c r="CW75" i="1"/>
  <c r="CU75" i="1"/>
  <c r="CT75" i="1"/>
  <c r="CS75" i="1"/>
  <c r="CR75" i="1"/>
  <c r="CP75" i="1"/>
  <c r="CO75" i="1"/>
  <c r="CN75" i="1"/>
  <c r="CM75" i="1"/>
  <c r="CK75" i="1"/>
  <c r="CJ75" i="1"/>
  <c r="CI75" i="1"/>
  <c r="CH75" i="1"/>
  <c r="CF75" i="1"/>
  <c r="CE75" i="1"/>
  <c r="CD75" i="1"/>
  <c r="CC75" i="1"/>
  <c r="CA75" i="1"/>
  <c r="BZ75" i="1"/>
  <c r="BY75" i="1"/>
  <c r="BX75" i="1"/>
  <c r="BV75" i="1"/>
  <c r="BU75" i="1"/>
  <c r="BT75" i="1"/>
  <c r="BS75" i="1"/>
  <c r="BQ75" i="1"/>
  <c r="BP75" i="1"/>
  <c r="BO75" i="1"/>
  <c r="BN75" i="1"/>
  <c r="BL75" i="1"/>
  <c r="BK75" i="1"/>
  <c r="BJ75" i="1"/>
  <c r="BI75" i="1"/>
  <c r="BG75" i="1"/>
  <c r="BF75" i="1"/>
  <c r="BE75" i="1"/>
  <c r="BD75" i="1"/>
  <c r="BB75" i="1"/>
  <c r="BA75" i="1"/>
  <c r="AZ75" i="1"/>
  <c r="AY75" i="1"/>
  <c r="AW75" i="1"/>
  <c r="AV75" i="1"/>
  <c r="AU75" i="1"/>
  <c r="AT75" i="1"/>
  <c r="AR75" i="1"/>
  <c r="AQ75" i="1"/>
  <c r="AP75" i="1"/>
  <c r="AO75" i="1"/>
  <c r="AM75" i="1"/>
  <c r="AL75" i="1"/>
  <c r="AK75" i="1"/>
  <c r="AJ75" i="1"/>
  <c r="AH75" i="1"/>
  <c r="AG75" i="1"/>
  <c r="AF75" i="1"/>
  <c r="AE75" i="1"/>
  <c r="AC75" i="1"/>
  <c r="AB75" i="1"/>
  <c r="AA75" i="1"/>
  <c r="Z75" i="1"/>
  <c r="X75" i="1"/>
  <c r="W75" i="1"/>
  <c r="V75" i="1"/>
  <c r="U75" i="1"/>
  <c r="S75" i="1"/>
  <c r="R75" i="1"/>
  <c r="Q75" i="1"/>
  <c r="P75" i="1"/>
  <c r="N75" i="1"/>
  <c r="M75" i="1"/>
  <c r="L75" i="1"/>
  <c r="K75" i="1"/>
  <c r="I75" i="1"/>
  <c r="H75" i="1"/>
  <c r="G75" i="1"/>
  <c r="F75" i="1"/>
  <c r="DO74" i="1"/>
  <c r="DN74" i="1"/>
  <c r="DM74" i="1"/>
  <c r="DL74" i="1"/>
  <c r="DJ74" i="1"/>
  <c r="DI74" i="1"/>
  <c r="DH74" i="1"/>
  <c r="DG74" i="1"/>
  <c r="DE74" i="1"/>
  <c r="DD74" i="1"/>
  <c r="DC74" i="1"/>
  <c r="DB74" i="1"/>
  <c r="CZ74" i="1"/>
  <c r="CY74" i="1"/>
  <c r="CX74" i="1"/>
  <c r="CW74" i="1"/>
  <c r="CU74" i="1"/>
  <c r="CT74" i="1"/>
  <c r="CS74" i="1"/>
  <c r="CR74" i="1"/>
  <c r="CP74" i="1"/>
  <c r="CO74" i="1"/>
  <c r="CN74" i="1"/>
  <c r="CM74" i="1"/>
  <c r="CK74" i="1"/>
  <c r="CJ74" i="1"/>
  <c r="CI74" i="1"/>
  <c r="CH74" i="1"/>
  <c r="CF74" i="1"/>
  <c r="CE74" i="1"/>
  <c r="CD74" i="1"/>
  <c r="CC74" i="1"/>
  <c r="CA74" i="1"/>
  <c r="BZ74" i="1"/>
  <c r="BY74" i="1"/>
  <c r="BX74" i="1"/>
  <c r="BV74" i="1"/>
  <c r="BU74" i="1"/>
  <c r="BT74" i="1"/>
  <c r="BS74" i="1"/>
  <c r="BQ74" i="1"/>
  <c r="BP74" i="1"/>
  <c r="BO74" i="1"/>
  <c r="BN74" i="1"/>
  <c r="BL74" i="1"/>
  <c r="BK74" i="1"/>
  <c r="BJ74" i="1"/>
  <c r="BI74" i="1"/>
  <c r="BG74" i="1"/>
  <c r="BF74" i="1"/>
  <c r="BE74" i="1"/>
  <c r="BD74" i="1"/>
  <c r="BB74" i="1"/>
  <c r="BA74" i="1"/>
  <c r="AZ74" i="1"/>
  <c r="AY74" i="1"/>
  <c r="AW74" i="1"/>
  <c r="AV74" i="1"/>
  <c r="AU74" i="1"/>
  <c r="AT74" i="1"/>
  <c r="AR74" i="1"/>
  <c r="AQ74" i="1"/>
  <c r="AP74" i="1"/>
  <c r="AO74" i="1"/>
  <c r="AM74" i="1"/>
  <c r="AL74" i="1"/>
  <c r="AK74" i="1"/>
  <c r="AJ74" i="1"/>
  <c r="AH74" i="1"/>
  <c r="AG74" i="1"/>
  <c r="AF74" i="1"/>
  <c r="AE74" i="1"/>
  <c r="AC74" i="1"/>
  <c r="AB74" i="1"/>
  <c r="AA74" i="1"/>
  <c r="Z74" i="1"/>
  <c r="X74" i="1"/>
  <c r="W74" i="1"/>
  <c r="V74" i="1"/>
  <c r="U74" i="1"/>
  <c r="S74" i="1"/>
  <c r="R74" i="1"/>
  <c r="Q74" i="1"/>
  <c r="P74" i="1"/>
  <c r="N74" i="1"/>
  <c r="M74" i="1"/>
  <c r="L74" i="1"/>
  <c r="K74" i="1"/>
  <c r="I74" i="1"/>
  <c r="H74" i="1"/>
  <c r="G74" i="1"/>
  <c r="F74" i="1"/>
  <c r="DO73" i="1"/>
  <c r="DN73" i="1"/>
  <c r="DM73" i="1"/>
  <c r="DL73" i="1"/>
  <c r="DJ73" i="1"/>
  <c r="DI73" i="1"/>
  <c r="DH73" i="1"/>
  <c r="DG73" i="1"/>
  <c r="DE73" i="1"/>
  <c r="DD73" i="1"/>
  <c r="DC73" i="1"/>
  <c r="DB73" i="1"/>
  <c r="CZ73" i="1"/>
  <c r="CY73" i="1"/>
  <c r="CX73" i="1"/>
  <c r="CW73" i="1"/>
  <c r="CU73" i="1"/>
  <c r="CT73" i="1"/>
  <c r="CS73" i="1"/>
  <c r="CR73" i="1"/>
  <c r="CP73" i="1"/>
  <c r="CO73" i="1"/>
  <c r="CN73" i="1"/>
  <c r="CM73" i="1"/>
  <c r="CK73" i="1"/>
  <c r="CJ73" i="1"/>
  <c r="CI73" i="1"/>
  <c r="CH73" i="1"/>
  <c r="CF73" i="1"/>
  <c r="CE73" i="1"/>
  <c r="CD73" i="1"/>
  <c r="CC73" i="1"/>
  <c r="CA73" i="1"/>
  <c r="BZ73" i="1"/>
  <c r="BY73" i="1"/>
  <c r="BX73" i="1"/>
  <c r="BV73" i="1"/>
  <c r="BU73" i="1"/>
  <c r="BT73" i="1"/>
  <c r="BS73" i="1"/>
  <c r="BQ73" i="1"/>
  <c r="BP73" i="1"/>
  <c r="BO73" i="1"/>
  <c r="BN73" i="1"/>
  <c r="BL73" i="1"/>
  <c r="BK73" i="1"/>
  <c r="BJ73" i="1"/>
  <c r="BI73" i="1"/>
  <c r="BG73" i="1"/>
  <c r="BF73" i="1"/>
  <c r="BE73" i="1"/>
  <c r="BD73" i="1"/>
  <c r="BB73" i="1"/>
  <c r="BA73" i="1"/>
  <c r="AZ73" i="1"/>
  <c r="AY73" i="1"/>
  <c r="AW73" i="1"/>
  <c r="AV73" i="1"/>
  <c r="AU73" i="1"/>
  <c r="AT73" i="1"/>
  <c r="AR73" i="1"/>
  <c r="AQ73" i="1"/>
  <c r="AP73" i="1"/>
  <c r="AO73" i="1"/>
  <c r="AM73" i="1"/>
  <c r="AL73" i="1"/>
  <c r="AK73" i="1"/>
  <c r="AJ73" i="1"/>
  <c r="AH73" i="1"/>
  <c r="AG73" i="1"/>
  <c r="AF73" i="1"/>
  <c r="AE73" i="1"/>
  <c r="AC73" i="1"/>
  <c r="AB73" i="1"/>
  <c r="AA73" i="1"/>
  <c r="Z73" i="1"/>
  <c r="X73" i="1"/>
  <c r="W73" i="1"/>
  <c r="V73" i="1"/>
  <c r="U73" i="1"/>
  <c r="S73" i="1"/>
  <c r="R73" i="1"/>
  <c r="Q73" i="1"/>
  <c r="P73" i="1"/>
  <c r="N73" i="1"/>
  <c r="M73" i="1"/>
  <c r="L73" i="1"/>
  <c r="K73" i="1"/>
  <c r="I73" i="1"/>
  <c r="H73" i="1"/>
  <c r="G73" i="1"/>
  <c r="F73" i="1"/>
  <c r="DO72" i="1"/>
  <c r="DN72" i="1"/>
  <c r="DM72" i="1"/>
  <c r="DL72" i="1"/>
  <c r="DJ72" i="1"/>
  <c r="DI72" i="1"/>
  <c r="DH72" i="1"/>
  <c r="DG72" i="1"/>
  <c r="DE72" i="1"/>
  <c r="DD72" i="1"/>
  <c r="DC72" i="1"/>
  <c r="DB72" i="1"/>
  <c r="CZ72" i="1"/>
  <c r="CY72" i="1"/>
  <c r="CX72" i="1"/>
  <c r="CW72" i="1"/>
  <c r="CU72" i="1"/>
  <c r="CT72" i="1"/>
  <c r="CS72" i="1"/>
  <c r="CR72" i="1"/>
  <c r="CP72" i="1"/>
  <c r="CO72" i="1"/>
  <c r="CN72" i="1"/>
  <c r="CM72" i="1"/>
  <c r="CK72" i="1"/>
  <c r="CJ72" i="1"/>
  <c r="CI72" i="1"/>
  <c r="CH72" i="1"/>
  <c r="CF72" i="1"/>
  <c r="CE72" i="1"/>
  <c r="CD72" i="1"/>
  <c r="CC72" i="1"/>
  <c r="CA72" i="1"/>
  <c r="BZ72" i="1"/>
  <c r="BY72" i="1"/>
  <c r="BX72" i="1"/>
  <c r="BV72" i="1"/>
  <c r="BU72" i="1"/>
  <c r="BT72" i="1"/>
  <c r="BS72" i="1"/>
  <c r="BQ72" i="1"/>
  <c r="BP72" i="1"/>
  <c r="BO72" i="1"/>
  <c r="BN72" i="1"/>
  <c r="BL72" i="1"/>
  <c r="BK72" i="1"/>
  <c r="BJ72" i="1"/>
  <c r="BI72" i="1"/>
  <c r="BG72" i="1"/>
  <c r="BF72" i="1"/>
  <c r="BE72" i="1"/>
  <c r="BD72" i="1"/>
  <c r="BB72" i="1"/>
  <c r="BA72" i="1"/>
  <c r="AZ72" i="1"/>
  <c r="AY72" i="1"/>
  <c r="AW72" i="1"/>
  <c r="AV72" i="1"/>
  <c r="AU72" i="1"/>
  <c r="AT72" i="1"/>
  <c r="AR72" i="1"/>
  <c r="AQ72" i="1"/>
  <c r="AP72" i="1"/>
  <c r="AO72" i="1"/>
  <c r="AM72" i="1"/>
  <c r="AL72" i="1"/>
  <c r="AK72" i="1"/>
  <c r="AJ72" i="1"/>
  <c r="AH72" i="1"/>
  <c r="AG72" i="1"/>
  <c r="AF72" i="1"/>
  <c r="AE72" i="1"/>
  <c r="AC72" i="1"/>
  <c r="AB72" i="1"/>
  <c r="AA72" i="1"/>
  <c r="Z72" i="1"/>
  <c r="X72" i="1"/>
  <c r="W72" i="1"/>
  <c r="V72" i="1"/>
  <c r="U72" i="1"/>
  <c r="S72" i="1"/>
  <c r="R72" i="1"/>
  <c r="Q72" i="1"/>
  <c r="P72" i="1"/>
  <c r="N72" i="1"/>
  <c r="M72" i="1"/>
  <c r="L72" i="1"/>
  <c r="K72" i="1"/>
  <c r="I72" i="1"/>
  <c r="H72" i="1"/>
  <c r="G72" i="1"/>
  <c r="F72" i="1"/>
  <c r="DO71" i="1"/>
  <c r="DN71" i="1"/>
  <c r="DM71" i="1"/>
  <c r="DL71" i="1"/>
  <c r="DJ71" i="1"/>
  <c r="DI71" i="1"/>
  <c r="DH71" i="1"/>
  <c r="DG71" i="1"/>
  <c r="DE71" i="1"/>
  <c r="DE107" i="1" s="1"/>
  <c r="DD71" i="1"/>
  <c r="DC71" i="1"/>
  <c r="DB71" i="1"/>
  <c r="CZ71" i="1"/>
  <c r="CY71" i="1"/>
  <c r="CX71" i="1"/>
  <c r="CW71" i="1"/>
  <c r="CU71" i="1"/>
  <c r="CU107" i="1" s="1"/>
  <c r="CT71" i="1"/>
  <c r="CS71" i="1"/>
  <c r="CR71" i="1"/>
  <c r="CP71" i="1"/>
  <c r="CO71" i="1"/>
  <c r="CN71" i="1"/>
  <c r="CM71" i="1"/>
  <c r="CK71" i="1"/>
  <c r="CJ71" i="1"/>
  <c r="CI71" i="1"/>
  <c r="CH71" i="1"/>
  <c r="CF71" i="1"/>
  <c r="CE71" i="1"/>
  <c r="CD71" i="1"/>
  <c r="CC71" i="1"/>
  <c r="CA71" i="1"/>
  <c r="BZ71" i="1"/>
  <c r="BY71" i="1"/>
  <c r="BX71" i="1"/>
  <c r="BV71" i="1"/>
  <c r="BU71" i="1"/>
  <c r="BT71" i="1"/>
  <c r="BS71" i="1"/>
  <c r="BQ71" i="1"/>
  <c r="BP71" i="1"/>
  <c r="BO71" i="1"/>
  <c r="BN71" i="1"/>
  <c r="BL71" i="1"/>
  <c r="BK71" i="1"/>
  <c r="BJ71" i="1"/>
  <c r="BI71" i="1"/>
  <c r="BG71" i="1"/>
  <c r="BF71" i="1"/>
  <c r="BE71" i="1"/>
  <c r="BD71" i="1"/>
  <c r="BB71" i="1"/>
  <c r="BA71" i="1"/>
  <c r="AZ71" i="1"/>
  <c r="AY71" i="1"/>
  <c r="AW71" i="1"/>
  <c r="AV71" i="1"/>
  <c r="AU71" i="1"/>
  <c r="AT71" i="1"/>
  <c r="AR71" i="1"/>
  <c r="AQ71" i="1"/>
  <c r="AP71" i="1"/>
  <c r="AO71" i="1"/>
  <c r="AM71" i="1"/>
  <c r="AL71" i="1"/>
  <c r="AK71" i="1"/>
  <c r="AJ71" i="1"/>
  <c r="AH71" i="1"/>
  <c r="AG71" i="1"/>
  <c r="AF71" i="1"/>
  <c r="AE71" i="1"/>
  <c r="AC71" i="1"/>
  <c r="AB71" i="1"/>
  <c r="AA71" i="1"/>
  <c r="Z71" i="1"/>
  <c r="X71" i="1"/>
  <c r="W71" i="1"/>
  <c r="V71" i="1"/>
  <c r="U71" i="1"/>
  <c r="S71" i="1"/>
  <c r="R71" i="1"/>
  <c r="Q71" i="1"/>
  <c r="P71" i="1"/>
  <c r="N71" i="1"/>
  <c r="M71" i="1"/>
  <c r="L71" i="1"/>
  <c r="K71" i="1"/>
  <c r="I71" i="1"/>
  <c r="H71" i="1"/>
  <c r="G71" i="1"/>
  <c r="F71" i="1"/>
  <c r="DP67" i="1"/>
  <c r="DK67" i="1"/>
  <c r="DF67" i="1"/>
  <c r="DA67" i="1"/>
  <c r="CV67" i="1"/>
  <c r="CQ67" i="1"/>
  <c r="CL67" i="1"/>
  <c r="CG67" i="1"/>
  <c r="CB67" i="1"/>
  <c r="BW67" i="1"/>
  <c r="BR67" i="1"/>
  <c r="BM67" i="1"/>
  <c r="BH67" i="1"/>
  <c r="BC67" i="1"/>
  <c r="AX67" i="1"/>
  <c r="AS67" i="1"/>
  <c r="AN67" i="1"/>
  <c r="AI67" i="1"/>
  <c r="AD67" i="1"/>
  <c r="Y67" i="1"/>
  <c r="T67" i="1"/>
  <c r="O67" i="1"/>
  <c r="J67" i="1"/>
  <c r="DO66" i="1"/>
  <c r="DN66" i="1"/>
  <c r="DM66" i="1"/>
  <c r="DL66" i="1"/>
  <c r="DJ66" i="1"/>
  <c r="DI66" i="1"/>
  <c r="DH66" i="1"/>
  <c r="DG66" i="1"/>
  <c r="DE66" i="1"/>
  <c r="DD66" i="1"/>
  <c r="DC66" i="1"/>
  <c r="DB66" i="1"/>
  <c r="CZ66" i="1"/>
  <c r="CY66" i="1"/>
  <c r="CX66" i="1"/>
  <c r="CW66" i="1"/>
  <c r="CU66" i="1"/>
  <c r="CT66" i="1"/>
  <c r="CS66" i="1"/>
  <c r="CR66" i="1"/>
  <c r="CP66" i="1"/>
  <c r="CO66" i="1"/>
  <c r="CN66" i="1"/>
  <c r="CM66" i="1"/>
  <c r="CK66" i="1"/>
  <c r="CJ66" i="1"/>
  <c r="CI66" i="1"/>
  <c r="CH66" i="1"/>
  <c r="CF66" i="1"/>
  <c r="CE66" i="1"/>
  <c r="CD66" i="1"/>
  <c r="CC66" i="1"/>
  <c r="CA66" i="1"/>
  <c r="BZ66" i="1"/>
  <c r="BY66" i="1"/>
  <c r="BX66" i="1"/>
  <c r="BV66" i="1"/>
  <c r="BU66" i="1"/>
  <c r="BT66" i="1"/>
  <c r="BS66" i="1"/>
  <c r="BQ66" i="1"/>
  <c r="BP66" i="1"/>
  <c r="BO66" i="1"/>
  <c r="BN66" i="1"/>
  <c r="BL66" i="1"/>
  <c r="BK66" i="1"/>
  <c r="BJ66" i="1"/>
  <c r="BI66" i="1"/>
  <c r="BG66" i="1"/>
  <c r="BF66" i="1"/>
  <c r="BE66" i="1"/>
  <c r="BD66" i="1"/>
  <c r="BB66" i="1"/>
  <c r="BA66" i="1"/>
  <c r="AZ66" i="1"/>
  <c r="AY66" i="1"/>
  <c r="AW66" i="1"/>
  <c r="AV66" i="1"/>
  <c r="AU66" i="1"/>
  <c r="AT66" i="1"/>
  <c r="AR66" i="1"/>
  <c r="AQ66" i="1"/>
  <c r="AP66" i="1"/>
  <c r="AO66" i="1"/>
  <c r="AM66" i="1"/>
  <c r="AL66" i="1"/>
  <c r="AK66" i="1"/>
  <c r="AJ66" i="1"/>
  <c r="AH66" i="1"/>
  <c r="AG66" i="1"/>
  <c r="AF66" i="1"/>
  <c r="AE66" i="1"/>
  <c r="AC66" i="1"/>
  <c r="AB66" i="1"/>
  <c r="AA66" i="1"/>
  <c r="Z66" i="1"/>
  <c r="X66" i="1"/>
  <c r="W66" i="1"/>
  <c r="V66" i="1"/>
  <c r="U66" i="1"/>
  <c r="S66" i="1"/>
  <c r="R66" i="1"/>
  <c r="Q66" i="1"/>
  <c r="P66" i="1"/>
  <c r="N66" i="1"/>
  <c r="M66" i="1"/>
  <c r="L66" i="1"/>
  <c r="K66" i="1"/>
  <c r="I66" i="1"/>
  <c r="H66" i="1"/>
  <c r="G66" i="1"/>
  <c r="F66" i="1"/>
  <c r="DL65" i="1"/>
  <c r="DG65" i="1"/>
  <c r="DB65" i="1"/>
  <c r="CW65" i="1"/>
  <c r="CR65" i="1"/>
  <c r="CM65" i="1"/>
  <c r="CH65" i="1"/>
  <c r="CC65" i="1"/>
  <c r="BX65" i="1"/>
  <c r="BV65" i="1"/>
  <c r="BU65" i="1"/>
  <c r="BT65" i="1"/>
  <c r="BS65" i="1"/>
  <c r="BN65" i="1"/>
  <c r="BI65" i="1"/>
  <c r="AY65" i="1"/>
  <c r="AW65" i="1"/>
  <c r="AV65" i="1"/>
  <c r="AU65" i="1"/>
  <c r="AT65" i="1"/>
  <c r="AR65" i="1"/>
  <c r="AQ65" i="1"/>
  <c r="AP65" i="1"/>
  <c r="AO65" i="1"/>
  <c r="AM65" i="1"/>
  <c r="AL65" i="1"/>
  <c r="AK65" i="1"/>
  <c r="AJ65" i="1"/>
  <c r="AH65" i="1"/>
  <c r="AG65" i="1"/>
  <c r="AF65" i="1"/>
  <c r="AE65" i="1"/>
  <c r="AC65" i="1"/>
  <c r="AB65" i="1"/>
  <c r="AA65" i="1"/>
  <c r="Z65" i="1"/>
  <c r="X65" i="1"/>
  <c r="W65" i="1"/>
  <c r="V65" i="1"/>
  <c r="U65" i="1"/>
  <c r="S65" i="1"/>
  <c r="R65" i="1"/>
  <c r="Q65" i="1"/>
  <c r="P65" i="1"/>
  <c r="N65" i="1"/>
  <c r="M65" i="1"/>
  <c r="L65" i="1"/>
  <c r="K65" i="1"/>
  <c r="H65" i="1" s="1"/>
  <c r="I65" i="1"/>
  <c r="G65" i="1"/>
  <c r="F65" i="1"/>
  <c r="DO64" i="1"/>
  <c r="DN64" i="1"/>
  <c r="DM64" i="1"/>
  <c r="DL64" i="1"/>
  <c r="DJ64" i="1"/>
  <c r="DI64" i="1"/>
  <c r="DH64" i="1"/>
  <c r="DG64" i="1"/>
  <c r="DE64" i="1"/>
  <c r="DD64" i="1"/>
  <c r="DC64" i="1"/>
  <c r="DB64" i="1"/>
  <c r="CZ64" i="1"/>
  <c r="CY64" i="1"/>
  <c r="CX64" i="1"/>
  <c r="CW64" i="1"/>
  <c r="CU64" i="1"/>
  <c r="CT64" i="1"/>
  <c r="CS64" i="1"/>
  <c r="CR64" i="1"/>
  <c r="CP64" i="1"/>
  <c r="CO64" i="1"/>
  <c r="CN64" i="1"/>
  <c r="CM64" i="1"/>
  <c r="CK64" i="1"/>
  <c r="CJ64" i="1"/>
  <c r="CI64" i="1"/>
  <c r="CH64" i="1"/>
  <c r="CF64" i="1"/>
  <c r="CE64" i="1"/>
  <c r="CD64" i="1"/>
  <c r="CC64" i="1"/>
  <c r="CA64" i="1"/>
  <c r="BZ64" i="1"/>
  <c r="BY64" i="1"/>
  <c r="BX64" i="1"/>
  <c r="BV64" i="1"/>
  <c r="BU64" i="1"/>
  <c r="BT64" i="1"/>
  <c r="BS64" i="1"/>
  <c r="BQ64" i="1"/>
  <c r="BP64" i="1"/>
  <c r="BO64" i="1"/>
  <c r="BN64" i="1"/>
  <c r="BL64" i="1"/>
  <c r="BK64" i="1"/>
  <c r="BJ64" i="1"/>
  <c r="BI64" i="1"/>
  <c r="BG64" i="1"/>
  <c r="BF64" i="1"/>
  <c r="BE64" i="1"/>
  <c r="BD64" i="1"/>
  <c r="BB64" i="1"/>
  <c r="BA64" i="1"/>
  <c r="AZ64" i="1"/>
  <c r="AY64" i="1"/>
  <c r="AW64" i="1"/>
  <c r="AV64" i="1"/>
  <c r="AU64" i="1"/>
  <c r="AT64" i="1"/>
  <c r="AR64" i="1"/>
  <c r="AQ64" i="1"/>
  <c r="AP64" i="1"/>
  <c r="AO64" i="1"/>
  <c r="AM64" i="1"/>
  <c r="AL64" i="1"/>
  <c r="AK64" i="1"/>
  <c r="AJ64" i="1"/>
  <c r="AH64" i="1"/>
  <c r="AG64" i="1"/>
  <c r="AF64" i="1"/>
  <c r="AE64" i="1"/>
  <c r="AC64" i="1"/>
  <c r="AB64" i="1"/>
  <c r="AA64" i="1"/>
  <c r="Z64" i="1"/>
  <c r="X64" i="1"/>
  <c r="W64" i="1"/>
  <c r="V64" i="1"/>
  <c r="U64" i="1"/>
  <c r="S64" i="1"/>
  <c r="R64" i="1"/>
  <c r="Q64" i="1"/>
  <c r="P64" i="1"/>
  <c r="N64" i="1"/>
  <c r="M64" i="1"/>
  <c r="L64" i="1"/>
  <c r="K64" i="1"/>
  <c r="I64" i="1"/>
  <c r="H64" i="1"/>
  <c r="G64" i="1"/>
  <c r="F64" i="1"/>
  <c r="DO63" i="1"/>
  <c r="DN63" i="1"/>
  <c r="DM63" i="1"/>
  <c r="DL63" i="1"/>
  <c r="DJ63" i="1"/>
  <c r="DI63" i="1"/>
  <c r="DH63" i="1"/>
  <c r="DG63" i="1"/>
  <c r="DE63" i="1"/>
  <c r="DD63" i="1"/>
  <c r="DC63" i="1"/>
  <c r="DB63" i="1"/>
  <c r="CZ63" i="1"/>
  <c r="CY63" i="1"/>
  <c r="CX63" i="1"/>
  <c r="CW63" i="1"/>
  <c r="CU63" i="1"/>
  <c r="CT63" i="1"/>
  <c r="CS63" i="1"/>
  <c r="CR63" i="1"/>
  <c r="CP63" i="1"/>
  <c r="CO63" i="1"/>
  <c r="CN63" i="1"/>
  <c r="CM63" i="1"/>
  <c r="CK63" i="1"/>
  <c r="CJ63" i="1"/>
  <c r="CI63" i="1"/>
  <c r="CH63" i="1"/>
  <c r="CF63" i="1"/>
  <c r="CE63" i="1"/>
  <c r="CD63" i="1"/>
  <c r="CC63" i="1"/>
  <c r="CA63" i="1"/>
  <c r="BZ63" i="1"/>
  <c r="BY63" i="1"/>
  <c r="BX63" i="1"/>
  <c r="BV63" i="1"/>
  <c r="BU63" i="1"/>
  <c r="BT63" i="1"/>
  <c r="BS63" i="1"/>
  <c r="BQ63" i="1"/>
  <c r="BP63" i="1"/>
  <c r="BO63" i="1"/>
  <c r="BN63" i="1"/>
  <c r="BL63" i="1"/>
  <c r="BK63" i="1"/>
  <c r="BJ63" i="1"/>
  <c r="BI63" i="1"/>
  <c r="BG63" i="1"/>
  <c r="BF63" i="1"/>
  <c r="BE63" i="1"/>
  <c r="BD63" i="1"/>
  <c r="BB63" i="1"/>
  <c r="BA63" i="1"/>
  <c r="AZ63" i="1"/>
  <c r="AY63" i="1"/>
  <c r="AW63" i="1"/>
  <c r="AV63" i="1"/>
  <c r="AU63" i="1"/>
  <c r="AT63" i="1"/>
  <c r="AR63" i="1"/>
  <c r="AQ63" i="1"/>
  <c r="AP63" i="1"/>
  <c r="AO63" i="1"/>
  <c r="AM63" i="1"/>
  <c r="AL63" i="1"/>
  <c r="AK63" i="1"/>
  <c r="AJ63" i="1"/>
  <c r="AH63" i="1"/>
  <c r="AG63" i="1"/>
  <c r="AF63" i="1"/>
  <c r="AE63" i="1"/>
  <c r="AC63" i="1"/>
  <c r="AB63" i="1"/>
  <c r="AA63" i="1"/>
  <c r="Z63" i="1"/>
  <c r="X63" i="1"/>
  <c r="W63" i="1"/>
  <c r="V63" i="1"/>
  <c r="U63" i="1"/>
  <c r="S63" i="1"/>
  <c r="R63" i="1"/>
  <c r="Q63" i="1"/>
  <c r="P63" i="1"/>
  <c r="N63" i="1"/>
  <c r="M63" i="1"/>
  <c r="L63" i="1"/>
  <c r="K63" i="1"/>
  <c r="I63" i="1"/>
  <c r="H63" i="1"/>
  <c r="G63" i="1"/>
  <c r="F63" i="1"/>
  <c r="AW62" i="1"/>
  <c r="AV62" i="1"/>
  <c r="AU62" i="1"/>
  <c r="AT62" i="1"/>
  <c r="AR62" i="1"/>
  <c r="AQ62" i="1"/>
  <c r="AP62" i="1"/>
  <c r="AO62" i="1"/>
  <c r="AM62" i="1"/>
  <c r="AL62" i="1"/>
  <c r="AK62" i="1"/>
  <c r="AJ62" i="1"/>
  <c r="AH62" i="1"/>
  <c r="AG62" i="1"/>
  <c r="AF62" i="1"/>
  <c r="AE62" i="1"/>
  <c r="AC62" i="1"/>
  <c r="AB62" i="1"/>
  <c r="AA62" i="1"/>
  <c r="Z62" i="1"/>
  <c r="X62" i="1"/>
  <c r="W62" i="1"/>
  <c r="V62" i="1"/>
  <c r="U62" i="1"/>
  <c r="S62" i="1"/>
  <c r="R62" i="1"/>
  <c r="Q62" i="1"/>
  <c r="P62" i="1"/>
  <c r="N62" i="1"/>
  <c r="M62" i="1"/>
  <c r="L62" i="1"/>
  <c r="K62" i="1"/>
  <c r="DO61" i="1"/>
  <c r="DN61" i="1"/>
  <c r="DM61" i="1"/>
  <c r="DL61" i="1"/>
  <c r="DJ61" i="1"/>
  <c r="DI61" i="1"/>
  <c r="DH61" i="1"/>
  <c r="DG61" i="1"/>
  <c r="DE61" i="1"/>
  <c r="DD61" i="1"/>
  <c r="DC61" i="1"/>
  <c r="DB61" i="1"/>
  <c r="CZ61" i="1"/>
  <c r="CY61" i="1"/>
  <c r="CX61" i="1"/>
  <c r="CW61" i="1"/>
  <c r="CU61" i="1"/>
  <c r="CT61" i="1"/>
  <c r="CS61" i="1"/>
  <c r="CR61" i="1"/>
  <c r="CP61" i="1"/>
  <c r="CO61" i="1"/>
  <c r="CN61" i="1"/>
  <c r="CM61" i="1"/>
  <c r="CK61" i="1"/>
  <c r="CJ61" i="1"/>
  <c r="CI61" i="1"/>
  <c r="CH61" i="1"/>
  <c r="CF61" i="1"/>
  <c r="CE61" i="1"/>
  <c r="CD61" i="1"/>
  <c r="CC61" i="1"/>
  <c r="CA61" i="1"/>
  <c r="BZ61" i="1"/>
  <c r="BY61" i="1"/>
  <c r="BX61" i="1"/>
  <c r="BV61" i="1"/>
  <c r="BU61" i="1"/>
  <c r="BT61" i="1"/>
  <c r="BS61" i="1"/>
  <c r="BQ61" i="1"/>
  <c r="BP61" i="1"/>
  <c r="BO61" i="1"/>
  <c r="BN61" i="1"/>
  <c r="BL61" i="1"/>
  <c r="BK61" i="1"/>
  <c r="BJ61" i="1"/>
  <c r="BI61" i="1"/>
  <c r="BG61" i="1"/>
  <c r="BF61" i="1"/>
  <c r="BE61" i="1"/>
  <c r="BD61" i="1"/>
  <c r="BB61" i="1"/>
  <c r="BA61" i="1"/>
  <c r="AZ61" i="1"/>
  <c r="AY61" i="1"/>
  <c r="AW61" i="1"/>
  <c r="AV61" i="1"/>
  <c r="AU61" i="1"/>
  <c r="AT61" i="1"/>
  <c r="AR61" i="1"/>
  <c r="AQ61" i="1"/>
  <c r="AP61" i="1"/>
  <c r="AO61" i="1"/>
  <c r="AM61" i="1"/>
  <c r="AL61" i="1"/>
  <c r="AK61" i="1"/>
  <c r="AJ61" i="1"/>
  <c r="AH61" i="1"/>
  <c r="AG61" i="1"/>
  <c r="AF61" i="1"/>
  <c r="AE61" i="1"/>
  <c r="AC61" i="1"/>
  <c r="AB61" i="1"/>
  <c r="AA61" i="1"/>
  <c r="Z61" i="1"/>
  <c r="X61" i="1"/>
  <c r="W61" i="1"/>
  <c r="V61" i="1"/>
  <c r="U61" i="1"/>
  <c r="S61" i="1"/>
  <c r="R61" i="1"/>
  <c r="Q61" i="1"/>
  <c r="P61" i="1"/>
  <c r="N61" i="1"/>
  <c r="M61" i="1"/>
  <c r="L61" i="1"/>
  <c r="K61" i="1"/>
  <c r="I61" i="1"/>
  <c r="H61" i="1"/>
  <c r="G61" i="1"/>
  <c r="F61" i="1"/>
  <c r="DO60" i="1"/>
  <c r="DN60" i="1"/>
  <c r="DM60" i="1"/>
  <c r="DL60" i="1"/>
  <c r="DJ60" i="1"/>
  <c r="DI60" i="1"/>
  <c r="DH60" i="1"/>
  <c r="DG60" i="1"/>
  <c r="DE60" i="1"/>
  <c r="DD60" i="1"/>
  <c r="DC60" i="1"/>
  <c r="DB60" i="1"/>
  <c r="CZ60" i="1"/>
  <c r="CY60" i="1"/>
  <c r="CX60" i="1"/>
  <c r="CW60" i="1"/>
  <c r="CU60" i="1"/>
  <c r="CT60" i="1"/>
  <c r="CS60" i="1"/>
  <c r="CR60" i="1"/>
  <c r="CP60" i="1"/>
  <c r="CO60" i="1"/>
  <c r="CN60" i="1"/>
  <c r="CM60" i="1"/>
  <c r="CK60" i="1"/>
  <c r="CJ60" i="1"/>
  <c r="CI60" i="1"/>
  <c r="CH60" i="1"/>
  <c r="CF60" i="1"/>
  <c r="CE60" i="1"/>
  <c r="CD60" i="1"/>
  <c r="CC60" i="1"/>
  <c r="CA60" i="1"/>
  <c r="BZ60" i="1"/>
  <c r="BY60" i="1"/>
  <c r="BX60" i="1"/>
  <c r="BV60" i="1"/>
  <c r="BU60" i="1"/>
  <c r="BT60" i="1"/>
  <c r="BS60" i="1"/>
  <c r="BQ60" i="1"/>
  <c r="BP60" i="1"/>
  <c r="BO60" i="1"/>
  <c r="BN60" i="1"/>
  <c r="BL60" i="1"/>
  <c r="BK60" i="1"/>
  <c r="BJ60" i="1"/>
  <c r="BI60" i="1"/>
  <c r="BG60" i="1"/>
  <c r="BF60" i="1"/>
  <c r="BE60" i="1"/>
  <c r="BD60" i="1"/>
  <c r="BB60" i="1"/>
  <c r="BA60" i="1"/>
  <c r="AZ60" i="1"/>
  <c r="AY60" i="1"/>
  <c r="AW60" i="1"/>
  <c r="AV60" i="1"/>
  <c r="AU60" i="1"/>
  <c r="AT60" i="1"/>
  <c r="AR60" i="1"/>
  <c r="AQ60" i="1"/>
  <c r="AP60" i="1"/>
  <c r="AO60" i="1"/>
  <c r="AM60" i="1"/>
  <c r="AL60" i="1"/>
  <c r="AK60" i="1"/>
  <c r="AJ60" i="1"/>
  <c r="AH60" i="1"/>
  <c r="AG60" i="1"/>
  <c r="AF60" i="1"/>
  <c r="AE60" i="1"/>
  <c r="AC60" i="1"/>
  <c r="AB60" i="1"/>
  <c r="AA60" i="1"/>
  <c r="Z60" i="1"/>
  <c r="X60" i="1"/>
  <c r="W60" i="1"/>
  <c r="V60" i="1"/>
  <c r="U60" i="1"/>
  <c r="S60" i="1"/>
  <c r="R60" i="1"/>
  <c r="Q60" i="1"/>
  <c r="P60" i="1"/>
  <c r="N60" i="1"/>
  <c r="M60" i="1"/>
  <c r="L60" i="1"/>
  <c r="K60" i="1"/>
  <c r="I60" i="1"/>
  <c r="H60" i="1"/>
  <c r="G60" i="1"/>
  <c r="F60" i="1"/>
  <c r="DO56" i="1"/>
  <c r="DN56" i="1"/>
  <c r="DM56" i="1"/>
  <c r="DL56" i="1"/>
  <c r="DJ56" i="1"/>
  <c r="DI56" i="1"/>
  <c r="DH56" i="1"/>
  <c r="DG56" i="1"/>
  <c r="DE56" i="1"/>
  <c r="DD56" i="1"/>
  <c r="DC56" i="1"/>
  <c r="DB56" i="1"/>
  <c r="CZ56" i="1"/>
  <c r="CY56" i="1"/>
  <c r="CX56" i="1"/>
  <c r="CW56" i="1"/>
  <c r="CU56" i="1"/>
  <c r="CT56" i="1"/>
  <c r="CS56" i="1"/>
  <c r="CR56" i="1"/>
  <c r="CP56" i="1"/>
  <c r="CO56" i="1"/>
  <c r="CN56" i="1"/>
  <c r="CM56" i="1"/>
  <c r="CK56" i="1"/>
  <c r="CJ56" i="1"/>
  <c r="CI56" i="1"/>
  <c r="CH56" i="1"/>
  <c r="CF56" i="1"/>
  <c r="CE56" i="1"/>
  <c r="CD56" i="1"/>
  <c r="CC56" i="1"/>
  <c r="CA56" i="1"/>
  <c r="BZ56" i="1"/>
  <c r="BY56" i="1"/>
  <c r="BX56" i="1"/>
  <c r="BV56" i="1"/>
  <c r="BU56" i="1"/>
  <c r="BT56" i="1"/>
  <c r="BS56" i="1"/>
  <c r="BQ56" i="1"/>
  <c r="BP56" i="1"/>
  <c r="BO56" i="1"/>
  <c r="BN56" i="1"/>
  <c r="BL56" i="1"/>
  <c r="BK56" i="1"/>
  <c r="BJ56" i="1"/>
  <c r="BI56" i="1"/>
  <c r="BG56" i="1"/>
  <c r="BF56" i="1"/>
  <c r="BE56" i="1"/>
  <c r="BD56" i="1"/>
  <c r="BB56" i="1"/>
  <c r="BA56" i="1"/>
  <c r="AZ56" i="1"/>
  <c r="AY56" i="1"/>
  <c r="AW56" i="1"/>
  <c r="AV56" i="1"/>
  <c r="AU56" i="1"/>
  <c r="AT56" i="1"/>
  <c r="AR56" i="1"/>
  <c r="AQ56" i="1"/>
  <c r="AP56" i="1"/>
  <c r="AO56" i="1"/>
  <c r="AM56" i="1"/>
  <c r="AL56" i="1"/>
  <c r="AK56" i="1"/>
  <c r="AJ56" i="1"/>
  <c r="AH56" i="1"/>
  <c r="AG56" i="1"/>
  <c r="AF56" i="1"/>
  <c r="AE56" i="1"/>
  <c r="AC56" i="1"/>
  <c r="AB56" i="1"/>
  <c r="AA56" i="1"/>
  <c r="Z56" i="1"/>
  <c r="X56" i="1"/>
  <c r="W56" i="1"/>
  <c r="V56" i="1"/>
  <c r="U56" i="1"/>
  <c r="S56" i="1"/>
  <c r="R56" i="1"/>
  <c r="Q56" i="1"/>
  <c r="P56" i="1"/>
  <c r="N56" i="1"/>
  <c r="M56" i="1"/>
  <c r="L56" i="1"/>
  <c r="K56" i="1"/>
  <c r="I56" i="1"/>
  <c r="H56" i="1"/>
  <c r="G56" i="1"/>
  <c r="F56" i="1"/>
  <c r="DO55" i="1"/>
  <c r="DN55" i="1"/>
  <c r="DM55" i="1"/>
  <c r="DL55" i="1"/>
  <c r="DJ55" i="1"/>
  <c r="DI55" i="1"/>
  <c r="DH55" i="1"/>
  <c r="DG55" i="1"/>
  <c r="DE55" i="1"/>
  <c r="DD55" i="1"/>
  <c r="DC55" i="1"/>
  <c r="DB55" i="1"/>
  <c r="CZ55" i="1"/>
  <c r="CY55" i="1"/>
  <c r="CX55" i="1"/>
  <c r="CW55" i="1"/>
  <c r="CU55" i="1"/>
  <c r="CT55" i="1"/>
  <c r="CS55" i="1"/>
  <c r="CR55" i="1"/>
  <c r="CP55" i="1"/>
  <c r="CO55" i="1"/>
  <c r="CN55" i="1"/>
  <c r="CM55" i="1"/>
  <c r="CK55" i="1"/>
  <c r="CJ55" i="1"/>
  <c r="CI55" i="1"/>
  <c r="CH55" i="1"/>
  <c r="CF55" i="1"/>
  <c r="CE55" i="1"/>
  <c r="CD55" i="1"/>
  <c r="CC55" i="1"/>
  <c r="CA55" i="1"/>
  <c r="BZ55" i="1"/>
  <c r="BY55" i="1"/>
  <c r="BX55" i="1"/>
  <c r="BV55" i="1"/>
  <c r="BU55" i="1"/>
  <c r="BT55" i="1"/>
  <c r="BS55" i="1"/>
  <c r="BQ55" i="1"/>
  <c r="BP55" i="1"/>
  <c r="BO55" i="1"/>
  <c r="BN55" i="1"/>
  <c r="BL55" i="1"/>
  <c r="BK55" i="1"/>
  <c r="BJ55" i="1"/>
  <c r="BI55" i="1"/>
  <c r="BG55" i="1"/>
  <c r="BF55" i="1"/>
  <c r="BE55" i="1"/>
  <c r="BD55" i="1"/>
  <c r="BB55" i="1"/>
  <c r="BA55" i="1"/>
  <c r="AZ55" i="1"/>
  <c r="AY55" i="1"/>
  <c r="AW55" i="1"/>
  <c r="AV55" i="1"/>
  <c r="AU55" i="1"/>
  <c r="AT55" i="1"/>
  <c r="AR55" i="1"/>
  <c r="AQ55" i="1"/>
  <c r="AP55" i="1"/>
  <c r="AO55" i="1"/>
  <c r="AM55" i="1"/>
  <c r="AL55" i="1"/>
  <c r="AK55" i="1"/>
  <c r="AJ55" i="1"/>
  <c r="AH55" i="1"/>
  <c r="AG55" i="1"/>
  <c r="AF55" i="1"/>
  <c r="AE55" i="1"/>
  <c r="AC55" i="1"/>
  <c r="AB55" i="1"/>
  <c r="AA55" i="1"/>
  <c r="Z55" i="1"/>
  <c r="X55" i="1"/>
  <c r="W55" i="1"/>
  <c r="V55" i="1"/>
  <c r="U55" i="1"/>
  <c r="S55" i="1"/>
  <c r="R55" i="1"/>
  <c r="Q55" i="1"/>
  <c r="P55" i="1"/>
  <c r="N55" i="1"/>
  <c r="M55" i="1"/>
  <c r="L55" i="1"/>
  <c r="K55" i="1"/>
  <c r="I55" i="1"/>
  <c r="H55" i="1"/>
  <c r="G55" i="1"/>
  <c r="F55" i="1"/>
  <c r="DO54" i="1"/>
  <c r="DN54" i="1"/>
  <c r="DM54" i="1"/>
  <c r="DL54" i="1"/>
  <c r="DJ54" i="1"/>
  <c r="DI54" i="1"/>
  <c r="DH54" i="1"/>
  <c r="DG54" i="1"/>
  <c r="DE54" i="1"/>
  <c r="DD54" i="1"/>
  <c r="DC54" i="1"/>
  <c r="DB54" i="1"/>
  <c r="CZ54" i="1"/>
  <c r="CY54" i="1"/>
  <c r="CX54" i="1"/>
  <c r="CW54" i="1"/>
  <c r="CU54" i="1"/>
  <c r="CT54" i="1"/>
  <c r="CS54" i="1"/>
  <c r="CR54" i="1"/>
  <c r="CP54" i="1"/>
  <c r="CO54" i="1"/>
  <c r="CN54" i="1"/>
  <c r="CM54" i="1"/>
  <c r="CK54" i="1"/>
  <c r="CJ54" i="1"/>
  <c r="CI54" i="1"/>
  <c r="CH54" i="1"/>
  <c r="CF54" i="1"/>
  <c r="CE54" i="1"/>
  <c r="CD54" i="1"/>
  <c r="CC54" i="1"/>
  <c r="CA54" i="1"/>
  <c r="BZ54" i="1"/>
  <c r="BY54" i="1"/>
  <c r="BX54" i="1"/>
  <c r="BV54" i="1"/>
  <c r="BU54" i="1"/>
  <c r="BT54" i="1"/>
  <c r="BS54" i="1"/>
  <c r="BQ54" i="1"/>
  <c r="BP54" i="1"/>
  <c r="BO54" i="1"/>
  <c r="BN54" i="1"/>
  <c r="BL54" i="1"/>
  <c r="BK54" i="1"/>
  <c r="BJ54" i="1"/>
  <c r="BI54" i="1"/>
  <c r="BG54" i="1"/>
  <c r="BF54" i="1"/>
  <c r="BE54" i="1"/>
  <c r="BD54" i="1"/>
  <c r="BB54" i="1"/>
  <c r="BA54" i="1"/>
  <c r="AZ54" i="1"/>
  <c r="AY54" i="1"/>
  <c r="AW54" i="1"/>
  <c r="AV54" i="1"/>
  <c r="AU54" i="1"/>
  <c r="AT54" i="1"/>
  <c r="AR54" i="1"/>
  <c r="AQ54" i="1"/>
  <c r="AP54" i="1"/>
  <c r="AO54" i="1"/>
  <c r="AM54" i="1"/>
  <c r="AL54" i="1"/>
  <c r="AK54" i="1"/>
  <c r="AJ54" i="1"/>
  <c r="AH54" i="1"/>
  <c r="AG54" i="1"/>
  <c r="AF54" i="1"/>
  <c r="AE54" i="1"/>
  <c r="AC54" i="1"/>
  <c r="AB54" i="1"/>
  <c r="AA54" i="1"/>
  <c r="Z54" i="1"/>
  <c r="X54" i="1"/>
  <c r="W54" i="1"/>
  <c r="V54" i="1"/>
  <c r="U54" i="1"/>
  <c r="S54" i="1"/>
  <c r="R54" i="1"/>
  <c r="Q54" i="1"/>
  <c r="P54" i="1"/>
  <c r="N54" i="1"/>
  <c r="M54" i="1"/>
  <c r="L54" i="1"/>
  <c r="K54" i="1"/>
  <c r="I54" i="1"/>
  <c r="H54" i="1"/>
  <c r="G54" i="1"/>
  <c r="F54" i="1"/>
  <c r="DO53" i="1"/>
  <c r="DN53" i="1"/>
  <c r="DM53" i="1"/>
  <c r="DL53" i="1"/>
  <c r="DJ53" i="1"/>
  <c r="DI53" i="1"/>
  <c r="DH53" i="1"/>
  <c r="DG53" i="1"/>
  <c r="DE53" i="1"/>
  <c r="DD53" i="1"/>
  <c r="DC53" i="1"/>
  <c r="DB53" i="1"/>
  <c r="CZ53" i="1"/>
  <c r="CY53" i="1"/>
  <c r="CX53" i="1"/>
  <c r="CW53" i="1"/>
  <c r="CU53" i="1"/>
  <c r="CT53" i="1"/>
  <c r="CS53" i="1"/>
  <c r="CR53" i="1"/>
  <c r="CP53" i="1"/>
  <c r="CO53" i="1"/>
  <c r="CN53" i="1"/>
  <c r="CM53" i="1"/>
  <c r="CK53" i="1"/>
  <c r="CJ53" i="1"/>
  <c r="CI53" i="1"/>
  <c r="CH53" i="1"/>
  <c r="CF53" i="1"/>
  <c r="CE53" i="1"/>
  <c r="CD53" i="1"/>
  <c r="CC53" i="1"/>
  <c r="CA53" i="1"/>
  <c r="BZ53" i="1"/>
  <c r="BY53" i="1"/>
  <c r="BX53" i="1"/>
  <c r="BV53" i="1"/>
  <c r="BU53" i="1"/>
  <c r="BT53" i="1"/>
  <c r="BS53" i="1"/>
  <c r="BQ53" i="1"/>
  <c r="BP53" i="1"/>
  <c r="BO53" i="1"/>
  <c r="BN53" i="1"/>
  <c r="BL53" i="1"/>
  <c r="BK53" i="1"/>
  <c r="BJ53" i="1"/>
  <c r="BI53" i="1"/>
  <c r="BG53" i="1"/>
  <c r="BF53" i="1"/>
  <c r="BE53" i="1"/>
  <c r="BD53" i="1"/>
  <c r="BB53" i="1"/>
  <c r="BA53" i="1"/>
  <c r="AZ53" i="1"/>
  <c r="AY53" i="1"/>
  <c r="AW53" i="1"/>
  <c r="AV53" i="1"/>
  <c r="AU53" i="1"/>
  <c r="AT53" i="1"/>
  <c r="AR53" i="1"/>
  <c r="AQ53" i="1"/>
  <c r="AP53" i="1"/>
  <c r="AO53" i="1"/>
  <c r="AM53" i="1"/>
  <c r="AL53" i="1"/>
  <c r="AK53" i="1"/>
  <c r="AJ53" i="1"/>
  <c r="AH53" i="1"/>
  <c r="AG53" i="1"/>
  <c r="AF53" i="1"/>
  <c r="AE53" i="1"/>
  <c r="AC53" i="1"/>
  <c r="AB53" i="1"/>
  <c r="AA53" i="1"/>
  <c r="Z53" i="1"/>
  <c r="X53" i="1"/>
  <c r="W53" i="1"/>
  <c r="V53" i="1"/>
  <c r="U53" i="1"/>
  <c r="S53" i="1"/>
  <c r="R53" i="1"/>
  <c r="Q53" i="1"/>
  <c r="P53" i="1"/>
  <c r="N53" i="1"/>
  <c r="M53" i="1"/>
  <c r="L53" i="1"/>
  <c r="K53" i="1"/>
  <c r="I53" i="1"/>
  <c r="H53" i="1"/>
  <c r="G53" i="1"/>
  <c r="F53" i="1"/>
  <c r="DO52" i="1"/>
  <c r="DN52" i="1"/>
  <c r="DM52" i="1"/>
  <c r="DL52" i="1"/>
  <c r="DJ52" i="1"/>
  <c r="DI52" i="1"/>
  <c r="DH52" i="1"/>
  <c r="DG52" i="1"/>
  <c r="DE52" i="1"/>
  <c r="DD52" i="1"/>
  <c r="DC52" i="1"/>
  <c r="DB52" i="1"/>
  <c r="CZ52" i="1"/>
  <c r="CY52" i="1"/>
  <c r="CX52" i="1"/>
  <c r="CW52" i="1"/>
  <c r="CU52" i="1"/>
  <c r="CT52" i="1"/>
  <c r="CS52" i="1"/>
  <c r="CR52" i="1"/>
  <c r="CP52" i="1"/>
  <c r="CO52" i="1"/>
  <c r="CN52" i="1"/>
  <c r="CM52" i="1"/>
  <c r="CK52" i="1"/>
  <c r="CJ52" i="1"/>
  <c r="CI52" i="1"/>
  <c r="CH52" i="1"/>
  <c r="CF52" i="1"/>
  <c r="CE52" i="1"/>
  <c r="CD52" i="1"/>
  <c r="CC52" i="1"/>
  <c r="CA52" i="1"/>
  <c r="BZ52" i="1"/>
  <c r="BY52" i="1"/>
  <c r="BX52" i="1"/>
  <c r="BV52" i="1"/>
  <c r="BU52" i="1"/>
  <c r="BT52" i="1"/>
  <c r="BS52" i="1"/>
  <c r="BQ52" i="1"/>
  <c r="BP52" i="1"/>
  <c r="BO52" i="1"/>
  <c r="BN52" i="1"/>
  <c r="BL52" i="1"/>
  <c r="BK52" i="1"/>
  <c r="BJ52" i="1"/>
  <c r="BI52" i="1"/>
  <c r="BG52" i="1"/>
  <c r="BF52" i="1"/>
  <c r="BE52" i="1"/>
  <c r="BD52" i="1"/>
  <c r="BB52" i="1"/>
  <c r="BA52" i="1"/>
  <c r="AZ52" i="1"/>
  <c r="AY52" i="1"/>
  <c r="AW52" i="1"/>
  <c r="AV52" i="1"/>
  <c r="AU52" i="1"/>
  <c r="AT52" i="1"/>
  <c r="AR52" i="1"/>
  <c r="AQ52" i="1"/>
  <c r="AP52" i="1"/>
  <c r="AO52" i="1"/>
  <c r="AM52" i="1"/>
  <c r="AL52" i="1"/>
  <c r="AK52" i="1"/>
  <c r="AJ52" i="1"/>
  <c r="AH52" i="1"/>
  <c r="AG52" i="1"/>
  <c r="AF52" i="1"/>
  <c r="AE52" i="1"/>
  <c r="AC52" i="1"/>
  <c r="AB52" i="1"/>
  <c r="AA52" i="1"/>
  <c r="Z52" i="1"/>
  <c r="X52" i="1"/>
  <c r="W52" i="1"/>
  <c r="V52" i="1"/>
  <c r="U52" i="1"/>
  <c r="S52" i="1"/>
  <c r="R52" i="1"/>
  <c r="Q52" i="1"/>
  <c r="P52" i="1"/>
  <c r="N52" i="1"/>
  <c r="M52" i="1"/>
  <c r="L52" i="1"/>
  <c r="K52" i="1"/>
  <c r="I52" i="1"/>
  <c r="H52" i="1"/>
  <c r="G52" i="1"/>
  <c r="F52" i="1"/>
  <c r="DO51" i="1"/>
  <c r="DN51" i="1"/>
  <c r="DM51" i="1"/>
  <c r="DL51" i="1"/>
  <c r="DJ51" i="1"/>
  <c r="DI51" i="1"/>
  <c r="DH51" i="1"/>
  <c r="DG51" i="1"/>
  <c r="DE51" i="1"/>
  <c r="DD51" i="1"/>
  <c r="DC51" i="1"/>
  <c r="DB51" i="1"/>
  <c r="CZ51" i="1"/>
  <c r="CY51" i="1"/>
  <c r="CX51" i="1"/>
  <c r="CW51" i="1"/>
  <c r="CU51" i="1"/>
  <c r="CT51" i="1"/>
  <c r="CS51" i="1"/>
  <c r="CR51" i="1"/>
  <c r="CP51" i="1"/>
  <c r="CO51" i="1"/>
  <c r="CN51" i="1"/>
  <c r="CM51" i="1"/>
  <c r="CK51" i="1"/>
  <c r="CJ51" i="1"/>
  <c r="CI51" i="1"/>
  <c r="CH51" i="1"/>
  <c r="CF51" i="1"/>
  <c r="CE51" i="1"/>
  <c r="CD51" i="1"/>
  <c r="CC51" i="1"/>
  <c r="CA51" i="1"/>
  <c r="BZ51" i="1"/>
  <c r="BY51" i="1"/>
  <c r="BX51" i="1"/>
  <c r="BV51" i="1"/>
  <c r="BU51" i="1"/>
  <c r="BT51" i="1"/>
  <c r="BS51" i="1"/>
  <c r="BQ51" i="1"/>
  <c r="BP51" i="1"/>
  <c r="BO51" i="1"/>
  <c r="BN51" i="1"/>
  <c r="BL51" i="1"/>
  <c r="BK51" i="1"/>
  <c r="BJ51" i="1"/>
  <c r="BI51" i="1"/>
  <c r="BG51" i="1"/>
  <c r="BF51" i="1"/>
  <c r="BE51" i="1"/>
  <c r="BD51" i="1"/>
  <c r="BB51" i="1"/>
  <c r="BA51" i="1"/>
  <c r="AZ51" i="1"/>
  <c r="AY51" i="1"/>
  <c r="AW51" i="1"/>
  <c r="AV51" i="1"/>
  <c r="AU51" i="1"/>
  <c r="AT51" i="1"/>
  <c r="AR51" i="1"/>
  <c r="AQ51" i="1"/>
  <c r="AP51" i="1"/>
  <c r="AO51" i="1"/>
  <c r="AM51" i="1"/>
  <c r="AL51" i="1"/>
  <c r="AK51" i="1"/>
  <c r="AJ51" i="1"/>
  <c r="AH51" i="1"/>
  <c r="AG51" i="1"/>
  <c r="AF51" i="1"/>
  <c r="AE51" i="1"/>
  <c r="AC51" i="1"/>
  <c r="AB51" i="1"/>
  <c r="AA51" i="1"/>
  <c r="Z51" i="1"/>
  <c r="X51" i="1"/>
  <c r="W51" i="1"/>
  <c r="V51" i="1"/>
  <c r="U51" i="1"/>
  <c r="S51" i="1"/>
  <c r="R51" i="1"/>
  <c r="Q51" i="1"/>
  <c r="P51" i="1"/>
  <c r="N51" i="1"/>
  <c r="M51" i="1"/>
  <c r="L51" i="1"/>
  <c r="K51" i="1"/>
  <c r="I51" i="1"/>
  <c r="H51" i="1"/>
  <c r="G51" i="1"/>
  <c r="F51" i="1"/>
  <c r="DO50" i="1"/>
  <c r="DN50" i="1"/>
  <c r="DM50" i="1"/>
  <c r="DL50" i="1"/>
  <c r="DJ50" i="1"/>
  <c r="DI50" i="1"/>
  <c r="DH50" i="1"/>
  <c r="DG50" i="1"/>
  <c r="DE50" i="1"/>
  <c r="DD50" i="1"/>
  <c r="DC50" i="1"/>
  <c r="DB50" i="1"/>
  <c r="CZ50" i="1"/>
  <c r="CY50" i="1"/>
  <c r="CX50" i="1"/>
  <c r="CW50" i="1"/>
  <c r="CU50" i="1"/>
  <c r="CT50" i="1"/>
  <c r="CS50" i="1"/>
  <c r="CR50" i="1"/>
  <c r="CP50" i="1"/>
  <c r="CO50" i="1"/>
  <c r="CN50" i="1"/>
  <c r="CM50" i="1"/>
  <c r="CK50" i="1"/>
  <c r="CJ50" i="1"/>
  <c r="CI50" i="1"/>
  <c r="CH50" i="1"/>
  <c r="CF50" i="1"/>
  <c r="CE50" i="1"/>
  <c r="CD50" i="1"/>
  <c r="CC50" i="1"/>
  <c r="CA50" i="1"/>
  <c r="BZ50" i="1"/>
  <c r="BY50" i="1"/>
  <c r="BX50" i="1"/>
  <c r="BV50" i="1"/>
  <c r="BU50" i="1"/>
  <c r="BT50" i="1"/>
  <c r="BS50" i="1"/>
  <c r="BQ50" i="1"/>
  <c r="BP50" i="1"/>
  <c r="BO50" i="1"/>
  <c r="BN50" i="1"/>
  <c r="BL50" i="1"/>
  <c r="BK50" i="1"/>
  <c r="BJ50" i="1"/>
  <c r="BI50" i="1"/>
  <c r="BG50" i="1"/>
  <c r="BF50" i="1"/>
  <c r="BE50" i="1"/>
  <c r="BD50" i="1"/>
  <c r="BB50" i="1"/>
  <c r="BA50" i="1"/>
  <c r="AZ50" i="1"/>
  <c r="AY50" i="1"/>
  <c r="AW50" i="1"/>
  <c r="AV50" i="1"/>
  <c r="AU50" i="1"/>
  <c r="AT50" i="1"/>
  <c r="AR50" i="1"/>
  <c r="AQ50" i="1"/>
  <c r="AP50" i="1"/>
  <c r="AO50" i="1"/>
  <c r="AM50" i="1"/>
  <c r="AL50" i="1"/>
  <c r="AK50" i="1"/>
  <c r="AJ50" i="1"/>
  <c r="AH50" i="1"/>
  <c r="AG50" i="1"/>
  <c r="AF50" i="1"/>
  <c r="AE50" i="1"/>
  <c r="AC50" i="1"/>
  <c r="AB50" i="1"/>
  <c r="AA50" i="1"/>
  <c r="Z50" i="1"/>
  <c r="X50" i="1"/>
  <c r="W50" i="1"/>
  <c r="V50" i="1"/>
  <c r="U50" i="1"/>
  <c r="S50" i="1"/>
  <c r="R50" i="1"/>
  <c r="Q50" i="1"/>
  <c r="P50" i="1"/>
  <c r="N50" i="1"/>
  <c r="M50" i="1"/>
  <c r="L50" i="1"/>
  <c r="K50" i="1"/>
  <c r="I50" i="1"/>
  <c r="H50" i="1"/>
  <c r="G50" i="1"/>
  <c r="F50" i="1"/>
  <c r="DO49" i="1"/>
  <c r="DN49" i="1"/>
  <c r="DM49" i="1"/>
  <c r="DL49" i="1"/>
  <c r="DJ49" i="1"/>
  <c r="DI49" i="1"/>
  <c r="DH49" i="1"/>
  <c r="DG49" i="1"/>
  <c r="DE49" i="1"/>
  <c r="DD49" i="1"/>
  <c r="DC49" i="1"/>
  <c r="DB49" i="1"/>
  <c r="CZ49" i="1"/>
  <c r="CY49" i="1"/>
  <c r="CX49" i="1"/>
  <c r="CW49" i="1"/>
  <c r="CU49" i="1"/>
  <c r="CT49" i="1"/>
  <c r="CS49" i="1"/>
  <c r="CR49" i="1"/>
  <c r="CP49" i="1"/>
  <c r="CO49" i="1"/>
  <c r="CN49" i="1"/>
  <c r="CM49" i="1"/>
  <c r="CK49" i="1"/>
  <c r="CJ49" i="1"/>
  <c r="CI49" i="1"/>
  <c r="CH49" i="1"/>
  <c r="CF49" i="1"/>
  <c r="CE49" i="1"/>
  <c r="CD49" i="1"/>
  <c r="CC49" i="1"/>
  <c r="CA49" i="1"/>
  <c r="BZ49" i="1"/>
  <c r="BY49" i="1"/>
  <c r="BX49" i="1"/>
  <c r="BV49" i="1"/>
  <c r="BU49" i="1"/>
  <c r="BT49" i="1"/>
  <c r="BS49" i="1"/>
  <c r="BQ49" i="1"/>
  <c r="BP49" i="1"/>
  <c r="BO49" i="1"/>
  <c r="BN49" i="1"/>
  <c r="BL49" i="1"/>
  <c r="BK49" i="1"/>
  <c r="BJ49" i="1"/>
  <c r="BI49" i="1"/>
  <c r="BG49" i="1"/>
  <c r="BF49" i="1"/>
  <c r="BE49" i="1"/>
  <c r="BD49" i="1"/>
  <c r="BB49" i="1"/>
  <c r="BA49" i="1"/>
  <c r="AZ49" i="1"/>
  <c r="AY49" i="1"/>
  <c r="AW49" i="1"/>
  <c r="AV49" i="1"/>
  <c r="AU49" i="1"/>
  <c r="AT49" i="1"/>
  <c r="AR49" i="1"/>
  <c r="AQ49" i="1"/>
  <c r="AP49" i="1"/>
  <c r="AO49" i="1"/>
  <c r="AM49" i="1"/>
  <c r="AL49" i="1"/>
  <c r="AK49" i="1"/>
  <c r="AJ49" i="1"/>
  <c r="AH49" i="1"/>
  <c r="AG49" i="1"/>
  <c r="AF49" i="1"/>
  <c r="AE49" i="1"/>
  <c r="AC49" i="1"/>
  <c r="AB49" i="1"/>
  <c r="AA49" i="1"/>
  <c r="Z49" i="1"/>
  <c r="X49" i="1"/>
  <c r="W49" i="1"/>
  <c r="V49" i="1"/>
  <c r="U49" i="1"/>
  <c r="S49" i="1"/>
  <c r="R49" i="1"/>
  <c r="Q49" i="1"/>
  <c r="P49" i="1"/>
  <c r="N49" i="1"/>
  <c r="M49" i="1"/>
  <c r="L49" i="1"/>
  <c r="K49" i="1"/>
  <c r="I49" i="1"/>
  <c r="H49" i="1"/>
  <c r="G49" i="1"/>
  <c r="F49" i="1"/>
  <c r="DO48" i="1"/>
  <c r="DN48" i="1"/>
  <c r="DM48" i="1"/>
  <c r="DL48" i="1"/>
  <c r="DJ48" i="1"/>
  <c r="DI48" i="1"/>
  <c r="DH48" i="1"/>
  <c r="DG48" i="1"/>
  <c r="DE48" i="1"/>
  <c r="DD48" i="1"/>
  <c r="DC48" i="1"/>
  <c r="DB48" i="1"/>
  <c r="CZ48" i="1"/>
  <c r="CY48" i="1"/>
  <c r="CX48" i="1"/>
  <c r="CW48" i="1"/>
  <c r="CU48" i="1"/>
  <c r="CT48" i="1"/>
  <c r="CS48" i="1"/>
  <c r="CR48" i="1"/>
  <c r="CP48" i="1"/>
  <c r="CO48" i="1"/>
  <c r="CN48" i="1"/>
  <c r="CM48" i="1"/>
  <c r="CK48" i="1"/>
  <c r="CJ48" i="1"/>
  <c r="CI48" i="1"/>
  <c r="CH48" i="1"/>
  <c r="CF48" i="1"/>
  <c r="CE48" i="1"/>
  <c r="CD48" i="1"/>
  <c r="CC48" i="1"/>
  <c r="CA48" i="1"/>
  <c r="BZ48" i="1"/>
  <c r="BY48" i="1"/>
  <c r="BX48" i="1"/>
  <c r="BV48" i="1"/>
  <c r="BU48" i="1"/>
  <c r="BT48" i="1"/>
  <c r="BS48" i="1"/>
  <c r="BQ48" i="1"/>
  <c r="BP48" i="1"/>
  <c r="BO48" i="1"/>
  <c r="BN48" i="1"/>
  <c r="BL48" i="1"/>
  <c r="BK48" i="1"/>
  <c r="BJ48" i="1"/>
  <c r="BI48" i="1"/>
  <c r="BG48" i="1"/>
  <c r="BF48" i="1"/>
  <c r="BE48" i="1"/>
  <c r="BD48" i="1"/>
  <c r="BB48" i="1"/>
  <c r="BA48" i="1"/>
  <c r="AZ48" i="1"/>
  <c r="AY48" i="1"/>
  <c r="AW48" i="1"/>
  <c r="AV48" i="1"/>
  <c r="AU48" i="1"/>
  <c r="AT48" i="1"/>
  <c r="AR48" i="1"/>
  <c r="AQ48" i="1"/>
  <c r="AP48" i="1"/>
  <c r="AO48" i="1"/>
  <c r="AM48" i="1"/>
  <c r="AL48" i="1"/>
  <c r="AK48" i="1"/>
  <c r="AJ48" i="1"/>
  <c r="AH48" i="1"/>
  <c r="AG48" i="1"/>
  <c r="AF48" i="1"/>
  <c r="AE48" i="1"/>
  <c r="AC48" i="1"/>
  <c r="AB48" i="1"/>
  <c r="AA48" i="1"/>
  <c r="Z48" i="1"/>
  <c r="X48" i="1"/>
  <c r="W48" i="1"/>
  <c r="V48" i="1"/>
  <c r="U48" i="1"/>
  <c r="S48" i="1"/>
  <c r="R48" i="1"/>
  <c r="Q48" i="1"/>
  <c r="P48" i="1"/>
  <c r="N48" i="1"/>
  <c r="M48" i="1"/>
  <c r="L48" i="1"/>
  <c r="K48" i="1"/>
  <c r="I48" i="1"/>
  <c r="H48" i="1"/>
  <c r="G48" i="1"/>
  <c r="F48" i="1"/>
  <c r="DO47" i="1"/>
  <c r="DN47" i="1"/>
  <c r="DM47" i="1"/>
  <c r="DL47" i="1"/>
  <c r="DJ47" i="1"/>
  <c r="DI47" i="1"/>
  <c r="DH47" i="1"/>
  <c r="DG47" i="1"/>
  <c r="DE47" i="1"/>
  <c r="DD47" i="1"/>
  <c r="DC47" i="1"/>
  <c r="DB47" i="1"/>
  <c r="CZ47" i="1"/>
  <c r="CY47" i="1"/>
  <c r="CX47" i="1"/>
  <c r="CW47" i="1"/>
  <c r="CU47" i="1"/>
  <c r="CT47" i="1"/>
  <c r="CS47" i="1"/>
  <c r="CR47" i="1"/>
  <c r="CP47" i="1"/>
  <c r="CO47" i="1"/>
  <c r="CN47" i="1"/>
  <c r="CM47" i="1"/>
  <c r="CK47" i="1"/>
  <c r="CJ47" i="1"/>
  <c r="CI47" i="1"/>
  <c r="CH47" i="1"/>
  <c r="CF47" i="1"/>
  <c r="CE47" i="1"/>
  <c r="CD47" i="1"/>
  <c r="CC47" i="1"/>
  <c r="CA47" i="1"/>
  <c r="BZ47" i="1"/>
  <c r="BY47" i="1"/>
  <c r="BX47" i="1"/>
  <c r="BV47" i="1"/>
  <c r="BU47" i="1"/>
  <c r="BT47" i="1"/>
  <c r="BS47" i="1"/>
  <c r="BQ47" i="1"/>
  <c r="BP47" i="1"/>
  <c r="BO47" i="1"/>
  <c r="BN47" i="1"/>
  <c r="BL47" i="1"/>
  <c r="BK47" i="1"/>
  <c r="BJ47" i="1"/>
  <c r="BI47" i="1"/>
  <c r="BG47" i="1"/>
  <c r="BF47" i="1"/>
  <c r="BE47" i="1"/>
  <c r="BD47" i="1"/>
  <c r="BB47" i="1"/>
  <c r="BA47" i="1"/>
  <c r="AZ47" i="1"/>
  <c r="AY47" i="1"/>
  <c r="AW47" i="1"/>
  <c r="AV47" i="1"/>
  <c r="AU47" i="1"/>
  <c r="AT47" i="1"/>
  <c r="AR47" i="1"/>
  <c r="AQ47" i="1"/>
  <c r="AP47" i="1"/>
  <c r="AO47" i="1"/>
  <c r="AM47" i="1"/>
  <c r="AL47" i="1"/>
  <c r="AK47" i="1"/>
  <c r="AJ47" i="1"/>
  <c r="AH47" i="1"/>
  <c r="AG47" i="1"/>
  <c r="AF47" i="1"/>
  <c r="AE47" i="1"/>
  <c r="AC47" i="1"/>
  <c r="AB47" i="1"/>
  <c r="AA47" i="1"/>
  <c r="Z47" i="1"/>
  <c r="X47" i="1"/>
  <c r="W47" i="1"/>
  <c r="V47" i="1"/>
  <c r="U47" i="1"/>
  <c r="S47" i="1"/>
  <c r="R47" i="1"/>
  <c r="Q47" i="1"/>
  <c r="P47" i="1"/>
  <c r="N47" i="1"/>
  <c r="M47" i="1"/>
  <c r="L47" i="1"/>
  <c r="K47" i="1"/>
  <c r="I47" i="1"/>
  <c r="H47" i="1"/>
  <c r="G47" i="1"/>
  <c r="F47" i="1"/>
  <c r="DO46" i="1"/>
  <c r="DN46" i="1"/>
  <c r="DM46" i="1"/>
  <c r="DL46" i="1"/>
  <c r="DJ46" i="1"/>
  <c r="DI46" i="1"/>
  <c r="DH46" i="1"/>
  <c r="DG46" i="1"/>
  <c r="DE46" i="1"/>
  <c r="DD46" i="1"/>
  <c r="DC46" i="1"/>
  <c r="DB46" i="1"/>
  <c r="CZ46" i="1"/>
  <c r="CY46" i="1"/>
  <c r="CX46" i="1"/>
  <c r="CW46" i="1"/>
  <c r="CU46" i="1"/>
  <c r="CT46" i="1"/>
  <c r="CS46" i="1"/>
  <c r="CR46" i="1"/>
  <c r="CP46" i="1"/>
  <c r="CO46" i="1"/>
  <c r="CN46" i="1"/>
  <c r="CM46" i="1"/>
  <c r="CK46" i="1"/>
  <c r="CJ46" i="1"/>
  <c r="CI46" i="1"/>
  <c r="CH46" i="1"/>
  <c r="CF46" i="1"/>
  <c r="CE46" i="1"/>
  <c r="CD46" i="1"/>
  <c r="CC46" i="1"/>
  <c r="CA46" i="1"/>
  <c r="BZ46" i="1"/>
  <c r="BY46" i="1"/>
  <c r="BX46" i="1"/>
  <c r="BV46" i="1"/>
  <c r="BU46" i="1"/>
  <c r="BT46" i="1"/>
  <c r="BS46" i="1"/>
  <c r="BQ46" i="1"/>
  <c r="BP46" i="1"/>
  <c r="BO46" i="1"/>
  <c r="BN46" i="1"/>
  <c r="BL46" i="1"/>
  <c r="BK46" i="1"/>
  <c r="BJ46" i="1"/>
  <c r="BI46" i="1"/>
  <c r="BG46" i="1"/>
  <c r="BF46" i="1"/>
  <c r="BE46" i="1"/>
  <c r="BD46" i="1"/>
  <c r="BB46" i="1"/>
  <c r="BA46" i="1"/>
  <c r="AZ46" i="1"/>
  <c r="AY46" i="1"/>
  <c r="AW46" i="1"/>
  <c r="AV46" i="1"/>
  <c r="AU46" i="1"/>
  <c r="AT46" i="1"/>
  <c r="AR46" i="1"/>
  <c r="AQ46" i="1"/>
  <c r="AP46" i="1"/>
  <c r="AO46" i="1"/>
  <c r="AM46" i="1"/>
  <c r="AL46" i="1"/>
  <c r="AK46" i="1"/>
  <c r="AJ46" i="1"/>
  <c r="AH46" i="1"/>
  <c r="AG46" i="1"/>
  <c r="AF46" i="1"/>
  <c r="AE46" i="1"/>
  <c r="AC46" i="1"/>
  <c r="AB46" i="1"/>
  <c r="AA46" i="1"/>
  <c r="Z46" i="1"/>
  <c r="X46" i="1"/>
  <c r="W46" i="1"/>
  <c r="V46" i="1"/>
  <c r="U46" i="1"/>
  <c r="S46" i="1"/>
  <c r="R46" i="1"/>
  <c r="Q46" i="1"/>
  <c r="P46" i="1"/>
  <c r="N46" i="1"/>
  <c r="M46" i="1"/>
  <c r="L46" i="1"/>
  <c r="K46" i="1"/>
  <c r="I46" i="1"/>
  <c r="H46" i="1"/>
  <c r="G46" i="1"/>
  <c r="F46" i="1"/>
  <c r="DO45" i="1"/>
  <c r="DN45" i="1"/>
  <c r="DM45" i="1"/>
  <c r="DL45" i="1"/>
  <c r="DJ45" i="1"/>
  <c r="DI45" i="1"/>
  <c r="DH45" i="1"/>
  <c r="DG45" i="1"/>
  <c r="DE45" i="1"/>
  <c r="DD45" i="1"/>
  <c r="DC45" i="1"/>
  <c r="DB45" i="1"/>
  <c r="CZ45" i="1"/>
  <c r="CY45" i="1"/>
  <c r="CX45" i="1"/>
  <c r="CW45" i="1"/>
  <c r="CU45" i="1"/>
  <c r="CT45" i="1"/>
  <c r="CS45" i="1"/>
  <c r="CR45" i="1"/>
  <c r="CP45" i="1"/>
  <c r="CO45" i="1"/>
  <c r="CN45" i="1"/>
  <c r="CM45" i="1"/>
  <c r="CK45" i="1"/>
  <c r="CJ45" i="1"/>
  <c r="CI45" i="1"/>
  <c r="CH45" i="1"/>
  <c r="CF45" i="1"/>
  <c r="CE45" i="1"/>
  <c r="CD45" i="1"/>
  <c r="CC45" i="1"/>
  <c r="CA45" i="1"/>
  <c r="BZ45" i="1"/>
  <c r="BY45" i="1"/>
  <c r="BX45" i="1"/>
  <c r="BV45" i="1"/>
  <c r="BU45" i="1"/>
  <c r="BT45" i="1"/>
  <c r="BS45" i="1"/>
  <c r="BQ45" i="1"/>
  <c r="BP45" i="1"/>
  <c r="BO45" i="1"/>
  <c r="BN45" i="1"/>
  <c r="BL45" i="1"/>
  <c r="BK45" i="1"/>
  <c r="BJ45" i="1"/>
  <c r="BI45" i="1"/>
  <c r="BG45" i="1"/>
  <c r="BF45" i="1"/>
  <c r="BE45" i="1"/>
  <c r="BD45" i="1"/>
  <c r="BB45" i="1"/>
  <c r="BA45" i="1"/>
  <c r="AZ45" i="1"/>
  <c r="AY45" i="1"/>
  <c r="AW45" i="1"/>
  <c r="AV45" i="1"/>
  <c r="AU45" i="1"/>
  <c r="AT45" i="1"/>
  <c r="AR45" i="1"/>
  <c r="AQ45" i="1"/>
  <c r="AP45" i="1"/>
  <c r="AO45" i="1"/>
  <c r="AM45" i="1"/>
  <c r="AL45" i="1"/>
  <c r="AK45" i="1"/>
  <c r="AJ45" i="1"/>
  <c r="AH45" i="1"/>
  <c r="AG45" i="1"/>
  <c r="AF45" i="1"/>
  <c r="AE45" i="1"/>
  <c r="AC45" i="1"/>
  <c r="AB45" i="1"/>
  <c r="AA45" i="1"/>
  <c r="Z45" i="1"/>
  <c r="X45" i="1"/>
  <c r="W45" i="1"/>
  <c r="V45" i="1"/>
  <c r="U45" i="1"/>
  <c r="S45" i="1"/>
  <c r="R45" i="1"/>
  <c r="Q45" i="1"/>
  <c r="P45" i="1"/>
  <c r="N45" i="1"/>
  <c r="M45" i="1"/>
  <c r="L45" i="1"/>
  <c r="K45" i="1"/>
  <c r="I45" i="1"/>
  <c r="H45" i="1"/>
  <c r="G45" i="1"/>
  <c r="F45" i="1"/>
  <c r="DO44" i="1"/>
  <c r="DN44" i="1"/>
  <c r="DM44" i="1"/>
  <c r="DL44" i="1"/>
  <c r="DJ44" i="1"/>
  <c r="DI44" i="1"/>
  <c r="DH44" i="1"/>
  <c r="DG44" i="1"/>
  <c r="DE44" i="1"/>
  <c r="DD44" i="1"/>
  <c r="DC44" i="1"/>
  <c r="DB44" i="1"/>
  <c r="CZ44" i="1"/>
  <c r="CY44" i="1"/>
  <c r="CX44" i="1"/>
  <c r="CW44" i="1"/>
  <c r="CU44" i="1"/>
  <c r="CT44" i="1"/>
  <c r="CS44" i="1"/>
  <c r="CR44" i="1"/>
  <c r="CP44" i="1"/>
  <c r="CO44" i="1"/>
  <c r="CN44" i="1"/>
  <c r="CM44" i="1"/>
  <c r="CK44" i="1"/>
  <c r="CJ44" i="1"/>
  <c r="CI44" i="1"/>
  <c r="CH44" i="1"/>
  <c r="CF44" i="1"/>
  <c r="CE44" i="1"/>
  <c r="CD44" i="1"/>
  <c r="CC44" i="1"/>
  <c r="CA44" i="1"/>
  <c r="BZ44" i="1"/>
  <c r="BY44" i="1"/>
  <c r="BX44" i="1"/>
  <c r="BV44" i="1"/>
  <c r="BU44" i="1"/>
  <c r="BT44" i="1"/>
  <c r="BS44" i="1"/>
  <c r="BQ44" i="1"/>
  <c r="BP44" i="1"/>
  <c r="BO44" i="1"/>
  <c r="BN44" i="1"/>
  <c r="BL44" i="1"/>
  <c r="BK44" i="1"/>
  <c r="BJ44" i="1"/>
  <c r="BI44" i="1"/>
  <c r="BG44" i="1"/>
  <c r="BF44" i="1"/>
  <c r="BE44" i="1"/>
  <c r="BD44" i="1"/>
  <c r="BB44" i="1"/>
  <c r="BA44" i="1"/>
  <c r="AZ44" i="1"/>
  <c r="AY44" i="1"/>
  <c r="AW44" i="1"/>
  <c r="AV44" i="1"/>
  <c r="AU44" i="1"/>
  <c r="AT44" i="1"/>
  <c r="AR44" i="1"/>
  <c r="AQ44" i="1"/>
  <c r="AP44" i="1"/>
  <c r="AO44" i="1"/>
  <c r="AM44" i="1"/>
  <c r="AL44" i="1"/>
  <c r="AK44" i="1"/>
  <c r="AJ44" i="1"/>
  <c r="AH44" i="1"/>
  <c r="AG44" i="1"/>
  <c r="AF44" i="1"/>
  <c r="AE44" i="1"/>
  <c r="AC44" i="1"/>
  <c r="AB44" i="1"/>
  <c r="AA44" i="1"/>
  <c r="Z44" i="1"/>
  <c r="X44" i="1"/>
  <c r="W44" i="1"/>
  <c r="V44" i="1"/>
  <c r="U44" i="1"/>
  <c r="S44" i="1"/>
  <c r="R44" i="1"/>
  <c r="Q44" i="1"/>
  <c r="P44" i="1"/>
  <c r="N44" i="1"/>
  <c r="M44" i="1"/>
  <c r="L44" i="1"/>
  <c r="K44" i="1"/>
  <c r="I44" i="1"/>
  <c r="H44" i="1"/>
  <c r="G44" i="1"/>
  <c r="F44" i="1"/>
  <c r="DO42" i="1"/>
  <c r="DN42" i="1"/>
  <c r="DM42" i="1"/>
  <c r="DL42" i="1"/>
  <c r="DJ42" i="1"/>
  <c r="DI42" i="1"/>
  <c r="DH42" i="1"/>
  <c r="DG42" i="1"/>
  <c r="DE42" i="1"/>
  <c r="DD42" i="1"/>
  <c r="DC42" i="1"/>
  <c r="DB42" i="1"/>
  <c r="CZ42" i="1"/>
  <c r="CY42" i="1"/>
  <c r="CX42" i="1"/>
  <c r="CW42" i="1"/>
  <c r="CU42" i="1"/>
  <c r="CT42" i="1"/>
  <c r="CS42" i="1"/>
  <c r="CR42" i="1"/>
  <c r="CP42" i="1"/>
  <c r="CO42" i="1"/>
  <c r="CN42" i="1"/>
  <c r="CM42" i="1"/>
  <c r="CK42" i="1"/>
  <c r="CJ42" i="1"/>
  <c r="CI42" i="1"/>
  <c r="CH42" i="1"/>
  <c r="CF42" i="1"/>
  <c r="CE42" i="1"/>
  <c r="CD42" i="1"/>
  <c r="CC42" i="1"/>
  <c r="CA42" i="1"/>
  <c r="BZ42" i="1"/>
  <c r="BY42" i="1"/>
  <c r="BX42" i="1"/>
  <c r="BV42" i="1"/>
  <c r="BU42" i="1"/>
  <c r="BT42" i="1"/>
  <c r="BS42" i="1"/>
  <c r="BQ42" i="1"/>
  <c r="BP42" i="1"/>
  <c r="BO42" i="1"/>
  <c r="BN42" i="1"/>
  <c r="BL42" i="1"/>
  <c r="BK42" i="1"/>
  <c r="BJ42" i="1"/>
  <c r="BI42" i="1"/>
  <c r="BG42" i="1"/>
  <c r="BF42" i="1"/>
  <c r="BE42" i="1"/>
  <c r="BD42" i="1"/>
  <c r="BB42" i="1"/>
  <c r="BA42" i="1"/>
  <c r="AZ42" i="1"/>
  <c r="AY42" i="1"/>
  <c r="AR42" i="1"/>
  <c r="AQ42" i="1"/>
  <c r="AP42" i="1"/>
  <c r="AO42" i="1"/>
  <c r="AM42" i="1"/>
  <c r="AL42" i="1"/>
  <c r="AK42" i="1"/>
  <c r="AJ42" i="1"/>
  <c r="X42" i="1"/>
  <c r="W42" i="1"/>
  <c r="V42" i="1"/>
  <c r="U42" i="1"/>
  <c r="N42" i="1"/>
  <c r="M42" i="1"/>
  <c r="L42" i="1"/>
  <c r="K42" i="1"/>
  <c r="I42" i="1"/>
  <c r="H42" i="1"/>
  <c r="G42" i="1"/>
  <c r="F42" i="1"/>
  <c r="DO41" i="1"/>
  <c r="DN41" i="1"/>
  <c r="DM41" i="1"/>
  <c r="DL41" i="1"/>
  <c r="DJ41" i="1"/>
  <c r="DI41" i="1"/>
  <c r="DH41" i="1"/>
  <c r="DG41" i="1"/>
  <c r="DE41" i="1"/>
  <c r="DD41" i="1"/>
  <c r="DC41" i="1"/>
  <c r="DB41" i="1"/>
  <c r="CZ41" i="1"/>
  <c r="CY41" i="1"/>
  <c r="CX41" i="1"/>
  <c r="CW41" i="1"/>
  <c r="CU41" i="1"/>
  <c r="CT41" i="1"/>
  <c r="CS41" i="1"/>
  <c r="CR41" i="1"/>
  <c r="CP41" i="1"/>
  <c r="CO41" i="1"/>
  <c r="CN41" i="1"/>
  <c r="CM41" i="1"/>
  <c r="CK41" i="1"/>
  <c r="CJ41" i="1"/>
  <c r="CI41" i="1"/>
  <c r="CH41" i="1"/>
  <c r="CF41" i="1"/>
  <c r="CE41" i="1"/>
  <c r="CD41" i="1"/>
  <c r="CC41" i="1"/>
  <c r="CA41" i="1"/>
  <c r="BZ41" i="1"/>
  <c r="BY41" i="1"/>
  <c r="BX41" i="1"/>
  <c r="BV41" i="1"/>
  <c r="BU41" i="1"/>
  <c r="BT41" i="1"/>
  <c r="BS41" i="1"/>
  <c r="BQ41" i="1"/>
  <c r="BP41" i="1"/>
  <c r="BO41" i="1"/>
  <c r="BN41" i="1"/>
  <c r="BL41" i="1"/>
  <c r="BK41" i="1"/>
  <c r="BJ41" i="1"/>
  <c r="BI41" i="1"/>
  <c r="BG41" i="1"/>
  <c r="BF41" i="1"/>
  <c r="BE41" i="1"/>
  <c r="BD41" i="1"/>
  <c r="BB41" i="1"/>
  <c r="BA41" i="1"/>
  <c r="AZ41" i="1"/>
  <c r="AY41" i="1"/>
  <c r="AR41" i="1"/>
  <c r="AQ41" i="1"/>
  <c r="AP41" i="1"/>
  <c r="AO41" i="1"/>
  <c r="AM41" i="1"/>
  <c r="AL41" i="1"/>
  <c r="AK41" i="1"/>
  <c r="AJ41" i="1"/>
  <c r="AC41" i="1"/>
  <c r="AB41" i="1"/>
  <c r="AA41" i="1"/>
  <c r="Z41" i="1"/>
  <c r="X41" i="1"/>
  <c r="W41" i="1"/>
  <c r="V41" i="1"/>
  <c r="U41" i="1"/>
  <c r="S41" i="1"/>
  <c r="R41" i="1"/>
  <c r="Q41" i="1"/>
  <c r="P41" i="1"/>
  <c r="N41" i="1"/>
  <c r="M41" i="1"/>
  <c r="L41" i="1"/>
  <c r="K41" i="1"/>
  <c r="I41" i="1"/>
  <c r="H41" i="1"/>
  <c r="G41" i="1"/>
  <c r="F41" i="1"/>
  <c r="DO40" i="1"/>
  <c r="DN40" i="1"/>
  <c r="DM40" i="1"/>
  <c r="DL40" i="1"/>
  <c r="DJ40" i="1"/>
  <c r="DI40" i="1"/>
  <c r="DH40" i="1"/>
  <c r="DG40" i="1"/>
  <c r="DE40" i="1"/>
  <c r="DD40" i="1"/>
  <c r="DC40" i="1"/>
  <c r="DB40" i="1"/>
  <c r="CZ40" i="1"/>
  <c r="CY40" i="1"/>
  <c r="CX40" i="1"/>
  <c r="CW40" i="1"/>
  <c r="CU40" i="1"/>
  <c r="CT40" i="1"/>
  <c r="CS40" i="1"/>
  <c r="CR40" i="1"/>
  <c r="CP40" i="1"/>
  <c r="CO40" i="1"/>
  <c r="CN40" i="1"/>
  <c r="CM40" i="1"/>
  <c r="CK40" i="1"/>
  <c r="CJ40" i="1"/>
  <c r="CI40" i="1"/>
  <c r="CH40" i="1"/>
  <c r="CF40" i="1"/>
  <c r="CE40" i="1"/>
  <c r="CD40" i="1"/>
  <c r="CC40" i="1"/>
  <c r="CA40" i="1"/>
  <c r="BZ40" i="1"/>
  <c r="BY40" i="1"/>
  <c r="BX40" i="1"/>
  <c r="BV40" i="1"/>
  <c r="BU40" i="1"/>
  <c r="BT40" i="1"/>
  <c r="BS40" i="1"/>
  <c r="BQ40" i="1"/>
  <c r="BP40" i="1"/>
  <c r="BO40" i="1"/>
  <c r="BN40" i="1"/>
  <c r="BL40" i="1"/>
  <c r="BK40" i="1"/>
  <c r="BJ40" i="1"/>
  <c r="BI40" i="1"/>
  <c r="BG40" i="1"/>
  <c r="BF40" i="1"/>
  <c r="BE40" i="1"/>
  <c r="BD40" i="1"/>
  <c r="BB40" i="1"/>
  <c r="BA40" i="1"/>
  <c r="AZ40" i="1"/>
  <c r="AY40" i="1"/>
  <c r="AW40" i="1"/>
  <c r="AV40" i="1"/>
  <c r="AU40" i="1"/>
  <c r="AT40" i="1"/>
  <c r="AR40" i="1"/>
  <c r="AQ40" i="1"/>
  <c r="AP40" i="1"/>
  <c r="AO40" i="1"/>
  <c r="AM40" i="1"/>
  <c r="AL40" i="1"/>
  <c r="AK40" i="1"/>
  <c r="AJ40" i="1"/>
  <c r="AH40" i="1"/>
  <c r="AG40" i="1"/>
  <c r="AF40" i="1"/>
  <c r="AE40" i="1"/>
  <c r="AC40" i="1"/>
  <c r="AB40" i="1"/>
  <c r="AA40" i="1"/>
  <c r="Z40" i="1"/>
  <c r="X40" i="1"/>
  <c r="W40" i="1"/>
  <c r="V40" i="1"/>
  <c r="U40" i="1"/>
  <c r="S40" i="1"/>
  <c r="R40" i="1"/>
  <c r="Q40" i="1"/>
  <c r="P40" i="1"/>
  <c r="N40" i="1"/>
  <c r="M40" i="1"/>
  <c r="L40" i="1"/>
  <c r="K40" i="1"/>
  <c r="I40" i="1"/>
  <c r="H40" i="1"/>
  <c r="G40" i="1"/>
  <c r="F40" i="1"/>
  <c r="DO39" i="1"/>
  <c r="DN39" i="1"/>
  <c r="DM39" i="1"/>
  <c r="DL39" i="1"/>
  <c r="DJ39" i="1"/>
  <c r="DI39" i="1"/>
  <c r="DH39" i="1"/>
  <c r="DG39" i="1"/>
  <c r="DE39" i="1"/>
  <c r="DD39" i="1"/>
  <c r="DC39" i="1"/>
  <c r="DB39" i="1"/>
  <c r="CZ39" i="1"/>
  <c r="CY39" i="1"/>
  <c r="CX39" i="1"/>
  <c r="CW39" i="1"/>
  <c r="CU39" i="1"/>
  <c r="CT39" i="1"/>
  <c r="CS39" i="1"/>
  <c r="CR39" i="1"/>
  <c r="CP39" i="1"/>
  <c r="CO39" i="1"/>
  <c r="CN39" i="1"/>
  <c r="CM39" i="1"/>
  <c r="CK39" i="1"/>
  <c r="CJ39" i="1"/>
  <c r="CI39" i="1"/>
  <c r="CH39" i="1"/>
  <c r="CF39" i="1"/>
  <c r="CE39" i="1"/>
  <c r="CD39" i="1"/>
  <c r="CC39" i="1"/>
  <c r="CA39" i="1"/>
  <c r="BZ39" i="1"/>
  <c r="BY39" i="1"/>
  <c r="BX39" i="1"/>
  <c r="BV39" i="1"/>
  <c r="BU39" i="1"/>
  <c r="BT39" i="1"/>
  <c r="BS39" i="1"/>
  <c r="BQ39" i="1"/>
  <c r="BP39" i="1"/>
  <c r="BO39" i="1"/>
  <c r="BN39" i="1"/>
  <c r="BL39" i="1"/>
  <c r="BK39" i="1"/>
  <c r="BJ39" i="1"/>
  <c r="BI39" i="1"/>
  <c r="BG39" i="1"/>
  <c r="BF39" i="1"/>
  <c r="BE39" i="1"/>
  <c r="BD39" i="1"/>
  <c r="BB39" i="1"/>
  <c r="BA39" i="1"/>
  <c r="AZ39" i="1"/>
  <c r="AY39" i="1"/>
  <c r="AW39" i="1"/>
  <c r="AV39" i="1"/>
  <c r="AU39" i="1"/>
  <c r="AT39" i="1"/>
  <c r="AR39" i="1"/>
  <c r="AQ39" i="1"/>
  <c r="AP39" i="1"/>
  <c r="AO39" i="1"/>
  <c r="AM39" i="1"/>
  <c r="AL39" i="1"/>
  <c r="AK39" i="1"/>
  <c r="AJ39" i="1"/>
  <c r="AH39" i="1"/>
  <c r="AG39" i="1"/>
  <c r="AF39" i="1"/>
  <c r="AE39" i="1"/>
  <c r="AC39" i="1"/>
  <c r="AB39" i="1"/>
  <c r="AA39" i="1"/>
  <c r="Z39" i="1"/>
  <c r="X39" i="1"/>
  <c r="W39" i="1"/>
  <c r="V39" i="1"/>
  <c r="U39" i="1"/>
  <c r="S39" i="1"/>
  <c r="R39" i="1"/>
  <c r="Q39" i="1"/>
  <c r="P39" i="1"/>
  <c r="N39" i="1"/>
  <c r="M39" i="1"/>
  <c r="L39" i="1"/>
  <c r="K39" i="1"/>
  <c r="I39" i="1"/>
  <c r="H39" i="1"/>
  <c r="G39" i="1"/>
  <c r="F39" i="1"/>
  <c r="DO38" i="1"/>
  <c r="DN38" i="1"/>
  <c r="DM38" i="1"/>
  <c r="DL38" i="1"/>
  <c r="DJ38" i="1"/>
  <c r="DI38" i="1"/>
  <c r="DH38" i="1"/>
  <c r="DG38" i="1"/>
  <c r="DE38" i="1"/>
  <c r="DD38" i="1"/>
  <c r="DC38" i="1"/>
  <c r="DB38" i="1"/>
  <c r="CZ38" i="1"/>
  <c r="CY38" i="1"/>
  <c r="CX38" i="1"/>
  <c r="CW38" i="1"/>
  <c r="CU38" i="1"/>
  <c r="CT38" i="1"/>
  <c r="CS38" i="1"/>
  <c r="CR38" i="1"/>
  <c r="CP38" i="1"/>
  <c r="CO38" i="1"/>
  <c r="CN38" i="1"/>
  <c r="CM38" i="1"/>
  <c r="CK38" i="1"/>
  <c r="CJ38" i="1"/>
  <c r="CI38" i="1"/>
  <c r="CH38" i="1"/>
  <c r="CF38" i="1"/>
  <c r="CE38" i="1"/>
  <c r="CD38" i="1"/>
  <c r="CC38" i="1"/>
  <c r="CA38" i="1"/>
  <c r="BZ38" i="1"/>
  <c r="BY38" i="1"/>
  <c r="BX38" i="1"/>
  <c r="BV38" i="1"/>
  <c r="BU38" i="1"/>
  <c r="BT38" i="1"/>
  <c r="BS38" i="1"/>
  <c r="BQ38" i="1"/>
  <c r="BP38" i="1"/>
  <c r="BO38" i="1"/>
  <c r="BN38" i="1"/>
  <c r="BL38" i="1"/>
  <c r="BK38" i="1"/>
  <c r="BJ38" i="1"/>
  <c r="BI38" i="1"/>
  <c r="BG38" i="1"/>
  <c r="BF38" i="1"/>
  <c r="BE38" i="1"/>
  <c r="BD38" i="1"/>
  <c r="BB38" i="1"/>
  <c r="BA38" i="1"/>
  <c r="AZ38" i="1"/>
  <c r="AY38" i="1"/>
  <c r="AC38" i="1"/>
  <c r="AB38" i="1"/>
  <c r="AA38" i="1"/>
  <c r="Z38" i="1"/>
  <c r="X38" i="1"/>
  <c r="W38" i="1"/>
  <c r="V38" i="1"/>
  <c r="U38" i="1"/>
  <c r="S38" i="1"/>
  <c r="R38" i="1"/>
  <c r="Q38" i="1"/>
  <c r="P38" i="1"/>
  <c r="N38" i="1"/>
  <c r="M38" i="1"/>
  <c r="L38" i="1"/>
  <c r="K38" i="1"/>
  <c r="I38" i="1"/>
  <c r="H38" i="1"/>
  <c r="G38" i="1"/>
  <c r="F38" i="1"/>
  <c r="DO37" i="1"/>
  <c r="DN37" i="1"/>
  <c r="DM37" i="1"/>
  <c r="DL37" i="1"/>
  <c r="DJ37" i="1"/>
  <c r="DI37" i="1"/>
  <c r="DH37" i="1"/>
  <c r="DG37" i="1"/>
  <c r="DE37" i="1"/>
  <c r="DD37" i="1"/>
  <c r="DC37" i="1"/>
  <c r="DB37" i="1"/>
  <c r="CZ37" i="1"/>
  <c r="CY37" i="1"/>
  <c r="CX37" i="1"/>
  <c r="CW37" i="1"/>
  <c r="CU37" i="1"/>
  <c r="CT37" i="1"/>
  <c r="CS37" i="1"/>
  <c r="CR37" i="1"/>
  <c r="CP37" i="1"/>
  <c r="CO37" i="1"/>
  <c r="CN37" i="1"/>
  <c r="CM37" i="1"/>
  <c r="CK37" i="1"/>
  <c r="CJ37" i="1"/>
  <c r="CI37" i="1"/>
  <c r="CH37" i="1"/>
  <c r="CF37" i="1"/>
  <c r="CE37" i="1"/>
  <c r="CD37" i="1"/>
  <c r="CC37" i="1"/>
  <c r="CA37" i="1"/>
  <c r="BZ37" i="1"/>
  <c r="BY37" i="1"/>
  <c r="BX37" i="1"/>
  <c r="BV37" i="1"/>
  <c r="BU37" i="1"/>
  <c r="BT37" i="1"/>
  <c r="BS37" i="1"/>
  <c r="BQ37" i="1"/>
  <c r="BP37" i="1"/>
  <c r="BO37" i="1"/>
  <c r="BN37" i="1"/>
  <c r="BL37" i="1"/>
  <c r="BK37" i="1"/>
  <c r="BJ37" i="1"/>
  <c r="BI37" i="1"/>
  <c r="BG37" i="1"/>
  <c r="BF37" i="1"/>
  <c r="BE37" i="1"/>
  <c r="BD37" i="1"/>
  <c r="BB37" i="1"/>
  <c r="BA37" i="1"/>
  <c r="AZ37" i="1"/>
  <c r="AY37" i="1"/>
  <c r="AC37" i="1"/>
  <c r="AB37" i="1"/>
  <c r="AA37" i="1"/>
  <c r="Z37" i="1"/>
  <c r="X37" i="1"/>
  <c r="W37" i="1"/>
  <c r="V37" i="1"/>
  <c r="U37" i="1"/>
  <c r="S37" i="1"/>
  <c r="R37" i="1"/>
  <c r="Q37" i="1"/>
  <c r="P37" i="1"/>
  <c r="N37" i="1"/>
  <c r="M37" i="1"/>
  <c r="L37" i="1"/>
  <c r="K37" i="1"/>
  <c r="I37" i="1"/>
  <c r="H37" i="1"/>
  <c r="G37" i="1"/>
  <c r="F37" i="1"/>
  <c r="DO36" i="1"/>
  <c r="DN36" i="1"/>
  <c r="DM36" i="1"/>
  <c r="DL36" i="1"/>
  <c r="DJ36" i="1"/>
  <c r="DI36" i="1"/>
  <c r="DH36" i="1"/>
  <c r="DG36" i="1"/>
  <c r="DE36" i="1"/>
  <c r="DD36" i="1"/>
  <c r="DC36" i="1"/>
  <c r="DB36" i="1"/>
  <c r="CZ36" i="1"/>
  <c r="CY36" i="1"/>
  <c r="CX36" i="1"/>
  <c r="CW36" i="1"/>
  <c r="CU36" i="1"/>
  <c r="CT36" i="1"/>
  <c r="CS36" i="1"/>
  <c r="CR36" i="1"/>
  <c r="CP36" i="1"/>
  <c r="CO36" i="1"/>
  <c r="CN36" i="1"/>
  <c r="CM36" i="1"/>
  <c r="CK36" i="1"/>
  <c r="CJ36" i="1"/>
  <c r="CI36" i="1"/>
  <c r="CH36" i="1"/>
  <c r="CF36" i="1"/>
  <c r="CE36" i="1"/>
  <c r="CD36" i="1"/>
  <c r="CC36" i="1"/>
  <c r="CA36" i="1"/>
  <c r="BZ36" i="1"/>
  <c r="BY36" i="1"/>
  <c r="BX36" i="1"/>
  <c r="BV36" i="1"/>
  <c r="BU36" i="1"/>
  <c r="BT36" i="1"/>
  <c r="BS36" i="1"/>
  <c r="BQ36" i="1"/>
  <c r="BP36" i="1"/>
  <c r="BO36" i="1"/>
  <c r="BN36" i="1"/>
  <c r="BL36" i="1"/>
  <c r="BK36" i="1"/>
  <c r="BJ36" i="1"/>
  <c r="BI36" i="1"/>
  <c r="BG36" i="1"/>
  <c r="BF36" i="1"/>
  <c r="BE36" i="1"/>
  <c r="BD36" i="1"/>
  <c r="BB36" i="1"/>
  <c r="BA36" i="1"/>
  <c r="AZ36" i="1"/>
  <c r="AY36" i="1"/>
  <c r="AW36" i="1"/>
  <c r="AV36" i="1"/>
  <c r="AU36" i="1"/>
  <c r="AT36" i="1"/>
  <c r="AR36" i="1"/>
  <c r="AQ36" i="1"/>
  <c r="AP36" i="1"/>
  <c r="AO36" i="1"/>
  <c r="AM36" i="1"/>
  <c r="AL36" i="1"/>
  <c r="AK36" i="1"/>
  <c r="AJ36" i="1"/>
  <c r="AH36" i="1"/>
  <c r="AG36" i="1"/>
  <c r="AF36" i="1"/>
  <c r="AE36" i="1"/>
  <c r="AC36" i="1"/>
  <c r="AB36" i="1"/>
  <c r="AA36" i="1"/>
  <c r="Z36" i="1"/>
  <c r="X36" i="1"/>
  <c r="W36" i="1"/>
  <c r="V36" i="1"/>
  <c r="U36" i="1"/>
  <c r="S36" i="1"/>
  <c r="R36" i="1"/>
  <c r="Q36" i="1"/>
  <c r="P36" i="1"/>
  <c r="N36" i="1"/>
  <c r="M36" i="1"/>
  <c r="L36" i="1"/>
  <c r="K36" i="1"/>
  <c r="I36" i="1"/>
  <c r="H36" i="1"/>
  <c r="G36" i="1"/>
  <c r="F36" i="1"/>
  <c r="DO35" i="1"/>
  <c r="DN35" i="1"/>
  <c r="DM35" i="1"/>
  <c r="DL35" i="1"/>
  <c r="DJ35" i="1"/>
  <c r="DI35" i="1"/>
  <c r="DH35" i="1"/>
  <c r="DG35" i="1"/>
  <c r="DE35" i="1"/>
  <c r="DD35" i="1"/>
  <c r="DC35" i="1"/>
  <c r="DB35" i="1"/>
  <c r="CZ35" i="1"/>
  <c r="CY35" i="1"/>
  <c r="CX35" i="1"/>
  <c r="CW35" i="1"/>
  <c r="CU35" i="1"/>
  <c r="CT35" i="1"/>
  <c r="CS35" i="1"/>
  <c r="CR35" i="1"/>
  <c r="CP35" i="1"/>
  <c r="CO35" i="1"/>
  <c r="CN35" i="1"/>
  <c r="CM35" i="1"/>
  <c r="CK35" i="1"/>
  <c r="CJ35" i="1"/>
  <c r="CI35" i="1"/>
  <c r="CH35" i="1"/>
  <c r="CF35" i="1"/>
  <c r="CE35" i="1"/>
  <c r="CD35" i="1"/>
  <c r="CC35" i="1"/>
  <c r="CA35" i="1"/>
  <c r="BZ35" i="1"/>
  <c r="BY35" i="1"/>
  <c r="BX35" i="1"/>
  <c r="BV35" i="1"/>
  <c r="BU35" i="1"/>
  <c r="BT35" i="1"/>
  <c r="BS35" i="1"/>
  <c r="BQ35" i="1"/>
  <c r="BP35" i="1"/>
  <c r="BO35" i="1"/>
  <c r="BN35" i="1"/>
  <c r="BL35" i="1"/>
  <c r="BK35" i="1"/>
  <c r="BJ35" i="1"/>
  <c r="BI35" i="1"/>
  <c r="BG35" i="1"/>
  <c r="BF35" i="1"/>
  <c r="BE35" i="1"/>
  <c r="BD35" i="1"/>
  <c r="BB35" i="1"/>
  <c r="BA35" i="1"/>
  <c r="AZ35" i="1"/>
  <c r="AY35" i="1"/>
  <c r="AW35" i="1"/>
  <c r="AV35" i="1"/>
  <c r="AU35" i="1"/>
  <c r="AT35" i="1"/>
  <c r="AR35" i="1"/>
  <c r="AQ35" i="1"/>
  <c r="AP35" i="1"/>
  <c r="AO35" i="1"/>
  <c r="AM35" i="1"/>
  <c r="AL35" i="1"/>
  <c r="AK35" i="1"/>
  <c r="AJ35" i="1"/>
  <c r="AH35" i="1"/>
  <c r="AG35" i="1"/>
  <c r="AF35" i="1"/>
  <c r="AE35" i="1"/>
  <c r="AC35" i="1"/>
  <c r="AB35" i="1"/>
  <c r="AA35" i="1"/>
  <c r="Z35" i="1"/>
  <c r="X35" i="1"/>
  <c r="W35" i="1"/>
  <c r="V35" i="1"/>
  <c r="U35" i="1"/>
  <c r="S35" i="1"/>
  <c r="R35" i="1"/>
  <c r="Q35" i="1"/>
  <c r="P35" i="1"/>
  <c r="N35" i="1"/>
  <c r="M35" i="1"/>
  <c r="L35" i="1"/>
  <c r="K35" i="1"/>
  <c r="I35" i="1"/>
  <c r="H35" i="1"/>
  <c r="G35" i="1"/>
  <c r="F35" i="1"/>
  <c r="DO34" i="1"/>
  <c r="DN34" i="1"/>
  <c r="DM34" i="1"/>
  <c r="DL34" i="1"/>
  <c r="DJ34" i="1"/>
  <c r="DI34" i="1"/>
  <c r="DH34" i="1"/>
  <c r="DG34" i="1"/>
  <c r="DE34" i="1"/>
  <c r="DD34" i="1"/>
  <c r="DC34" i="1"/>
  <c r="DB34" i="1"/>
  <c r="CZ34" i="1"/>
  <c r="CY34" i="1"/>
  <c r="CX34" i="1"/>
  <c r="CW34" i="1"/>
  <c r="CU34" i="1"/>
  <c r="CT34" i="1"/>
  <c r="CS34" i="1"/>
  <c r="CR34" i="1"/>
  <c r="CP34" i="1"/>
  <c r="CO34" i="1"/>
  <c r="CN34" i="1"/>
  <c r="CM34" i="1"/>
  <c r="CK34" i="1"/>
  <c r="CJ34" i="1"/>
  <c r="CI34" i="1"/>
  <c r="CH34" i="1"/>
  <c r="CF34" i="1"/>
  <c r="CE34" i="1"/>
  <c r="CD34" i="1"/>
  <c r="CC34" i="1"/>
  <c r="CA34" i="1"/>
  <c r="BZ34" i="1"/>
  <c r="BY34" i="1"/>
  <c r="BX34" i="1"/>
  <c r="BV34" i="1"/>
  <c r="BU34" i="1"/>
  <c r="BT34" i="1"/>
  <c r="BS34" i="1"/>
  <c r="BQ34" i="1"/>
  <c r="BP34" i="1"/>
  <c r="BO34" i="1"/>
  <c r="BN34" i="1"/>
  <c r="BL34" i="1"/>
  <c r="BK34" i="1"/>
  <c r="BJ34" i="1"/>
  <c r="BI34" i="1"/>
  <c r="BG34" i="1"/>
  <c r="BF34" i="1"/>
  <c r="BE34" i="1"/>
  <c r="BD34" i="1"/>
  <c r="BB34" i="1"/>
  <c r="BA34" i="1"/>
  <c r="AZ34" i="1"/>
  <c r="AY34" i="1"/>
  <c r="AW34" i="1"/>
  <c r="AV34" i="1"/>
  <c r="AU34" i="1"/>
  <c r="AT34" i="1"/>
  <c r="AR34" i="1"/>
  <c r="AQ34" i="1"/>
  <c r="AP34" i="1"/>
  <c r="AO34" i="1"/>
  <c r="AM34" i="1"/>
  <c r="AL34" i="1"/>
  <c r="AK34" i="1"/>
  <c r="AJ34" i="1"/>
  <c r="AH34" i="1"/>
  <c r="AG34" i="1"/>
  <c r="AF34" i="1"/>
  <c r="AE34" i="1"/>
  <c r="AC34" i="1"/>
  <c r="AB34" i="1"/>
  <c r="AA34" i="1"/>
  <c r="Z34" i="1"/>
  <c r="X34" i="1"/>
  <c r="W34" i="1"/>
  <c r="V34" i="1"/>
  <c r="U34" i="1"/>
  <c r="S34" i="1"/>
  <c r="R34" i="1"/>
  <c r="Q34" i="1"/>
  <c r="P34" i="1"/>
  <c r="N34" i="1"/>
  <c r="M34" i="1"/>
  <c r="L34" i="1"/>
  <c r="K34" i="1"/>
  <c r="I34" i="1"/>
  <c r="H34" i="1"/>
  <c r="G34" i="1"/>
  <c r="F34" i="1"/>
  <c r="DO33" i="1"/>
  <c r="DN33" i="1"/>
  <c r="DN67" i="1" s="1"/>
  <c r="DM33" i="1"/>
  <c r="DL33" i="1"/>
  <c r="DJ33" i="1"/>
  <c r="DI33" i="1"/>
  <c r="DH33" i="1"/>
  <c r="DG33" i="1"/>
  <c r="DE33" i="1"/>
  <c r="DD33" i="1"/>
  <c r="DD67" i="1" s="1"/>
  <c r="DC33" i="1"/>
  <c r="DB33" i="1"/>
  <c r="CZ33" i="1"/>
  <c r="CY33" i="1"/>
  <c r="CX33" i="1"/>
  <c r="CW33" i="1"/>
  <c r="CU33" i="1"/>
  <c r="CT33" i="1"/>
  <c r="CT67" i="1" s="1"/>
  <c r="CS33" i="1"/>
  <c r="CR33" i="1"/>
  <c r="CP33" i="1"/>
  <c r="CO33" i="1"/>
  <c r="CN33" i="1"/>
  <c r="CM33" i="1"/>
  <c r="CK33" i="1"/>
  <c r="CJ33" i="1"/>
  <c r="CI33" i="1"/>
  <c r="CH33" i="1"/>
  <c r="CF33" i="1"/>
  <c r="CE33" i="1"/>
  <c r="CD33" i="1"/>
  <c r="CC33" i="1"/>
  <c r="CA33" i="1"/>
  <c r="BZ33" i="1"/>
  <c r="BY33" i="1"/>
  <c r="BX33" i="1"/>
  <c r="BV33" i="1"/>
  <c r="BU33" i="1"/>
  <c r="BT33" i="1"/>
  <c r="BS33" i="1"/>
  <c r="BQ33" i="1"/>
  <c r="BP33" i="1"/>
  <c r="BO33" i="1"/>
  <c r="BN33" i="1"/>
  <c r="BL33" i="1"/>
  <c r="BK33" i="1"/>
  <c r="BJ33" i="1"/>
  <c r="BI33" i="1"/>
  <c r="BG33" i="1"/>
  <c r="BF33" i="1"/>
  <c r="BE33" i="1"/>
  <c r="BD33" i="1"/>
  <c r="BB33" i="1"/>
  <c r="BA33" i="1"/>
  <c r="AZ33" i="1"/>
  <c r="AY33" i="1"/>
  <c r="AW33" i="1"/>
  <c r="AV33" i="1"/>
  <c r="AU33" i="1"/>
  <c r="AT33" i="1"/>
  <c r="AR33" i="1"/>
  <c r="AQ33" i="1"/>
  <c r="AP33" i="1"/>
  <c r="AO33" i="1"/>
  <c r="AM33" i="1"/>
  <c r="AL33" i="1"/>
  <c r="AK33" i="1"/>
  <c r="AJ33" i="1"/>
  <c r="AH33" i="1"/>
  <c r="AG33" i="1"/>
  <c r="AF33" i="1"/>
  <c r="AE33" i="1"/>
  <c r="AC33" i="1"/>
  <c r="AB33" i="1"/>
  <c r="AA33" i="1"/>
  <c r="Z33" i="1"/>
  <c r="X33" i="1"/>
  <c r="W33" i="1"/>
  <c r="V33" i="1"/>
  <c r="U33" i="1"/>
  <c r="S33" i="1"/>
  <c r="R33" i="1"/>
  <c r="Q33" i="1"/>
  <c r="P33" i="1"/>
  <c r="N33" i="1"/>
  <c r="M33" i="1"/>
  <c r="L33" i="1"/>
  <c r="K33" i="1"/>
  <c r="I33" i="1"/>
  <c r="H33" i="1"/>
  <c r="G33" i="1"/>
  <c r="F33" i="1"/>
  <c r="DP30" i="1"/>
  <c r="DK30" i="1"/>
  <c r="DF30" i="1"/>
  <c r="DA30" i="1"/>
  <c r="CV30" i="1"/>
  <c r="CQ30" i="1"/>
  <c r="CL30" i="1"/>
  <c r="CL108" i="1" s="1"/>
  <c r="CL136" i="1" s="1"/>
  <c r="CL137" i="1" s="1"/>
  <c r="CL140" i="1" s="1"/>
  <c r="CG30" i="1"/>
  <c r="CG108" i="1" s="1"/>
  <c r="CB30" i="1"/>
  <c r="BW30" i="1"/>
  <c r="BR30" i="1"/>
  <c r="BM30" i="1"/>
  <c r="BM108" i="1" s="1"/>
  <c r="BM136" i="1" s="1"/>
  <c r="BM137" i="1" s="1"/>
  <c r="BM140" i="1" s="1"/>
  <c r="BH30" i="1"/>
  <c r="BC30" i="1"/>
  <c r="AX30" i="1"/>
  <c r="AX108" i="1" s="1"/>
  <c r="AX136" i="1" s="1"/>
  <c r="AX137" i="1" s="1"/>
  <c r="AX140" i="1" s="1"/>
  <c r="AS30" i="1"/>
  <c r="AS108" i="1" s="1"/>
  <c r="AN30" i="1"/>
  <c r="AI30" i="1"/>
  <c r="AD30" i="1"/>
  <c r="Y30" i="1"/>
  <c r="Y108" i="1" s="1"/>
  <c r="Y136" i="1" s="1"/>
  <c r="Y137" i="1" s="1"/>
  <c r="Y140" i="1" s="1"/>
  <c r="T30" i="1"/>
  <c r="O30" i="1"/>
  <c r="J30" i="1"/>
  <c r="J108" i="1" s="1"/>
  <c r="J136" i="1" s="1"/>
  <c r="J137" i="1" s="1"/>
  <c r="J140" i="1" s="1"/>
  <c r="DO29" i="1"/>
  <c r="DN29" i="1"/>
  <c r="DM29" i="1"/>
  <c r="DL29" i="1"/>
  <c r="DJ29" i="1"/>
  <c r="DI29" i="1"/>
  <c r="DH29" i="1"/>
  <c r="DG29" i="1"/>
  <c r="DE29" i="1"/>
  <c r="DD29" i="1"/>
  <c r="DC29" i="1"/>
  <c r="DB29" i="1"/>
  <c r="CZ29" i="1"/>
  <c r="CY29" i="1"/>
  <c r="CX29" i="1"/>
  <c r="CW29" i="1"/>
  <c r="CU29" i="1"/>
  <c r="CT29" i="1"/>
  <c r="CS29" i="1"/>
  <c r="CR29" i="1"/>
  <c r="CP29" i="1"/>
  <c r="CO29" i="1"/>
  <c r="CN29" i="1"/>
  <c r="CM29" i="1"/>
  <c r="CK29" i="1"/>
  <c r="CJ29" i="1"/>
  <c r="CI29" i="1"/>
  <c r="CH29" i="1"/>
  <c r="CF29" i="1"/>
  <c r="CE29" i="1"/>
  <c r="CD29" i="1"/>
  <c r="CC29" i="1"/>
  <c r="CA29" i="1"/>
  <c r="BZ29" i="1"/>
  <c r="BY29" i="1"/>
  <c r="BX29" i="1"/>
  <c r="BV29" i="1"/>
  <c r="BU29" i="1"/>
  <c r="BT29" i="1"/>
  <c r="BS29" i="1"/>
  <c r="BQ29" i="1"/>
  <c r="BP29" i="1"/>
  <c r="BO29" i="1"/>
  <c r="BN29" i="1"/>
  <c r="BL29" i="1"/>
  <c r="BK29" i="1"/>
  <c r="BJ29" i="1"/>
  <c r="BI29" i="1"/>
  <c r="BG29" i="1"/>
  <c r="BF29" i="1"/>
  <c r="BE29" i="1"/>
  <c r="BD29" i="1"/>
  <c r="BB29" i="1"/>
  <c r="BA29" i="1"/>
  <c r="AZ29" i="1"/>
  <c r="AY29" i="1"/>
  <c r="AW29" i="1"/>
  <c r="AV29" i="1"/>
  <c r="AU29" i="1"/>
  <c r="AT29" i="1"/>
  <c r="AR29" i="1"/>
  <c r="AQ29" i="1"/>
  <c r="AP29" i="1"/>
  <c r="AO29" i="1"/>
  <c r="AM29" i="1"/>
  <c r="AL29" i="1"/>
  <c r="AK29" i="1"/>
  <c r="AJ29" i="1"/>
  <c r="AH29" i="1"/>
  <c r="AG29" i="1"/>
  <c r="AF29" i="1"/>
  <c r="AE29" i="1"/>
  <c r="AC29" i="1"/>
  <c r="AB29" i="1"/>
  <c r="AA29" i="1"/>
  <c r="Z29" i="1"/>
  <c r="X29" i="1"/>
  <c r="W29" i="1"/>
  <c r="V29" i="1"/>
  <c r="U29" i="1"/>
  <c r="S29" i="1"/>
  <c r="R29" i="1"/>
  <c r="Q29" i="1"/>
  <c r="P29" i="1"/>
  <c r="N29" i="1"/>
  <c r="M29" i="1"/>
  <c r="L29" i="1"/>
  <c r="K29" i="1"/>
  <c r="I29" i="1"/>
  <c r="H29" i="1"/>
  <c r="G29" i="1"/>
  <c r="F29" i="1"/>
  <c r="DO28" i="1"/>
  <c r="DN28" i="1"/>
  <c r="DM28" i="1"/>
  <c r="DL28" i="1"/>
  <c r="DJ28" i="1"/>
  <c r="DI28" i="1"/>
  <c r="DH28" i="1"/>
  <c r="DG28" i="1"/>
  <c r="DE28" i="1"/>
  <c r="DD28" i="1"/>
  <c r="DC28" i="1"/>
  <c r="DB28" i="1"/>
  <c r="CZ28" i="1"/>
  <c r="CY28" i="1"/>
  <c r="CX28" i="1"/>
  <c r="CW28" i="1"/>
  <c r="CU28" i="1"/>
  <c r="CT28" i="1"/>
  <c r="CS28" i="1"/>
  <c r="CR28" i="1"/>
  <c r="CP28" i="1"/>
  <c r="CO28" i="1"/>
  <c r="CN28" i="1"/>
  <c r="CM28" i="1"/>
  <c r="CK28" i="1"/>
  <c r="CJ28" i="1"/>
  <c r="CI28" i="1"/>
  <c r="CH28" i="1"/>
  <c r="CF28" i="1"/>
  <c r="CE28" i="1"/>
  <c r="CD28" i="1"/>
  <c r="CC28" i="1"/>
  <c r="CA28" i="1"/>
  <c r="BZ28" i="1"/>
  <c r="BY28" i="1"/>
  <c r="BX28" i="1"/>
  <c r="BV28" i="1"/>
  <c r="BU28" i="1"/>
  <c r="BT28" i="1"/>
  <c r="BS28" i="1"/>
  <c r="BQ28" i="1"/>
  <c r="BP28" i="1"/>
  <c r="BO28" i="1"/>
  <c r="BN28" i="1"/>
  <c r="BL28" i="1"/>
  <c r="BK28" i="1"/>
  <c r="BJ28" i="1"/>
  <c r="BI28" i="1"/>
  <c r="BG28" i="1"/>
  <c r="BF28" i="1"/>
  <c r="BE28" i="1"/>
  <c r="BD28" i="1"/>
  <c r="BB28" i="1"/>
  <c r="BA28" i="1"/>
  <c r="AZ28" i="1"/>
  <c r="AY28" i="1"/>
  <c r="AM28" i="1"/>
  <c r="AL28" i="1"/>
  <c r="AK28" i="1"/>
  <c r="AJ28" i="1"/>
  <c r="AH28" i="1"/>
  <c r="AG28" i="1"/>
  <c r="AF28" i="1"/>
  <c r="AE28" i="1"/>
  <c r="AC28" i="1"/>
  <c r="AB28" i="1"/>
  <c r="AA28" i="1"/>
  <c r="Z28" i="1"/>
  <c r="X28" i="1"/>
  <c r="W28" i="1"/>
  <c r="V28" i="1"/>
  <c r="U28" i="1"/>
  <c r="S28" i="1"/>
  <c r="R28" i="1"/>
  <c r="Q28" i="1"/>
  <c r="P28" i="1"/>
  <c r="N28" i="1"/>
  <c r="M28" i="1"/>
  <c r="L28" i="1"/>
  <c r="K28" i="1"/>
  <c r="I28" i="1"/>
  <c r="H28" i="1"/>
  <c r="G28" i="1"/>
  <c r="F28" i="1"/>
  <c r="DO27" i="1"/>
  <c r="DN27" i="1"/>
  <c r="DM27" i="1"/>
  <c r="DL27" i="1"/>
  <c r="DJ27" i="1"/>
  <c r="DI27" i="1"/>
  <c r="DH27" i="1"/>
  <c r="DG27" i="1"/>
  <c r="DE27" i="1"/>
  <c r="DD27" i="1"/>
  <c r="DC27" i="1"/>
  <c r="DB27" i="1"/>
  <c r="CZ27" i="1"/>
  <c r="CY27" i="1"/>
  <c r="CX27" i="1"/>
  <c r="CW27" i="1"/>
  <c r="CU27" i="1"/>
  <c r="CT27" i="1"/>
  <c r="CS27" i="1"/>
  <c r="CR27" i="1"/>
  <c r="CP27" i="1"/>
  <c r="CO27" i="1"/>
  <c r="CN27" i="1"/>
  <c r="CM27" i="1"/>
  <c r="CK27" i="1"/>
  <c r="CJ27" i="1"/>
  <c r="CI27" i="1"/>
  <c r="CH27" i="1"/>
  <c r="CF27" i="1"/>
  <c r="CE27" i="1"/>
  <c r="CD27" i="1"/>
  <c r="CC27" i="1"/>
  <c r="BB27" i="1"/>
  <c r="BA27" i="1"/>
  <c r="AZ27" i="1"/>
  <c r="AY27" i="1"/>
  <c r="AW27" i="1"/>
  <c r="AV27" i="1"/>
  <c r="AU27" i="1"/>
  <c r="AT27" i="1"/>
  <c r="AR27" i="1"/>
  <c r="AQ27" i="1"/>
  <c r="AP27" i="1"/>
  <c r="AO27" i="1"/>
  <c r="AM27" i="1"/>
  <c r="AL27" i="1"/>
  <c r="AK27" i="1"/>
  <c r="AJ27" i="1"/>
  <c r="I27" i="1"/>
  <c r="H27" i="1"/>
  <c r="G27" i="1"/>
  <c r="F27" i="1"/>
  <c r="DO25" i="1"/>
  <c r="DN25" i="1"/>
  <c r="DM25" i="1"/>
  <c r="DL25" i="1"/>
  <c r="DJ25" i="1"/>
  <c r="DI25" i="1"/>
  <c r="DH25" i="1"/>
  <c r="DG25" i="1"/>
  <c r="DE25" i="1"/>
  <c r="DD25" i="1"/>
  <c r="DC25" i="1"/>
  <c r="DB25" i="1"/>
  <c r="CZ25" i="1"/>
  <c r="CY25" i="1"/>
  <c r="CX25" i="1"/>
  <c r="CW25" i="1"/>
  <c r="CU25" i="1"/>
  <c r="CT25" i="1"/>
  <c r="CS25" i="1"/>
  <c r="CR25" i="1"/>
  <c r="CP25" i="1"/>
  <c r="CO25" i="1"/>
  <c r="CN25" i="1"/>
  <c r="CM25" i="1"/>
  <c r="CK25" i="1"/>
  <c r="CJ25" i="1"/>
  <c r="CI25" i="1"/>
  <c r="CH25" i="1"/>
  <c r="CF25" i="1"/>
  <c r="CE25" i="1"/>
  <c r="CD25" i="1"/>
  <c r="CC25" i="1"/>
  <c r="CA25" i="1"/>
  <c r="BZ25" i="1"/>
  <c r="BY25" i="1"/>
  <c r="BX25" i="1"/>
  <c r="BV25" i="1"/>
  <c r="BU25" i="1"/>
  <c r="BT25" i="1"/>
  <c r="BS25" i="1"/>
  <c r="BQ25" i="1"/>
  <c r="BP25" i="1"/>
  <c r="BO25" i="1"/>
  <c r="BN25" i="1"/>
  <c r="BL25" i="1"/>
  <c r="BK25" i="1"/>
  <c r="BJ25" i="1"/>
  <c r="BI25" i="1"/>
  <c r="BG25" i="1"/>
  <c r="BF25" i="1"/>
  <c r="BE25" i="1"/>
  <c r="BD25" i="1"/>
  <c r="BB25" i="1"/>
  <c r="BA25" i="1"/>
  <c r="AZ25" i="1"/>
  <c r="AY25" i="1"/>
  <c r="AW25" i="1"/>
  <c r="AV25" i="1"/>
  <c r="AU25" i="1"/>
  <c r="AT25" i="1"/>
  <c r="AR25" i="1"/>
  <c r="AQ25" i="1"/>
  <c r="AP25" i="1"/>
  <c r="AO25" i="1"/>
  <c r="AM25" i="1"/>
  <c r="AL25" i="1"/>
  <c r="AK25" i="1"/>
  <c r="AJ25" i="1"/>
  <c r="AH25" i="1"/>
  <c r="AG25" i="1"/>
  <c r="AF25" i="1"/>
  <c r="AE25" i="1"/>
  <c r="AC25" i="1"/>
  <c r="AB25" i="1"/>
  <c r="AA25" i="1"/>
  <c r="Z25" i="1"/>
  <c r="X25" i="1"/>
  <c r="W25" i="1"/>
  <c r="V25" i="1"/>
  <c r="U25" i="1"/>
  <c r="S25" i="1"/>
  <c r="R25" i="1"/>
  <c r="Q25" i="1"/>
  <c r="P25" i="1"/>
  <c r="N25" i="1"/>
  <c r="M25" i="1"/>
  <c r="L25" i="1"/>
  <c r="K25" i="1"/>
  <c r="I25" i="1"/>
  <c r="H25" i="1"/>
  <c r="G25" i="1"/>
  <c r="F25" i="1"/>
  <c r="DO24" i="1"/>
  <c r="DN24" i="1"/>
  <c r="DM24" i="1"/>
  <c r="DL24" i="1"/>
  <c r="DJ24" i="1"/>
  <c r="DI24" i="1"/>
  <c r="DH24" i="1"/>
  <c r="DG24" i="1"/>
  <c r="DE24" i="1"/>
  <c r="DD24" i="1"/>
  <c r="DC24" i="1"/>
  <c r="DB24" i="1"/>
  <c r="CZ24" i="1"/>
  <c r="CY24" i="1"/>
  <c r="CX24" i="1"/>
  <c r="CW24" i="1"/>
  <c r="CU24" i="1"/>
  <c r="CT24" i="1"/>
  <c r="CS24" i="1"/>
  <c r="CR24" i="1"/>
  <c r="CP24" i="1"/>
  <c r="CO24" i="1"/>
  <c r="CN24" i="1"/>
  <c r="CM24" i="1"/>
  <c r="CK24" i="1"/>
  <c r="CJ24" i="1"/>
  <c r="CI24" i="1"/>
  <c r="CH24" i="1"/>
  <c r="CF24" i="1"/>
  <c r="CE24" i="1"/>
  <c r="CD24" i="1"/>
  <c r="CC24" i="1"/>
  <c r="CA24" i="1"/>
  <c r="BZ24" i="1"/>
  <c r="BY24" i="1"/>
  <c r="BX24" i="1"/>
  <c r="BV24" i="1"/>
  <c r="BU24" i="1"/>
  <c r="BT24" i="1"/>
  <c r="BS24" i="1"/>
  <c r="BQ24" i="1"/>
  <c r="BP24" i="1"/>
  <c r="BO24" i="1"/>
  <c r="BN24" i="1"/>
  <c r="BL24" i="1"/>
  <c r="BK24" i="1"/>
  <c r="BJ24" i="1"/>
  <c r="BI24" i="1"/>
  <c r="BG24" i="1"/>
  <c r="BF24" i="1"/>
  <c r="BE24" i="1"/>
  <c r="BD24" i="1"/>
  <c r="BB24" i="1"/>
  <c r="BA24" i="1"/>
  <c r="AZ24" i="1"/>
  <c r="AY24" i="1"/>
  <c r="AW24" i="1"/>
  <c r="AV24" i="1"/>
  <c r="AU24" i="1"/>
  <c r="AT24" i="1"/>
  <c r="AR24" i="1"/>
  <c r="AQ24" i="1"/>
  <c r="AP24" i="1"/>
  <c r="AO24" i="1"/>
  <c r="AM24" i="1"/>
  <c r="AL24" i="1"/>
  <c r="AK24" i="1"/>
  <c r="AJ24" i="1"/>
  <c r="AH24" i="1"/>
  <c r="AG24" i="1"/>
  <c r="AF24" i="1"/>
  <c r="AE24" i="1"/>
  <c r="AC24" i="1"/>
  <c r="AB24" i="1"/>
  <c r="AA24" i="1"/>
  <c r="Z24" i="1"/>
  <c r="X24" i="1"/>
  <c r="W24" i="1"/>
  <c r="V24" i="1"/>
  <c r="U24" i="1"/>
  <c r="S24" i="1"/>
  <c r="R24" i="1"/>
  <c r="Q24" i="1"/>
  <c r="P24" i="1"/>
  <c r="N24" i="1"/>
  <c r="M24" i="1"/>
  <c r="L24" i="1"/>
  <c r="K24" i="1"/>
  <c r="I24" i="1"/>
  <c r="H24" i="1"/>
  <c r="G24" i="1"/>
  <c r="F24" i="1"/>
  <c r="DO23" i="1"/>
  <c r="DN23" i="1"/>
  <c r="DM23" i="1"/>
  <c r="DL23" i="1"/>
  <c r="DJ23" i="1"/>
  <c r="DI23" i="1"/>
  <c r="DH23" i="1"/>
  <c r="DG23" i="1"/>
  <c r="DE23" i="1"/>
  <c r="DD23" i="1"/>
  <c r="DC23" i="1"/>
  <c r="DB23" i="1"/>
  <c r="CZ23" i="1"/>
  <c r="CY23" i="1"/>
  <c r="CX23" i="1"/>
  <c r="CW23" i="1"/>
  <c r="CU23" i="1"/>
  <c r="CT23" i="1"/>
  <c r="CS23" i="1"/>
  <c r="CR23" i="1"/>
  <c r="CP23" i="1"/>
  <c r="CO23" i="1"/>
  <c r="CN23" i="1"/>
  <c r="CM23" i="1"/>
  <c r="CK23" i="1"/>
  <c r="CJ23" i="1"/>
  <c r="CI23" i="1"/>
  <c r="CH23" i="1"/>
  <c r="CF23" i="1"/>
  <c r="CE23" i="1"/>
  <c r="CD23" i="1"/>
  <c r="CC23" i="1"/>
  <c r="CA23" i="1"/>
  <c r="BZ23" i="1"/>
  <c r="BY23" i="1"/>
  <c r="BX23" i="1"/>
  <c r="BV23" i="1"/>
  <c r="BU23" i="1"/>
  <c r="BT23" i="1"/>
  <c r="BS23" i="1"/>
  <c r="BQ23" i="1"/>
  <c r="BP23" i="1"/>
  <c r="BO23" i="1"/>
  <c r="BN23" i="1"/>
  <c r="BL23" i="1"/>
  <c r="BK23" i="1"/>
  <c r="BJ23" i="1"/>
  <c r="BI23" i="1"/>
  <c r="BG23" i="1"/>
  <c r="BF23" i="1"/>
  <c r="BE23" i="1"/>
  <c r="BD23" i="1"/>
  <c r="BB23" i="1"/>
  <c r="BA23" i="1"/>
  <c r="AZ23" i="1"/>
  <c r="AY23" i="1"/>
  <c r="AW23" i="1"/>
  <c r="AV23" i="1"/>
  <c r="AU23" i="1"/>
  <c r="AT23" i="1"/>
  <c r="AR23" i="1"/>
  <c r="AQ23" i="1"/>
  <c r="AP23" i="1"/>
  <c r="AO23" i="1"/>
  <c r="AM23" i="1"/>
  <c r="AL23" i="1"/>
  <c r="AK23" i="1"/>
  <c r="AJ23" i="1"/>
  <c r="AH23" i="1"/>
  <c r="AG23" i="1"/>
  <c r="AF23" i="1"/>
  <c r="AE23" i="1"/>
  <c r="AC23" i="1"/>
  <c r="AB23" i="1"/>
  <c r="AA23" i="1"/>
  <c r="Z23" i="1"/>
  <c r="X23" i="1"/>
  <c r="W23" i="1"/>
  <c r="V23" i="1"/>
  <c r="U23" i="1"/>
  <c r="S23" i="1"/>
  <c r="R23" i="1"/>
  <c r="Q23" i="1"/>
  <c r="P23" i="1"/>
  <c r="N23" i="1"/>
  <c r="M23" i="1"/>
  <c r="L23" i="1"/>
  <c r="K23" i="1"/>
  <c r="I23" i="1"/>
  <c r="H23" i="1"/>
  <c r="G23" i="1"/>
  <c r="F23" i="1"/>
  <c r="DO22" i="1"/>
  <c r="DN22" i="1"/>
  <c r="DM22" i="1"/>
  <c r="DL22" i="1"/>
  <c r="DJ22" i="1"/>
  <c r="DI22" i="1"/>
  <c r="DH22" i="1"/>
  <c r="DG22" i="1"/>
  <c r="DE22" i="1"/>
  <c r="DD22" i="1"/>
  <c r="DC22" i="1"/>
  <c r="DB22" i="1"/>
  <c r="CZ22" i="1"/>
  <c r="CY22" i="1"/>
  <c r="CX22" i="1"/>
  <c r="CW22" i="1"/>
  <c r="CU22" i="1"/>
  <c r="CT22" i="1"/>
  <c r="CS22" i="1"/>
  <c r="CR22" i="1"/>
  <c r="CP22" i="1"/>
  <c r="CO22" i="1"/>
  <c r="CN22" i="1"/>
  <c r="CM22" i="1"/>
  <c r="CK22" i="1"/>
  <c r="CJ22" i="1"/>
  <c r="CI22" i="1"/>
  <c r="CH22" i="1"/>
  <c r="CF22" i="1"/>
  <c r="CE22" i="1"/>
  <c r="CD22" i="1"/>
  <c r="CC22" i="1"/>
  <c r="CA22" i="1"/>
  <c r="BZ22" i="1"/>
  <c r="BY22" i="1"/>
  <c r="BX22" i="1"/>
  <c r="BV22" i="1"/>
  <c r="BU22" i="1"/>
  <c r="BT22" i="1"/>
  <c r="BS22" i="1"/>
  <c r="BQ22" i="1"/>
  <c r="BP22" i="1"/>
  <c r="BO22" i="1"/>
  <c r="BN22" i="1"/>
  <c r="BL22" i="1"/>
  <c r="BK22" i="1"/>
  <c r="BJ22" i="1"/>
  <c r="BI22" i="1"/>
  <c r="BG22" i="1"/>
  <c r="BF22" i="1"/>
  <c r="BE22" i="1"/>
  <c r="BD22" i="1"/>
  <c r="BB22" i="1"/>
  <c r="BA22" i="1"/>
  <c r="AZ22" i="1"/>
  <c r="AY22" i="1"/>
  <c r="AW22" i="1"/>
  <c r="AV22" i="1"/>
  <c r="AU22" i="1"/>
  <c r="AT22" i="1"/>
  <c r="AR22" i="1"/>
  <c r="AQ22" i="1"/>
  <c r="AP22" i="1"/>
  <c r="AO22" i="1"/>
  <c r="AM22" i="1"/>
  <c r="AL22" i="1"/>
  <c r="AK22" i="1"/>
  <c r="AJ22" i="1"/>
  <c r="AH22" i="1"/>
  <c r="AG22" i="1"/>
  <c r="AF22" i="1"/>
  <c r="AE22" i="1"/>
  <c r="AC22" i="1"/>
  <c r="AB22" i="1"/>
  <c r="AA22" i="1"/>
  <c r="Z22" i="1"/>
  <c r="X22" i="1"/>
  <c r="W22" i="1"/>
  <c r="V22" i="1"/>
  <c r="U22" i="1"/>
  <c r="S22" i="1"/>
  <c r="R22" i="1"/>
  <c r="Q22" i="1"/>
  <c r="P22" i="1"/>
  <c r="N22" i="1"/>
  <c r="M22" i="1"/>
  <c r="L22" i="1"/>
  <c r="K22" i="1"/>
  <c r="I22" i="1"/>
  <c r="H22" i="1"/>
  <c r="G22" i="1"/>
  <c r="F22" i="1"/>
  <c r="DO21" i="1"/>
  <c r="DN21" i="1"/>
  <c r="DM21" i="1"/>
  <c r="DL21" i="1"/>
  <c r="DJ21" i="1"/>
  <c r="DI21" i="1"/>
  <c r="DH21" i="1"/>
  <c r="DG21" i="1"/>
  <c r="DE21" i="1"/>
  <c r="DD21" i="1"/>
  <c r="DC21" i="1"/>
  <c r="DB21" i="1"/>
  <c r="CZ21" i="1"/>
  <c r="CY21" i="1"/>
  <c r="CX21" i="1"/>
  <c r="CW21" i="1"/>
  <c r="CU21" i="1"/>
  <c r="CT21" i="1"/>
  <c r="CS21" i="1"/>
  <c r="CR21" i="1"/>
  <c r="CP21" i="1"/>
  <c r="CO21" i="1"/>
  <c r="CN21" i="1"/>
  <c r="CM21" i="1"/>
  <c r="CK21" i="1"/>
  <c r="CJ21" i="1"/>
  <c r="CI21" i="1"/>
  <c r="CH21" i="1"/>
  <c r="CF21" i="1"/>
  <c r="CE21" i="1"/>
  <c r="CD21" i="1"/>
  <c r="CC21" i="1"/>
  <c r="CA21" i="1"/>
  <c r="BZ21" i="1"/>
  <c r="BY21" i="1"/>
  <c r="BX21" i="1"/>
  <c r="BV21" i="1"/>
  <c r="BU21" i="1"/>
  <c r="BT21" i="1"/>
  <c r="BS21" i="1"/>
  <c r="BQ21" i="1"/>
  <c r="BP21" i="1"/>
  <c r="BO21" i="1"/>
  <c r="BN21" i="1"/>
  <c r="BL21" i="1"/>
  <c r="BK21" i="1"/>
  <c r="BJ21" i="1"/>
  <c r="BI21" i="1"/>
  <c r="BG21" i="1"/>
  <c r="BF21" i="1"/>
  <c r="BE21" i="1"/>
  <c r="BD21" i="1"/>
  <c r="BB21" i="1"/>
  <c r="BA21" i="1"/>
  <c r="AZ21" i="1"/>
  <c r="AY21" i="1"/>
  <c r="AW21" i="1"/>
  <c r="AV21" i="1"/>
  <c r="AU21" i="1"/>
  <c r="AT21" i="1"/>
  <c r="AR21" i="1"/>
  <c r="AQ21" i="1"/>
  <c r="AP21" i="1"/>
  <c r="AO21" i="1"/>
  <c r="AM21" i="1"/>
  <c r="AL21" i="1"/>
  <c r="AK21" i="1"/>
  <c r="AJ21" i="1"/>
  <c r="AH21" i="1"/>
  <c r="AG21" i="1"/>
  <c r="AF21" i="1"/>
  <c r="AE21" i="1"/>
  <c r="AC21" i="1"/>
  <c r="AB21" i="1"/>
  <c r="AA21" i="1"/>
  <c r="Z21" i="1"/>
  <c r="X21" i="1"/>
  <c r="W21" i="1"/>
  <c r="V21" i="1"/>
  <c r="U21" i="1"/>
  <c r="S21" i="1"/>
  <c r="R21" i="1"/>
  <c r="Q21" i="1"/>
  <c r="P21" i="1"/>
  <c r="N21" i="1"/>
  <c r="M21" i="1"/>
  <c r="L21" i="1"/>
  <c r="K21" i="1"/>
  <c r="I21" i="1"/>
  <c r="H21" i="1"/>
  <c r="G21" i="1"/>
  <c r="F21" i="1"/>
  <c r="DO20" i="1"/>
  <c r="DN20" i="1"/>
  <c r="DM20" i="1"/>
  <c r="DL20" i="1"/>
  <c r="DJ20" i="1"/>
  <c r="DI20" i="1"/>
  <c r="DH20" i="1"/>
  <c r="DG20" i="1"/>
  <c r="DE20" i="1"/>
  <c r="DD20" i="1"/>
  <c r="DC20" i="1"/>
  <c r="DB20" i="1"/>
  <c r="CZ20" i="1"/>
  <c r="CY20" i="1"/>
  <c r="CX20" i="1"/>
  <c r="CW20" i="1"/>
  <c r="CU20" i="1"/>
  <c r="CT20" i="1"/>
  <c r="CS20" i="1"/>
  <c r="CR20" i="1"/>
  <c r="CP20" i="1"/>
  <c r="CO20" i="1"/>
  <c r="CN20" i="1"/>
  <c r="CM20" i="1"/>
  <c r="CK20" i="1"/>
  <c r="CJ20" i="1"/>
  <c r="CI20" i="1"/>
  <c r="CH20" i="1"/>
  <c r="CF20" i="1"/>
  <c r="CE20" i="1"/>
  <c r="CD20" i="1"/>
  <c r="CC20" i="1"/>
  <c r="CA20" i="1"/>
  <c r="BZ20" i="1"/>
  <c r="BY20" i="1"/>
  <c r="BX20" i="1"/>
  <c r="BV20" i="1"/>
  <c r="BU20" i="1"/>
  <c r="BT20" i="1"/>
  <c r="BS20" i="1"/>
  <c r="BQ20" i="1"/>
  <c r="BP20" i="1"/>
  <c r="BO20" i="1"/>
  <c r="BN20" i="1"/>
  <c r="BL20" i="1"/>
  <c r="BK20" i="1"/>
  <c r="BJ20" i="1"/>
  <c r="BI20" i="1"/>
  <c r="BG20" i="1"/>
  <c r="BF20" i="1"/>
  <c r="BE20" i="1"/>
  <c r="BD20" i="1"/>
  <c r="BB20" i="1"/>
  <c r="BA20" i="1"/>
  <c r="AZ20" i="1"/>
  <c r="AY20" i="1"/>
  <c r="AW20" i="1"/>
  <c r="AV20" i="1"/>
  <c r="AU20" i="1"/>
  <c r="AT20" i="1"/>
  <c r="AR20" i="1"/>
  <c r="AQ20" i="1"/>
  <c r="AP20" i="1"/>
  <c r="AO20" i="1"/>
  <c r="AM20" i="1"/>
  <c r="AL20" i="1"/>
  <c r="AK20" i="1"/>
  <c r="AJ20" i="1"/>
  <c r="AH20" i="1"/>
  <c r="AG20" i="1"/>
  <c r="AF20" i="1"/>
  <c r="AE20" i="1"/>
  <c r="AC20" i="1"/>
  <c r="AB20" i="1"/>
  <c r="AA20" i="1"/>
  <c r="Z20" i="1"/>
  <c r="X20" i="1"/>
  <c r="W20" i="1"/>
  <c r="V20" i="1"/>
  <c r="U20" i="1"/>
  <c r="S20" i="1"/>
  <c r="R20" i="1"/>
  <c r="Q20" i="1"/>
  <c r="P20" i="1"/>
  <c r="N20" i="1"/>
  <c r="M20" i="1"/>
  <c r="L20" i="1"/>
  <c r="K20" i="1"/>
  <c r="I20" i="1"/>
  <c r="H20" i="1"/>
  <c r="G20" i="1"/>
  <c r="F20" i="1"/>
  <c r="DO19" i="1"/>
  <c r="DN19" i="1"/>
  <c r="DM19" i="1"/>
  <c r="DL19" i="1"/>
  <c r="DJ19" i="1"/>
  <c r="DI19" i="1"/>
  <c r="DH19" i="1"/>
  <c r="DG19" i="1"/>
  <c r="DE19" i="1"/>
  <c r="DD19" i="1"/>
  <c r="DC19" i="1"/>
  <c r="DB19" i="1"/>
  <c r="CZ19" i="1"/>
  <c r="CY19" i="1"/>
  <c r="CX19" i="1"/>
  <c r="CW19" i="1"/>
  <c r="CU19" i="1"/>
  <c r="CT19" i="1"/>
  <c r="CS19" i="1"/>
  <c r="CR19" i="1"/>
  <c r="CP19" i="1"/>
  <c r="CO19" i="1"/>
  <c r="CN19" i="1"/>
  <c r="CM19" i="1"/>
  <c r="CK19" i="1"/>
  <c r="CJ19" i="1"/>
  <c r="CI19" i="1"/>
  <c r="CH19" i="1"/>
  <c r="CF19" i="1"/>
  <c r="CE19" i="1"/>
  <c r="CD19" i="1"/>
  <c r="CC19" i="1"/>
  <c r="CA19" i="1"/>
  <c r="BZ19" i="1"/>
  <c r="BY19" i="1"/>
  <c r="BX19" i="1"/>
  <c r="BV19" i="1"/>
  <c r="BU19" i="1"/>
  <c r="BT19" i="1"/>
  <c r="BS19" i="1"/>
  <c r="BQ19" i="1"/>
  <c r="BP19" i="1"/>
  <c r="BO19" i="1"/>
  <c r="BN19" i="1"/>
  <c r="BL19" i="1"/>
  <c r="BK19" i="1"/>
  <c r="BJ19" i="1"/>
  <c r="BI19" i="1"/>
  <c r="BG19" i="1"/>
  <c r="BF19" i="1"/>
  <c r="BE19" i="1"/>
  <c r="BD19" i="1"/>
  <c r="BB19" i="1"/>
  <c r="BA19" i="1"/>
  <c r="AZ19" i="1"/>
  <c r="AY19" i="1"/>
  <c r="AW19" i="1"/>
  <c r="AV19" i="1"/>
  <c r="AU19" i="1"/>
  <c r="AT19" i="1"/>
  <c r="AR19" i="1"/>
  <c r="AQ19" i="1"/>
  <c r="AP19" i="1"/>
  <c r="AO19" i="1"/>
  <c r="AM19" i="1"/>
  <c r="AL19" i="1"/>
  <c r="AK19" i="1"/>
  <c r="AJ19" i="1"/>
  <c r="AH19" i="1"/>
  <c r="AG19" i="1"/>
  <c r="AF19" i="1"/>
  <c r="AE19" i="1"/>
  <c r="AC19" i="1"/>
  <c r="AB19" i="1"/>
  <c r="AA19" i="1"/>
  <c r="Z19" i="1"/>
  <c r="X19" i="1"/>
  <c r="W19" i="1"/>
  <c r="V19" i="1"/>
  <c r="U19" i="1"/>
  <c r="S19" i="1"/>
  <c r="R19" i="1"/>
  <c r="Q19" i="1"/>
  <c r="P19" i="1"/>
  <c r="N19" i="1"/>
  <c r="M19" i="1"/>
  <c r="L19" i="1"/>
  <c r="K19" i="1"/>
  <c r="I19" i="1"/>
  <c r="H19" i="1"/>
  <c r="G19" i="1"/>
  <c r="F19" i="1"/>
  <c r="DO18" i="1"/>
  <c r="DN18" i="1"/>
  <c r="DM18" i="1"/>
  <c r="DL18" i="1"/>
  <c r="DJ18" i="1"/>
  <c r="DI18" i="1"/>
  <c r="DH18" i="1"/>
  <c r="DG18" i="1"/>
  <c r="DE18" i="1"/>
  <c r="DD18" i="1"/>
  <c r="DC18" i="1"/>
  <c r="DB18" i="1"/>
  <c r="CZ18" i="1"/>
  <c r="CY18" i="1"/>
  <c r="CX18" i="1"/>
  <c r="CW18" i="1"/>
  <c r="CU18" i="1"/>
  <c r="CT18" i="1"/>
  <c r="CS18" i="1"/>
  <c r="CR18" i="1"/>
  <c r="CP18" i="1"/>
  <c r="CO18" i="1"/>
  <c r="CN18" i="1"/>
  <c r="CM18" i="1"/>
  <c r="CK18" i="1"/>
  <c r="CJ18" i="1"/>
  <c r="CI18" i="1"/>
  <c r="CH18" i="1"/>
  <c r="CF18" i="1"/>
  <c r="CE18" i="1"/>
  <c r="CD18" i="1"/>
  <c r="CC18" i="1"/>
  <c r="CA18" i="1"/>
  <c r="BZ18" i="1"/>
  <c r="BY18" i="1"/>
  <c r="BX18" i="1"/>
  <c r="BV18" i="1"/>
  <c r="BU18" i="1"/>
  <c r="BT18" i="1"/>
  <c r="BS18" i="1"/>
  <c r="BQ18" i="1"/>
  <c r="BP18" i="1"/>
  <c r="BO18" i="1"/>
  <c r="BN18" i="1"/>
  <c r="BL18" i="1"/>
  <c r="BK18" i="1"/>
  <c r="BJ18" i="1"/>
  <c r="BI18" i="1"/>
  <c r="BG18" i="1"/>
  <c r="BF18" i="1"/>
  <c r="BE18" i="1"/>
  <c r="BD18" i="1"/>
  <c r="BB18" i="1"/>
  <c r="BA18" i="1"/>
  <c r="AZ18" i="1"/>
  <c r="AY18" i="1"/>
  <c r="AW18" i="1"/>
  <c r="AV18" i="1"/>
  <c r="AU18" i="1"/>
  <c r="AT18" i="1"/>
  <c r="AR18" i="1"/>
  <c r="AQ18" i="1"/>
  <c r="AP18" i="1"/>
  <c r="AO18" i="1"/>
  <c r="AM18" i="1"/>
  <c r="AL18" i="1"/>
  <c r="AK18" i="1"/>
  <c r="AJ18" i="1"/>
  <c r="AH18" i="1"/>
  <c r="AG18" i="1"/>
  <c r="AF18" i="1"/>
  <c r="AE18" i="1"/>
  <c r="AC18" i="1"/>
  <c r="AB18" i="1"/>
  <c r="AA18" i="1"/>
  <c r="Z18" i="1"/>
  <c r="X18" i="1"/>
  <c r="W18" i="1"/>
  <c r="V18" i="1"/>
  <c r="U18" i="1"/>
  <c r="S18" i="1"/>
  <c r="R18" i="1"/>
  <c r="Q18" i="1"/>
  <c r="P18" i="1"/>
  <c r="N18" i="1"/>
  <c r="M18" i="1"/>
  <c r="L18" i="1"/>
  <c r="K18" i="1"/>
  <c r="I18" i="1"/>
  <c r="H18" i="1"/>
  <c r="G18" i="1"/>
  <c r="F18" i="1"/>
  <c r="DL17" i="1"/>
  <c r="DG17" i="1"/>
  <c r="DB17" i="1"/>
  <c r="CW17" i="1"/>
  <c r="CR17" i="1"/>
  <c r="CM17" i="1"/>
  <c r="CH17" i="1"/>
  <c r="CC17" i="1"/>
  <c r="BX17" i="1"/>
  <c r="BS17" i="1"/>
  <c r="BN17" i="1"/>
  <c r="BI17" i="1"/>
  <c r="BD17" i="1"/>
  <c r="AY17" i="1"/>
  <c r="AT17" i="1"/>
  <c r="AO17" i="1"/>
  <c r="AJ17" i="1"/>
  <c r="AE17" i="1"/>
  <c r="Z17" i="1"/>
  <c r="X17" i="1"/>
  <c r="W17" i="1"/>
  <c r="V17" i="1"/>
  <c r="U17" i="1"/>
  <c r="P17" i="1"/>
  <c r="N17" i="1"/>
  <c r="M17" i="1"/>
  <c r="L17" i="1"/>
  <c r="K17" i="1"/>
  <c r="I17" i="1"/>
  <c r="H17" i="1"/>
  <c r="G17" i="1"/>
  <c r="F17" i="1"/>
  <c r="DO16" i="1"/>
  <c r="DN16" i="1"/>
  <c r="DM16" i="1"/>
  <c r="DL16" i="1"/>
  <c r="DJ16" i="1"/>
  <c r="DI16" i="1"/>
  <c r="DH16" i="1"/>
  <c r="DG16" i="1"/>
  <c r="DE16" i="1"/>
  <c r="DD16" i="1"/>
  <c r="DC16" i="1"/>
  <c r="DB16" i="1"/>
  <c r="CZ16" i="1"/>
  <c r="CY16" i="1"/>
  <c r="CX16" i="1"/>
  <c r="CW16" i="1"/>
  <c r="CU16" i="1"/>
  <c r="CT16" i="1"/>
  <c r="CS16" i="1"/>
  <c r="CR16" i="1"/>
  <c r="CP16" i="1"/>
  <c r="CO16" i="1"/>
  <c r="CN16" i="1"/>
  <c r="CM16" i="1"/>
  <c r="CK16" i="1"/>
  <c r="CJ16" i="1"/>
  <c r="CI16" i="1"/>
  <c r="CH16" i="1"/>
  <c r="CF16" i="1"/>
  <c r="CE16" i="1"/>
  <c r="CD16" i="1"/>
  <c r="CC16" i="1"/>
  <c r="CA16" i="1"/>
  <c r="BZ16" i="1"/>
  <c r="BY16" i="1"/>
  <c r="BX16" i="1"/>
  <c r="BV16" i="1"/>
  <c r="BU16" i="1"/>
  <c r="BT16" i="1"/>
  <c r="BS16" i="1"/>
  <c r="BQ16" i="1"/>
  <c r="BP16" i="1"/>
  <c r="BO16" i="1"/>
  <c r="BN16" i="1"/>
  <c r="BL16" i="1"/>
  <c r="BK16" i="1"/>
  <c r="BJ16" i="1"/>
  <c r="BI16" i="1"/>
  <c r="BG16" i="1"/>
  <c r="BF16" i="1"/>
  <c r="BE16" i="1"/>
  <c r="BD16" i="1"/>
  <c r="BB16" i="1"/>
  <c r="BA16" i="1"/>
  <c r="AZ16" i="1"/>
  <c r="AY16" i="1"/>
  <c r="AW16" i="1"/>
  <c r="AV16" i="1"/>
  <c r="AU16" i="1"/>
  <c r="AT16" i="1"/>
  <c r="AR16" i="1"/>
  <c r="AQ16" i="1"/>
  <c r="AP16" i="1"/>
  <c r="AO16" i="1"/>
  <c r="AM16" i="1"/>
  <c r="AL16" i="1"/>
  <c r="AK16" i="1"/>
  <c r="AJ16" i="1"/>
  <c r="AH16" i="1"/>
  <c r="AG16" i="1"/>
  <c r="AF16" i="1"/>
  <c r="AE16" i="1"/>
  <c r="AC16" i="1"/>
  <c r="AB16" i="1"/>
  <c r="AA16" i="1"/>
  <c r="Z16" i="1"/>
  <c r="X16" i="1"/>
  <c r="W16" i="1"/>
  <c r="V16" i="1"/>
  <c r="U16" i="1"/>
  <c r="S16" i="1"/>
  <c r="R16" i="1"/>
  <c r="Q16" i="1"/>
  <c r="P16" i="1"/>
  <c r="N16" i="1"/>
  <c r="M16" i="1"/>
  <c r="L16" i="1"/>
  <c r="K16" i="1"/>
  <c r="I16" i="1"/>
  <c r="H16" i="1"/>
  <c r="G16" i="1"/>
  <c r="F16" i="1"/>
  <c r="DO15" i="1"/>
  <c r="DN15" i="1"/>
  <c r="DM15" i="1"/>
  <c r="DL15" i="1"/>
  <c r="DJ15" i="1"/>
  <c r="DI15" i="1"/>
  <c r="DH15" i="1"/>
  <c r="DG15" i="1"/>
  <c r="DE15" i="1"/>
  <c r="DD15" i="1"/>
  <c r="DC15" i="1"/>
  <c r="DB15" i="1"/>
  <c r="CZ15" i="1"/>
  <c r="CY15" i="1"/>
  <c r="CX15" i="1"/>
  <c r="CW15" i="1"/>
  <c r="CU15" i="1"/>
  <c r="CT15" i="1"/>
  <c r="CS15" i="1"/>
  <c r="CR15" i="1"/>
  <c r="CP15" i="1"/>
  <c r="CO15" i="1"/>
  <c r="CN15" i="1"/>
  <c r="CM15" i="1"/>
  <c r="CK15" i="1"/>
  <c r="CJ15" i="1"/>
  <c r="CI15" i="1"/>
  <c r="CH15" i="1"/>
  <c r="CF15" i="1"/>
  <c r="CE15" i="1"/>
  <c r="CD15" i="1"/>
  <c r="CC15" i="1"/>
  <c r="CA15" i="1"/>
  <c r="BZ15" i="1"/>
  <c r="BY15" i="1"/>
  <c r="BX15" i="1"/>
  <c r="BV15" i="1"/>
  <c r="BU15" i="1"/>
  <c r="BT15" i="1"/>
  <c r="BS15" i="1"/>
  <c r="BQ15" i="1"/>
  <c r="BP15" i="1"/>
  <c r="BO15" i="1"/>
  <c r="BN15" i="1"/>
  <c r="BL15" i="1"/>
  <c r="BK15" i="1"/>
  <c r="BJ15" i="1"/>
  <c r="BI15" i="1"/>
  <c r="BG15" i="1"/>
  <c r="BF15" i="1"/>
  <c r="BE15" i="1"/>
  <c r="BD15" i="1"/>
  <c r="BB15" i="1"/>
  <c r="BA15" i="1"/>
  <c r="AZ15" i="1"/>
  <c r="AY15" i="1"/>
  <c r="AW15" i="1"/>
  <c r="AV15" i="1"/>
  <c r="AU15" i="1"/>
  <c r="AT15" i="1"/>
  <c r="AR15" i="1"/>
  <c r="AQ15" i="1"/>
  <c r="AP15" i="1"/>
  <c r="AO15" i="1"/>
  <c r="AM15" i="1"/>
  <c r="AL15" i="1"/>
  <c r="AK15" i="1"/>
  <c r="AJ15" i="1"/>
  <c r="AH15" i="1"/>
  <c r="AG15" i="1"/>
  <c r="AF15" i="1"/>
  <c r="AE15" i="1"/>
  <c r="AC15" i="1"/>
  <c r="AB15" i="1"/>
  <c r="AA15" i="1"/>
  <c r="Z15" i="1"/>
  <c r="X15" i="1"/>
  <c r="W15" i="1"/>
  <c r="V15" i="1"/>
  <c r="U15" i="1"/>
  <c r="S15" i="1"/>
  <c r="R15" i="1"/>
  <c r="Q15" i="1"/>
  <c r="P15" i="1"/>
  <c r="N15" i="1"/>
  <c r="M15" i="1"/>
  <c r="L15" i="1"/>
  <c r="K15" i="1"/>
  <c r="I15" i="1"/>
  <c r="H15" i="1"/>
  <c r="G15" i="1"/>
  <c r="F15" i="1"/>
  <c r="DO14" i="1"/>
  <c r="DN14" i="1"/>
  <c r="DM14" i="1"/>
  <c r="DL14" i="1"/>
  <c r="DJ14" i="1"/>
  <c r="DI14" i="1"/>
  <c r="DH14" i="1"/>
  <c r="DG14" i="1"/>
  <c r="DE14" i="1"/>
  <c r="DD14" i="1"/>
  <c r="DC14" i="1"/>
  <c r="DB14" i="1"/>
  <c r="CZ14" i="1"/>
  <c r="CY14" i="1"/>
  <c r="CX14" i="1"/>
  <c r="CW14" i="1"/>
  <c r="CU14" i="1"/>
  <c r="CT14" i="1"/>
  <c r="CS14" i="1"/>
  <c r="CR14" i="1"/>
  <c r="CP14" i="1"/>
  <c r="CO14" i="1"/>
  <c r="CN14" i="1"/>
  <c r="CM14" i="1"/>
  <c r="CK14" i="1"/>
  <c r="CJ14" i="1"/>
  <c r="CI14" i="1"/>
  <c r="CH14" i="1"/>
  <c r="CF14" i="1"/>
  <c r="CE14" i="1"/>
  <c r="CD14" i="1"/>
  <c r="CC14" i="1"/>
  <c r="CA14" i="1"/>
  <c r="BZ14" i="1"/>
  <c r="BY14" i="1"/>
  <c r="BX14" i="1"/>
  <c r="BV14" i="1"/>
  <c r="BU14" i="1"/>
  <c r="BT14" i="1"/>
  <c r="BS14" i="1"/>
  <c r="BQ14" i="1"/>
  <c r="BP14" i="1"/>
  <c r="BO14" i="1"/>
  <c r="BN14" i="1"/>
  <c r="BL14" i="1"/>
  <c r="BK14" i="1"/>
  <c r="BJ14" i="1"/>
  <c r="BI14" i="1"/>
  <c r="BG14" i="1"/>
  <c r="BF14" i="1"/>
  <c r="BE14" i="1"/>
  <c r="BD14" i="1"/>
  <c r="BB14" i="1"/>
  <c r="BA14" i="1"/>
  <c r="AZ14" i="1"/>
  <c r="AY14" i="1"/>
  <c r="AW14" i="1"/>
  <c r="AV14" i="1"/>
  <c r="AU14" i="1"/>
  <c r="AT14" i="1"/>
  <c r="AR14" i="1"/>
  <c r="AQ14" i="1"/>
  <c r="AP14" i="1"/>
  <c r="AO14" i="1"/>
  <c r="AM14" i="1"/>
  <c r="AL14" i="1"/>
  <c r="AK14" i="1"/>
  <c r="AJ14" i="1"/>
  <c r="AH14" i="1"/>
  <c r="AG14" i="1"/>
  <c r="AF14" i="1"/>
  <c r="AE14" i="1"/>
  <c r="AC14" i="1"/>
  <c r="AB14" i="1"/>
  <c r="AA14" i="1"/>
  <c r="Z14" i="1"/>
  <c r="X14" i="1"/>
  <c r="W14" i="1"/>
  <c r="V14" i="1"/>
  <c r="U14" i="1"/>
  <c r="S14" i="1"/>
  <c r="R14" i="1"/>
  <c r="Q14" i="1"/>
  <c r="P14" i="1"/>
  <c r="N14" i="1"/>
  <c r="M14" i="1"/>
  <c r="L14" i="1"/>
  <c r="K14" i="1"/>
  <c r="I14" i="1"/>
  <c r="H14" i="1"/>
  <c r="G14" i="1"/>
  <c r="F14" i="1"/>
  <c r="BB13" i="1"/>
  <c r="BA13" i="1"/>
  <c r="AZ13" i="1"/>
  <c r="AY13" i="1"/>
  <c r="I13" i="1"/>
  <c r="H13" i="1"/>
  <c r="G13" i="1"/>
  <c r="F13" i="1"/>
  <c r="I12" i="1"/>
  <c r="H12" i="1"/>
  <c r="G12" i="1"/>
  <c r="F12" i="1"/>
  <c r="DO11" i="1"/>
  <c r="DN11" i="1"/>
  <c r="DM11" i="1"/>
  <c r="DL11" i="1"/>
  <c r="DJ11" i="1"/>
  <c r="DI11" i="1"/>
  <c r="DH11" i="1"/>
  <c r="DG11" i="1"/>
  <c r="DE11" i="1"/>
  <c r="DD11" i="1"/>
  <c r="DC11" i="1"/>
  <c r="DB11" i="1"/>
  <c r="CZ11" i="1"/>
  <c r="CY11" i="1"/>
  <c r="CX11" i="1"/>
  <c r="CW11" i="1"/>
  <c r="CU11" i="1"/>
  <c r="CT11" i="1"/>
  <c r="CS11" i="1"/>
  <c r="CR11" i="1"/>
  <c r="CP11" i="1"/>
  <c r="CO11" i="1"/>
  <c r="CN11" i="1"/>
  <c r="CM11" i="1"/>
  <c r="CK11" i="1"/>
  <c r="CJ11" i="1"/>
  <c r="CI11" i="1"/>
  <c r="CH11" i="1"/>
  <c r="CF11" i="1"/>
  <c r="CE11" i="1"/>
  <c r="CD11" i="1"/>
  <c r="CC11" i="1"/>
  <c r="CA11" i="1"/>
  <c r="BZ11" i="1"/>
  <c r="BY11" i="1"/>
  <c r="BX11" i="1"/>
  <c r="BV11" i="1"/>
  <c r="BU11" i="1"/>
  <c r="BT11" i="1"/>
  <c r="BS11" i="1"/>
  <c r="BQ11" i="1"/>
  <c r="BP11" i="1"/>
  <c r="BO11" i="1"/>
  <c r="BN11" i="1"/>
  <c r="BL11" i="1"/>
  <c r="BK11" i="1"/>
  <c r="BJ11" i="1"/>
  <c r="BI11" i="1"/>
  <c r="BG11" i="1"/>
  <c r="BF11" i="1"/>
  <c r="BE11" i="1"/>
  <c r="BD11" i="1"/>
  <c r="BB11" i="1"/>
  <c r="BA11" i="1"/>
  <c r="AZ11" i="1"/>
  <c r="AY11" i="1"/>
  <c r="AW11" i="1"/>
  <c r="AV11" i="1"/>
  <c r="AU11" i="1"/>
  <c r="AT11" i="1"/>
  <c r="AR11" i="1"/>
  <c r="AQ11" i="1"/>
  <c r="AP11" i="1"/>
  <c r="AO11" i="1"/>
  <c r="AM11" i="1"/>
  <c r="AL11" i="1"/>
  <c r="AK11" i="1"/>
  <c r="AJ11" i="1"/>
  <c r="AH11" i="1"/>
  <c r="AG11" i="1"/>
  <c r="AF11" i="1"/>
  <c r="AE11" i="1"/>
  <c r="AC11" i="1"/>
  <c r="AB11" i="1"/>
  <c r="AA11" i="1"/>
  <c r="Z11" i="1"/>
  <c r="X11" i="1"/>
  <c r="W11" i="1"/>
  <c r="V11" i="1"/>
  <c r="U11" i="1"/>
  <c r="S11" i="1"/>
  <c r="R11" i="1"/>
  <c r="Q11" i="1"/>
  <c r="P11" i="1"/>
  <c r="N11" i="1"/>
  <c r="M11" i="1"/>
  <c r="L11" i="1"/>
  <c r="K11" i="1"/>
  <c r="I11" i="1"/>
  <c r="H11" i="1"/>
  <c r="G11" i="1"/>
  <c r="F11" i="1"/>
  <c r="DO10" i="1"/>
  <c r="DN10" i="1"/>
  <c r="DM10" i="1"/>
  <c r="DL10" i="1"/>
  <c r="DJ10" i="1"/>
  <c r="DI10" i="1"/>
  <c r="DH10" i="1"/>
  <c r="DG10" i="1"/>
  <c r="DE10" i="1"/>
  <c r="DD10" i="1"/>
  <c r="DC10" i="1"/>
  <c r="DB10" i="1"/>
  <c r="CZ10" i="1"/>
  <c r="CY10" i="1"/>
  <c r="CX10" i="1"/>
  <c r="CW10" i="1"/>
  <c r="CU10" i="1"/>
  <c r="CT10" i="1"/>
  <c r="CS10" i="1"/>
  <c r="CR10" i="1"/>
  <c r="CP10" i="1"/>
  <c r="CO10" i="1"/>
  <c r="CN10" i="1"/>
  <c r="CM10" i="1"/>
  <c r="CK10" i="1"/>
  <c r="CJ10" i="1"/>
  <c r="CI10" i="1"/>
  <c r="CH10" i="1"/>
  <c r="CF10" i="1"/>
  <c r="CE10" i="1"/>
  <c r="CD10" i="1"/>
  <c r="CC10" i="1"/>
  <c r="CA10" i="1"/>
  <c r="BZ10" i="1"/>
  <c r="BY10" i="1"/>
  <c r="BX10" i="1"/>
  <c r="BV10" i="1"/>
  <c r="BU10" i="1"/>
  <c r="BT10" i="1"/>
  <c r="BS10" i="1"/>
  <c r="BQ10" i="1"/>
  <c r="BP10" i="1"/>
  <c r="BO10" i="1"/>
  <c r="BN10" i="1"/>
  <c r="BL10" i="1"/>
  <c r="BK10" i="1"/>
  <c r="BJ10" i="1"/>
  <c r="BI10" i="1"/>
  <c r="BG10" i="1"/>
  <c r="BF10" i="1"/>
  <c r="BE10" i="1"/>
  <c r="BD10" i="1"/>
  <c r="BB10" i="1"/>
  <c r="BA10" i="1"/>
  <c r="AZ10" i="1"/>
  <c r="AY10" i="1"/>
  <c r="AW10" i="1"/>
  <c r="AV10" i="1"/>
  <c r="AU10" i="1"/>
  <c r="AT10" i="1"/>
  <c r="AR10" i="1"/>
  <c r="AQ10" i="1"/>
  <c r="AP10" i="1"/>
  <c r="AO10" i="1"/>
  <c r="AM10" i="1"/>
  <c r="AL10" i="1"/>
  <c r="AK10" i="1"/>
  <c r="AJ10" i="1"/>
  <c r="AH10" i="1"/>
  <c r="AG10" i="1"/>
  <c r="AF10" i="1"/>
  <c r="AE10" i="1"/>
  <c r="AC10" i="1"/>
  <c r="AB10" i="1"/>
  <c r="AA10" i="1"/>
  <c r="Z10" i="1"/>
  <c r="X10" i="1"/>
  <c r="W10" i="1"/>
  <c r="V10" i="1"/>
  <c r="U10" i="1"/>
  <c r="S10" i="1"/>
  <c r="R10" i="1"/>
  <c r="Q10" i="1"/>
  <c r="P10" i="1"/>
  <c r="N10" i="1"/>
  <c r="M10" i="1"/>
  <c r="L10" i="1"/>
  <c r="K10" i="1"/>
  <c r="I10" i="1"/>
  <c r="H10" i="1"/>
  <c r="G10" i="1"/>
  <c r="F10" i="1"/>
  <c r="DO9" i="1"/>
  <c r="DN9" i="1"/>
  <c r="DM9" i="1"/>
  <c r="DL9" i="1"/>
  <c r="DJ9" i="1"/>
  <c r="DI9" i="1"/>
  <c r="DH9" i="1"/>
  <c r="DG9" i="1"/>
  <c r="DE9" i="1"/>
  <c r="DD9" i="1"/>
  <c r="DC9" i="1"/>
  <c r="DB9" i="1"/>
  <c r="CZ9" i="1"/>
  <c r="CY9" i="1"/>
  <c r="CX9" i="1"/>
  <c r="CW9" i="1"/>
  <c r="CU9" i="1"/>
  <c r="CT9" i="1"/>
  <c r="CS9" i="1"/>
  <c r="CR9" i="1"/>
  <c r="CP9" i="1"/>
  <c r="CO9" i="1"/>
  <c r="CN9" i="1"/>
  <c r="CM9" i="1"/>
  <c r="CK9" i="1"/>
  <c r="CJ9" i="1"/>
  <c r="CI9" i="1"/>
  <c r="CH9" i="1"/>
  <c r="CF9" i="1"/>
  <c r="CE9" i="1"/>
  <c r="CD9" i="1"/>
  <c r="CC9" i="1"/>
  <c r="CA9" i="1"/>
  <c r="BZ9" i="1"/>
  <c r="BY9" i="1"/>
  <c r="BX9" i="1"/>
  <c r="BV9" i="1"/>
  <c r="BU9" i="1"/>
  <c r="BT9" i="1"/>
  <c r="BS9" i="1"/>
  <c r="BQ9" i="1"/>
  <c r="BP9" i="1"/>
  <c r="BO9" i="1"/>
  <c r="BN9" i="1"/>
  <c r="BL9" i="1"/>
  <c r="BK9" i="1"/>
  <c r="BJ9" i="1"/>
  <c r="BI9" i="1"/>
  <c r="BG9" i="1"/>
  <c r="BF9" i="1"/>
  <c r="BE9" i="1"/>
  <c r="BD9" i="1"/>
  <c r="BB9" i="1"/>
  <c r="BA9" i="1"/>
  <c r="AZ9" i="1"/>
  <c r="AY9" i="1"/>
  <c r="AW9" i="1"/>
  <c r="AV9" i="1"/>
  <c r="AU9" i="1"/>
  <c r="AT9" i="1"/>
  <c r="AR9" i="1"/>
  <c r="AQ9" i="1"/>
  <c r="AP9" i="1"/>
  <c r="AO9" i="1"/>
  <c r="AM9" i="1"/>
  <c r="AL9" i="1"/>
  <c r="AK9" i="1"/>
  <c r="AJ9" i="1"/>
  <c r="AH9" i="1"/>
  <c r="AG9" i="1"/>
  <c r="AF9" i="1"/>
  <c r="AE9" i="1"/>
  <c r="AC9" i="1"/>
  <c r="AB9" i="1"/>
  <c r="AA9" i="1"/>
  <c r="Z9" i="1"/>
  <c r="X9" i="1"/>
  <c r="W9" i="1"/>
  <c r="V9" i="1"/>
  <c r="U9" i="1"/>
  <c r="S9" i="1"/>
  <c r="R9" i="1"/>
  <c r="Q9" i="1"/>
  <c r="P9" i="1"/>
  <c r="N9" i="1"/>
  <c r="M9" i="1"/>
  <c r="L9" i="1"/>
  <c r="K9" i="1"/>
  <c r="I9" i="1"/>
  <c r="H9" i="1"/>
  <c r="G9" i="1"/>
  <c r="F9" i="1"/>
  <c r="DO8" i="1"/>
  <c r="DN8" i="1"/>
  <c r="DM8" i="1"/>
  <c r="DL8" i="1"/>
  <c r="DJ8" i="1"/>
  <c r="DI8" i="1"/>
  <c r="DH8" i="1"/>
  <c r="DG8" i="1"/>
  <c r="DE8" i="1"/>
  <c r="DD8" i="1"/>
  <c r="DC8" i="1"/>
  <c r="DB8" i="1"/>
  <c r="CZ8" i="1"/>
  <c r="CY8" i="1"/>
  <c r="CX8" i="1"/>
  <c r="CW8" i="1"/>
  <c r="CU8" i="1"/>
  <c r="CT8" i="1"/>
  <c r="CS8" i="1"/>
  <c r="CR8" i="1"/>
  <c r="CP8" i="1"/>
  <c r="CO8" i="1"/>
  <c r="CN8" i="1"/>
  <c r="CM8" i="1"/>
  <c r="CK8" i="1"/>
  <c r="CJ8" i="1"/>
  <c r="CI8" i="1"/>
  <c r="CH8" i="1"/>
  <c r="CF8" i="1"/>
  <c r="CE8" i="1"/>
  <c r="CD8" i="1"/>
  <c r="CC8" i="1"/>
  <c r="CA8" i="1"/>
  <c r="BZ8" i="1"/>
  <c r="BY8" i="1"/>
  <c r="BX8" i="1"/>
  <c r="BV8" i="1"/>
  <c r="BU8" i="1"/>
  <c r="BT8" i="1"/>
  <c r="BS8" i="1"/>
  <c r="BQ8" i="1"/>
  <c r="BP8" i="1"/>
  <c r="BO8" i="1"/>
  <c r="BN8" i="1"/>
  <c r="BL8" i="1"/>
  <c r="BK8" i="1"/>
  <c r="BJ8" i="1"/>
  <c r="BI8" i="1"/>
  <c r="BG8" i="1"/>
  <c r="BF8" i="1"/>
  <c r="BE8" i="1"/>
  <c r="BD8" i="1"/>
  <c r="BB8" i="1"/>
  <c r="BA8" i="1"/>
  <c r="AZ8" i="1"/>
  <c r="AY8" i="1"/>
  <c r="AW8" i="1"/>
  <c r="AV8" i="1"/>
  <c r="AU8" i="1"/>
  <c r="AT8" i="1"/>
  <c r="AR8" i="1"/>
  <c r="AQ8" i="1"/>
  <c r="AP8" i="1"/>
  <c r="AO8" i="1"/>
  <c r="AM8" i="1"/>
  <c r="AL8" i="1"/>
  <c r="AK8" i="1"/>
  <c r="AJ8" i="1"/>
  <c r="AH8" i="1"/>
  <c r="AG8" i="1"/>
  <c r="AF8" i="1"/>
  <c r="AE8" i="1"/>
  <c r="AC8" i="1"/>
  <c r="AB8" i="1"/>
  <c r="AA8" i="1"/>
  <c r="Z8" i="1"/>
  <c r="X8" i="1"/>
  <c r="W8" i="1"/>
  <c r="V8" i="1"/>
  <c r="U8" i="1"/>
  <c r="S8" i="1"/>
  <c r="R8" i="1"/>
  <c r="Q8" i="1"/>
  <c r="P8" i="1"/>
  <c r="N8" i="1"/>
  <c r="M8" i="1"/>
  <c r="L8" i="1"/>
  <c r="K8" i="1"/>
  <c r="I8" i="1"/>
  <c r="H8" i="1"/>
  <c r="G8" i="1"/>
  <c r="F8" i="1"/>
  <c r="DO7" i="1"/>
  <c r="DN7" i="1"/>
  <c r="DM7" i="1"/>
  <c r="DL7" i="1"/>
  <c r="DJ7" i="1"/>
  <c r="DI7" i="1"/>
  <c r="DH7" i="1"/>
  <c r="DG7" i="1"/>
  <c r="DE7" i="1"/>
  <c r="DD7" i="1"/>
  <c r="DC7" i="1"/>
  <c r="DB7" i="1"/>
  <c r="CZ7" i="1"/>
  <c r="CY7" i="1"/>
  <c r="CX7" i="1"/>
  <c r="CW7" i="1"/>
  <c r="CU7" i="1"/>
  <c r="CT7" i="1"/>
  <c r="CS7" i="1"/>
  <c r="CR7" i="1"/>
  <c r="CP7" i="1"/>
  <c r="CO7" i="1"/>
  <c r="CN7" i="1"/>
  <c r="CM7" i="1"/>
  <c r="CK7" i="1"/>
  <c r="CJ7" i="1"/>
  <c r="CI7" i="1"/>
  <c r="CH7" i="1"/>
  <c r="CF7" i="1"/>
  <c r="CE7" i="1"/>
  <c r="CD7" i="1"/>
  <c r="CC7" i="1"/>
  <c r="CA7" i="1"/>
  <c r="BZ7" i="1"/>
  <c r="BY7" i="1"/>
  <c r="BX7" i="1"/>
  <c r="BV7" i="1"/>
  <c r="BU7" i="1"/>
  <c r="BT7" i="1"/>
  <c r="BS7" i="1"/>
  <c r="BQ7" i="1"/>
  <c r="BP7" i="1"/>
  <c r="BO7" i="1"/>
  <c r="BN7" i="1"/>
  <c r="BL7" i="1"/>
  <c r="BK7" i="1"/>
  <c r="BJ7" i="1"/>
  <c r="BI7" i="1"/>
  <c r="BG7" i="1"/>
  <c r="BF7" i="1"/>
  <c r="BE7" i="1"/>
  <c r="BD7" i="1"/>
  <c r="BB7" i="1"/>
  <c r="BA7" i="1"/>
  <c r="AZ7" i="1"/>
  <c r="AY7" i="1"/>
  <c r="AW7" i="1"/>
  <c r="AV7" i="1"/>
  <c r="AU7" i="1"/>
  <c r="AT7" i="1"/>
  <c r="AR7" i="1"/>
  <c r="AQ7" i="1"/>
  <c r="AP7" i="1"/>
  <c r="AO7" i="1"/>
  <c r="AM7" i="1"/>
  <c r="AL7" i="1"/>
  <c r="AK7" i="1"/>
  <c r="AJ7" i="1"/>
  <c r="AH7" i="1"/>
  <c r="AG7" i="1"/>
  <c r="AF7" i="1"/>
  <c r="AE7" i="1"/>
  <c r="AC7" i="1"/>
  <c r="AB7" i="1"/>
  <c r="AA7" i="1"/>
  <c r="Z7" i="1"/>
  <c r="X7" i="1"/>
  <c r="W7" i="1"/>
  <c r="V7" i="1"/>
  <c r="U7" i="1"/>
  <c r="S7" i="1"/>
  <c r="R7" i="1"/>
  <c r="Q7" i="1"/>
  <c r="P7" i="1"/>
  <c r="N7" i="1"/>
  <c r="M7" i="1"/>
  <c r="L7" i="1"/>
  <c r="K7" i="1"/>
  <c r="I7" i="1"/>
  <c r="H7" i="1"/>
  <c r="G7" i="1"/>
  <c r="F7" i="1"/>
  <c r="DO6" i="1"/>
  <c r="DN6" i="1"/>
  <c r="DM6" i="1"/>
  <c r="DL6" i="1"/>
  <c r="DJ6" i="1"/>
  <c r="DI6" i="1"/>
  <c r="DH6" i="1"/>
  <c r="DG6" i="1"/>
  <c r="DE6" i="1"/>
  <c r="DD6" i="1"/>
  <c r="DC6" i="1"/>
  <c r="DB6" i="1"/>
  <c r="CZ6" i="1"/>
  <c r="CY6" i="1"/>
  <c r="CX6" i="1"/>
  <c r="CW6" i="1"/>
  <c r="CU6" i="1"/>
  <c r="CT6" i="1"/>
  <c r="CS6" i="1"/>
  <c r="CR6" i="1"/>
  <c r="CP6" i="1"/>
  <c r="CO6" i="1"/>
  <c r="CN6" i="1"/>
  <c r="CM6" i="1"/>
  <c r="CK6" i="1"/>
  <c r="CJ6" i="1"/>
  <c r="CI6" i="1"/>
  <c r="CH6" i="1"/>
  <c r="CF6" i="1"/>
  <c r="CE6" i="1"/>
  <c r="CD6" i="1"/>
  <c r="CC6" i="1"/>
  <c r="CA6" i="1"/>
  <c r="BZ6" i="1"/>
  <c r="BY6" i="1"/>
  <c r="BX6" i="1"/>
  <c r="BV6" i="1"/>
  <c r="BU6" i="1"/>
  <c r="BT6" i="1"/>
  <c r="BS6" i="1"/>
  <c r="BQ6" i="1"/>
  <c r="BP6" i="1"/>
  <c r="BO6" i="1"/>
  <c r="BN6" i="1"/>
  <c r="BL6" i="1"/>
  <c r="BK6" i="1"/>
  <c r="BJ6" i="1"/>
  <c r="BI6" i="1"/>
  <c r="BG6" i="1"/>
  <c r="BF6" i="1"/>
  <c r="BE6" i="1"/>
  <c r="BD6" i="1"/>
  <c r="BB6" i="1"/>
  <c r="BA6" i="1"/>
  <c r="AZ6" i="1"/>
  <c r="AY6" i="1"/>
  <c r="AW6" i="1"/>
  <c r="AV6" i="1"/>
  <c r="AU6" i="1"/>
  <c r="AT6" i="1"/>
  <c r="AR6" i="1"/>
  <c r="AQ6" i="1"/>
  <c r="AP6" i="1"/>
  <c r="AO6" i="1"/>
  <c r="AM6" i="1"/>
  <c r="AL6" i="1"/>
  <c r="AK6" i="1"/>
  <c r="AJ6" i="1"/>
  <c r="AH6" i="1"/>
  <c r="AG6" i="1"/>
  <c r="AF6" i="1"/>
  <c r="AE6" i="1"/>
  <c r="AC6" i="1"/>
  <c r="AB6" i="1"/>
  <c r="AA6" i="1"/>
  <c r="Z6" i="1"/>
  <c r="X6" i="1"/>
  <c r="W6" i="1"/>
  <c r="V6" i="1"/>
  <c r="U6" i="1"/>
  <c r="S6" i="1"/>
  <c r="R6" i="1"/>
  <c r="Q6" i="1"/>
  <c r="P6" i="1"/>
  <c r="N6" i="1"/>
  <c r="M6" i="1"/>
  <c r="L6" i="1"/>
  <c r="K6" i="1"/>
  <c r="I6" i="1"/>
  <c r="H6" i="1"/>
  <c r="G6" i="1"/>
  <c r="F6" i="1"/>
  <c r="DO5" i="1"/>
  <c r="DN5" i="1"/>
  <c r="DM5" i="1"/>
  <c r="DL5" i="1"/>
  <c r="DJ5" i="1"/>
  <c r="DI5" i="1"/>
  <c r="DH5" i="1"/>
  <c r="DG5" i="1"/>
  <c r="DE5" i="1"/>
  <c r="DD5" i="1"/>
  <c r="DC5" i="1"/>
  <c r="DB5" i="1"/>
  <c r="CZ5" i="1"/>
  <c r="CY5" i="1"/>
  <c r="CX5" i="1"/>
  <c r="CW5" i="1"/>
  <c r="CU5" i="1"/>
  <c r="CT5" i="1"/>
  <c r="CS5" i="1"/>
  <c r="CR5" i="1"/>
  <c r="CP5" i="1"/>
  <c r="CO5" i="1"/>
  <c r="CN5" i="1"/>
  <c r="CM5" i="1"/>
  <c r="CK5" i="1"/>
  <c r="CJ5" i="1"/>
  <c r="CI5" i="1"/>
  <c r="CH5" i="1"/>
  <c r="CF5" i="1"/>
  <c r="CE5" i="1"/>
  <c r="CD5" i="1"/>
  <c r="CC5" i="1"/>
  <c r="CA5" i="1"/>
  <c r="BZ5" i="1"/>
  <c r="BY5" i="1"/>
  <c r="BX5" i="1"/>
  <c r="BV5" i="1"/>
  <c r="BU5" i="1"/>
  <c r="BT5" i="1"/>
  <c r="BS5" i="1"/>
  <c r="BQ5" i="1"/>
  <c r="BP5" i="1"/>
  <c r="BO5" i="1"/>
  <c r="BN5" i="1"/>
  <c r="BL5" i="1"/>
  <c r="BK5" i="1"/>
  <c r="BJ5" i="1"/>
  <c r="BI5" i="1"/>
  <c r="BG5" i="1"/>
  <c r="BF5" i="1"/>
  <c r="BE5" i="1"/>
  <c r="BD5" i="1"/>
  <c r="BB5" i="1"/>
  <c r="BA5" i="1"/>
  <c r="AZ5" i="1"/>
  <c r="AY5" i="1"/>
  <c r="AW5" i="1"/>
  <c r="AV5" i="1"/>
  <c r="AU5" i="1"/>
  <c r="AT5" i="1"/>
  <c r="AR5" i="1"/>
  <c r="AQ5" i="1"/>
  <c r="AP5" i="1"/>
  <c r="AO5" i="1"/>
  <c r="AM5" i="1"/>
  <c r="AL5" i="1"/>
  <c r="AK5" i="1"/>
  <c r="AJ5" i="1"/>
  <c r="AH5" i="1"/>
  <c r="AG5" i="1"/>
  <c r="AF5" i="1"/>
  <c r="AE5" i="1"/>
  <c r="AC5" i="1"/>
  <c r="AB5" i="1"/>
  <c r="AA5" i="1"/>
  <c r="Z5" i="1"/>
  <c r="X5" i="1"/>
  <c r="W5" i="1"/>
  <c r="V5" i="1"/>
  <c r="U5" i="1"/>
  <c r="S5" i="1"/>
  <c r="R5" i="1"/>
  <c r="Q5" i="1"/>
  <c r="P5" i="1"/>
  <c r="N5" i="1"/>
  <c r="M5" i="1"/>
  <c r="L5" i="1"/>
  <c r="K5" i="1"/>
  <c r="I5" i="1"/>
  <c r="H5" i="1"/>
  <c r="G5" i="1"/>
  <c r="F5" i="1"/>
  <c r="DO4" i="1"/>
  <c r="DN4" i="1"/>
  <c r="DM4" i="1"/>
  <c r="DL4" i="1"/>
  <c r="DJ4" i="1"/>
  <c r="DI4" i="1"/>
  <c r="DH4" i="1"/>
  <c r="DH30" i="1" s="1"/>
  <c r="DG4" i="1"/>
  <c r="DE4" i="1"/>
  <c r="DD4" i="1"/>
  <c r="DC4" i="1"/>
  <c r="DB4" i="1"/>
  <c r="CZ4" i="1"/>
  <c r="CY4" i="1"/>
  <c r="CX4" i="1"/>
  <c r="CX30" i="1" s="1"/>
  <c r="CW4" i="1"/>
  <c r="CU4" i="1"/>
  <c r="CT4" i="1"/>
  <c r="CS4" i="1"/>
  <c r="CR4" i="1"/>
  <c r="CP4" i="1"/>
  <c r="CO4" i="1"/>
  <c r="CN4" i="1"/>
  <c r="CN30" i="1" s="1"/>
  <c r="CM4" i="1"/>
  <c r="CK4" i="1"/>
  <c r="CJ4" i="1"/>
  <c r="CI4" i="1"/>
  <c r="CH4" i="1"/>
  <c r="CF4" i="1"/>
  <c r="CE4" i="1"/>
  <c r="CD4" i="1"/>
  <c r="CD30" i="1" s="1"/>
  <c r="CC4" i="1"/>
  <c r="CA4" i="1"/>
  <c r="BZ4" i="1"/>
  <c r="BY4" i="1"/>
  <c r="BX4" i="1"/>
  <c r="BV4" i="1"/>
  <c r="BU4" i="1"/>
  <c r="BT4" i="1"/>
  <c r="BT30" i="1" s="1"/>
  <c r="BS4" i="1"/>
  <c r="BQ4" i="1"/>
  <c r="BP4" i="1"/>
  <c r="BO4" i="1"/>
  <c r="BN4" i="1"/>
  <c r="BL4" i="1"/>
  <c r="BK4" i="1"/>
  <c r="BJ4" i="1"/>
  <c r="BJ30" i="1" s="1"/>
  <c r="BI4" i="1"/>
  <c r="BG4" i="1"/>
  <c r="BF4" i="1"/>
  <c r="BE4" i="1"/>
  <c r="BD4" i="1"/>
  <c r="BB4" i="1"/>
  <c r="BA4" i="1"/>
  <c r="AZ4" i="1"/>
  <c r="AZ30" i="1" s="1"/>
  <c r="AY4" i="1"/>
  <c r="AW4" i="1"/>
  <c r="AV4" i="1"/>
  <c r="AU4" i="1"/>
  <c r="AT4" i="1"/>
  <c r="AR4" i="1"/>
  <c r="AQ4" i="1"/>
  <c r="AP4" i="1"/>
  <c r="AP30" i="1" s="1"/>
  <c r="AO4" i="1"/>
  <c r="AM4" i="1"/>
  <c r="AL4" i="1"/>
  <c r="AK4" i="1"/>
  <c r="AJ4" i="1"/>
  <c r="AH4" i="1"/>
  <c r="AG4" i="1"/>
  <c r="AF4" i="1"/>
  <c r="AF30" i="1" s="1"/>
  <c r="AE4" i="1"/>
  <c r="AC4" i="1"/>
  <c r="AB4" i="1"/>
  <c r="AA4" i="1"/>
  <c r="Z4" i="1"/>
  <c r="X4" i="1"/>
  <c r="W4" i="1"/>
  <c r="V4" i="1"/>
  <c r="U4" i="1"/>
  <c r="S4" i="1"/>
  <c r="R4" i="1"/>
  <c r="Q4" i="1"/>
  <c r="P4" i="1"/>
  <c r="N4" i="1"/>
  <c r="M4" i="1"/>
  <c r="L4" i="1"/>
  <c r="L30" i="1" s="1"/>
  <c r="K4" i="1"/>
  <c r="I4" i="1"/>
  <c r="H4" i="1"/>
  <c r="G4" i="1"/>
  <c r="F4" i="1"/>
  <c r="O2" i="1"/>
  <c r="T2" i="1" s="1"/>
  <c r="Y2" i="1" s="1"/>
  <c r="AD2" i="1" s="1"/>
  <c r="AI2" i="1" s="1"/>
  <c r="AN2" i="1" s="1"/>
  <c r="AS2" i="1" s="1"/>
  <c r="AX2" i="1" s="1"/>
  <c r="BC2" i="1" s="1"/>
  <c r="BH2" i="1" s="1"/>
  <c r="BM2" i="1" s="1"/>
  <c r="BR2" i="1" s="1"/>
  <c r="BW2" i="1" s="1"/>
  <c r="CB2" i="1" s="1"/>
  <c r="CG2" i="1" s="1"/>
  <c r="CL2" i="1" s="1"/>
  <c r="CQ2" i="1" s="1"/>
  <c r="CV2" i="1" s="1"/>
  <c r="DA2" i="1" s="1"/>
  <c r="DF2" i="1" s="1"/>
  <c r="DK2" i="1" s="1"/>
  <c r="DP2" i="1" s="1"/>
  <c r="DL136" i="2" l="1"/>
  <c r="AH110" i="2"/>
  <c r="BU110" i="2"/>
  <c r="AL110" i="2"/>
  <c r="BV110" i="2"/>
  <c r="P108" i="2"/>
  <c r="CD31" i="2"/>
  <c r="CD108" i="2"/>
  <c r="DN31" i="2"/>
  <c r="CT31" i="2"/>
  <c r="DM31" i="2"/>
  <c r="CN31" i="2"/>
  <c r="DJ31" i="2"/>
  <c r="CX108" i="2"/>
  <c r="CD109" i="2"/>
  <c r="CY31" i="2"/>
  <c r="CE31" i="2"/>
  <c r="CS31" i="2"/>
  <c r="CI31" i="2"/>
  <c r="CU31" i="2"/>
  <c r="DH31" i="2"/>
  <c r="CX31" i="2"/>
  <c r="CZ31" i="2"/>
  <c r="DD31" i="2"/>
  <c r="DC31" i="2"/>
  <c r="CK31" i="2"/>
  <c r="BB110" i="2"/>
  <c r="BA110" i="2"/>
  <c r="BF110" i="2"/>
  <c r="L108" i="2"/>
  <c r="L109" i="2"/>
  <c r="L110" i="2" s="1"/>
  <c r="DE109" i="2"/>
  <c r="DE110" i="2" s="1"/>
  <c r="K107" i="2"/>
  <c r="K108" i="2" s="1"/>
  <c r="M107" i="2"/>
  <c r="N107" i="2"/>
  <c r="CX110" i="2"/>
  <c r="DJ110" i="2"/>
  <c r="CP110" i="2"/>
  <c r="AR110" i="2"/>
  <c r="CN110" i="2"/>
  <c r="BK110" i="2"/>
  <c r="CI110" i="2"/>
  <c r="CU110" i="2"/>
  <c r="CK110" i="2"/>
  <c r="CD110" i="2"/>
  <c r="BL110" i="2"/>
  <c r="AQ110" i="2"/>
  <c r="Q30" i="2"/>
  <c r="Q109" i="2" s="1"/>
  <c r="Q110" i="2" s="1"/>
  <c r="R109" i="2"/>
  <c r="S68" i="2"/>
  <c r="S109" i="2"/>
  <c r="S108" i="2"/>
  <c r="G107" i="2"/>
  <c r="G108" i="2" s="1"/>
  <c r="H107" i="2"/>
  <c r="W110" i="2"/>
  <c r="CZ109" i="2"/>
  <c r="CZ110" i="2" s="1"/>
  <c r="DH110" i="2"/>
  <c r="DD110" i="2"/>
  <c r="CJ110" i="2"/>
  <c r="CS110" i="2"/>
  <c r="DO110" i="2"/>
  <c r="DM109" i="2"/>
  <c r="DM110" i="2" s="1"/>
  <c r="AM110" i="2"/>
  <c r="AW110" i="2"/>
  <c r="CF110" i="2"/>
  <c r="DN110" i="2"/>
  <c r="DI110" i="2"/>
  <c r="CT110" i="2"/>
  <c r="CO110" i="2"/>
  <c r="BZ110" i="2"/>
  <c r="BP109" i="2"/>
  <c r="BP110" i="2" s="1"/>
  <c r="AV109" i="2"/>
  <c r="AV110" i="2" s="1"/>
  <c r="AB109" i="2"/>
  <c r="AB110" i="2" s="1"/>
  <c r="DC110" i="2"/>
  <c r="DM108" i="2"/>
  <c r="DM136" i="2" s="1"/>
  <c r="X110" i="2"/>
  <c r="CY110" i="2"/>
  <c r="CE110" i="2"/>
  <c r="BG110" i="2"/>
  <c r="BQ110" i="2"/>
  <c r="CA110" i="2"/>
  <c r="AC110" i="2"/>
  <c r="DP108" i="1"/>
  <c r="DP136" i="1" s="1"/>
  <c r="DP137" i="1" s="1"/>
  <c r="DP140" i="1" s="1"/>
  <c r="BF67" i="1"/>
  <c r="BP67" i="1"/>
  <c r="BZ67" i="1"/>
  <c r="AN108" i="1"/>
  <c r="AN136" i="1" s="1"/>
  <c r="AN137" i="1" s="1"/>
  <c r="AN140" i="1" s="1"/>
  <c r="CB108" i="1"/>
  <c r="CB136" i="1" s="1"/>
  <c r="CB137" i="1" s="1"/>
  <c r="CB140" i="1" s="1"/>
  <c r="DO107" i="1"/>
  <c r="AI108" i="1"/>
  <c r="AI136" i="1" s="1"/>
  <c r="AI137" i="1" s="1"/>
  <c r="AI140" i="1" s="1"/>
  <c r="BW108" i="1"/>
  <c r="BW136" i="1" s="1"/>
  <c r="BW137" i="1" s="1"/>
  <c r="BW140" i="1" s="1"/>
  <c r="DK108" i="1"/>
  <c r="DK136" i="1" s="1"/>
  <c r="DK137" i="1" s="1"/>
  <c r="DK140" i="1" s="1"/>
  <c r="I107" i="1"/>
  <c r="S107" i="1"/>
  <c r="AC107" i="1"/>
  <c r="AM107" i="1"/>
  <c r="AW107" i="1"/>
  <c r="BG107" i="1"/>
  <c r="BQ107" i="1"/>
  <c r="CA107" i="1"/>
  <c r="I30" i="1"/>
  <c r="S30" i="1"/>
  <c r="AC30" i="1"/>
  <c r="AM30" i="1"/>
  <c r="AW30" i="1"/>
  <c r="BG30" i="1"/>
  <c r="BQ30" i="1"/>
  <c r="CA30" i="1"/>
  <c r="CK30" i="1"/>
  <c r="CU30" i="1"/>
  <c r="CU31" i="1" s="1"/>
  <c r="DE30" i="1"/>
  <c r="DO30" i="1"/>
  <c r="DO31" i="1" s="1"/>
  <c r="W107" i="1"/>
  <c r="BK107" i="1"/>
  <c r="CY107" i="1"/>
  <c r="O108" i="1"/>
  <c r="O136" i="1" s="1"/>
  <c r="O137" i="1" s="1"/>
  <c r="O140" i="1" s="1"/>
  <c r="BC108" i="1"/>
  <c r="BC136" i="1" s="1"/>
  <c r="BC137" i="1" s="1"/>
  <c r="BC140" i="1" s="1"/>
  <c r="DA108" i="1"/>
  <c r="DA136" i="1" s="1"/>
  <c r="DA137" i="1" s="1"/>
  <c r="DA140" i="1" s="1"/>
  <c r="CQ108" i="1"/>
  <c r="CQ136" i="1" s="1"/>
  <c r="CQ137" i="1" s="1"/>
  <c r="CQ140" i="1" s="1"/>
  <c r="CK107" i="1"/>
  <c r="AD108" i="1"/>
  <c r="AD136" i="1" s="1"/>
  <c r="AD137" i="1" s="1"/>
  <c r="AD140" i="1" s="1"/>
  <c r="BR108" i="1"/>
  <c r="BR136" i="1" s="1"/>
  <c r="BR137" i="1" s="1"/>
  <c r="BR140" i="1" s="1"/>
  <c r="DF108" i="1"/>
  <c r="DF136" i="1" s="1"/>
  <c r="DF137" i="1" s="1"/>
  <c r="DF140" i="1" s="1"/>
  <c r="H30" i="1"/>
  <c r="R30" i="1"/>
  <c r="AB30" i="1"/>
  <c r="AL30" i="1"/>
  <c r="AV30" i="1"/>
  <c r="BF30" i="1"/>
  <c r="BP30" i="1"/>
  <c r="BZ30" i="1"/>
  <c r="CJ30" i="1"/>
  <c r="CJ31" i="1" s="1"/>
  <c r="CT30" i="1"/>
  <c r="CT31" i="1" s="1"/>
  <c r="DD30" i="1"/>
  <c r="DD31" i="1" s="1"/>
  <c r="DN30" i="1"/>
  <c r="N67" i="1"/>
  <c r="X67" i="1"/>
  <c r="AH67" i="1"/>
  <c r="AR67" i="1"/>
  <c r="BB67" i="1"/>
  <c r="BL67" i="1"/>
  <c r="CF67" i="1"/>
  <c r="CP67" i="1"/>
  <c r="CZ67" i="1"/>
  <c r="DJ67" i="1"/>
  <c r="AS136" i="1"/>
  <c r="AS137" i="1" s="1"/>
  <c r="AS140" i="1" s="1"/>
  <c r="CG136" i="1"/>
  <c r="CG137" i="1" s="1"/>
  <c r="CG140" i="1" s="1"/>
  <c r="F67" i="1"/>
  <c r="P67" i="1"/>
  <c r="Z67" i="1"/>
  <c r="AJ67" i="1"/>
  <c r="AT67" i="1"/>
  <c r="BD67" i="1"/>
  <c r="BN67" i="1"/>
  <c r="BX67" i="1"/>
  <c r="CH67" i="1"/>
  <c r="CR67" i="1"/>
  <c r="DB67" i="1"/>
  <c r="DL67" i="1"/>
  <c r="L107" i="1"/>
  <c r="L108" i="1" s="1"/>
  <c r="V107" i="1"/>
  <c r="V108" i="1" s="1"/>
  <c r="AF107" i="1"/>
  <c r="AF108" i="1" s="1"/>
  <c r="AP107" i="1"/>
  <c r="AP108" i="1" s="1"/>
  <c r="AZ107" i="1"/>
  <c r="AZ108" i="1" s="1"/>
  <c r="BJ107" i="1"/>
  <c r="BJ108" i="1" s="1"/>
  <c r="BT107" i="1"/>
  <c r="BT108" i="1" s="1"/>
  <c r="CD107" i="1"/>
  <c r="CN107" i="1"/>
  <c r="CX107" i="1"/>
  <c r="DH107" i="1"/>
  <c r="F30" i="1"/>
  <c r="BD30" i="1"/>
  <c r="BX30" i="1"/>
  <c r="DL30" i="1"/>
  <c r="L67" i="1"/>
  <c r="V67" i="1"/>
  <c r="AF67" i="1"/>
  <c r="AF68" i="1" s="1"/>
  <c r="AP67" i="1"/>
  <c r="AP68" i="1" s="1"/>
  <c r="AZ67" i="1"/>
  <c r="AZ68" i="1" s="1"/>
  <c r="BJ67" i="1"/>
  <c r="BJ68" i="1" s="1"/>
  <c r="BT67" i="1"/>
  <c r="BT68" i="1" s="1"/>
  <c r="CD67" i="1"/>
  <c r="CD68" i="1" s="1"/>
  <c r="CN67" i="1"/>
  <c r="CX67" i="1"/>
  <c r="DH67" i="1"/>
  <c r="P30" i="1"/>
  <c r="AJ30" i="1"/>
  <c r="CR30" i="1"/>
  <c r="F107" i="1"/>
  <c r="P107" i="1"/>
  <c r="Z107" i="1"/>
  <c r="AJ107" i="1"/>
  <c r="AT107" i="1"/>
  <c r="BD107" i="1"/>
  <c r="BX107" i="1"/>
  <c r="CH107" i="1"/>
  <c r="DL107" i="1"/>
  <c r="G30" i="1"/>
  <c r="Q30" i="1"/>
  <c r="Q31" i="1" s="1"/>
  <c r="AA30" i="1"/>
  <c r="AK30" i="1"/>
  <c r="AU30" i="1"/>
  <c r="BE30" i="1"/>
  <c r="BF31" i="1" s="1"/>
  <c r="BO30" i="1"/>
  <c r="BY30" i="1"/>
  <c r="CI30" i="1"/>
  <c r="CI31" i="1" s="1"/>
  <c r="CS30" i="1"/>
  <c r="CS31" i="1" s="1"/>
  <c r="DC30" i="1"/>
  <c r="DC31" i="1" s="1"/>
  <c r="DM30" i="1"/>
  <c r="M67" i="1"/>
  <c r="W67" i="1"/>
  <c r="AG67" i="1"/>
  <c r="AQ67" i="1"/>
  <c r="BA67" i="1"/>
  <c r="BK67" i="1"/>
  <c r="CE67" i="1"/>
  <c r="CO67" i="1"/>
  <c r="CY67" i="1"/>
  <c r="DI67" i="1"/>
  <c r="K107" i="1"/>
  <c r="U107" i="1"/>
  <c r="AE107" i="1"/>
  <c r="AO107" i="1"/>
  <c r="AY107" i="1"/>
  <c r="BS107" i="1"/>
  <c r="CC107" i="1"/>
  <c r="DG107" i="1"/>
  <c r="M129" i="1"/>
  <c r="W129" i="1"/>
  <c r="AG129" i="1"/>
  <c r="AQ129" i="1"/>
  <c r="BA129" i="1"/>
  <c r="BK129" i="1"/>
  <c r="BU129" i="1"/>
  <c r="CE129" i="1"/>
  <c r="CO129" i="1"/>
  <c r="CY129" i="1"/>
  <c r="DI129" i="1"/>
  <c r="BV67" i="1"/>
  <c r="N129" i="1"/>
  <c r="X129" i="1"/>
  <c r="AR129" i="1"/>
  <c r="BB129" i="1"/>
  <c r="BL129" i="1"/>
  <c r="CF129" i="1"/>
  <c r="CZ129" i="1"/>
  <c r="F129" i="1"/>
  <c r="P129" i="1"/>
  <c r="Z129" i="1"/>
  <c r="AJ129" i="1"/>
  <c r="AT129" i="1"/>
  <c r="BN129" i="1"/>
  <c r="BX129" i="1"/>
  <c r="CH129" i="1"/>
  <c r="CR129" i="1"/>
  <c r="DB129" i="1"/>
  <c r="DL129" i="1"/>
  <c r="G67" i="1"/>
  <c r="G68" i="1" s="1"/>
  <c r="Q67" i="1"/>
  <c r="AA67" i="1"/>
  <c r="AA68" i="1" s="1"/>
  <c r="AK67" i="1"/>
  <c r="AK68" i="1" s="1"/>
  <c r="AU67" i="1"/>
  <c r="AU68" i="1" s="1"/>
  <c r="BE67" i="1"/>
  <c r="BE68" i="1" s="1"/>
  <c r="BO67" i="1"/>
  <c r="BO68" i="1" s="1"/>
  <c r="BY67" i="1"/>
  <c r="BY68" i="1" s="1"/>
  <c r="CI67" i="1"/>
  <c r="CS67" i="1"/>
  <c r="DC67" i="1"/>
  <c r="DM67" i="1"/>
  <c r="N107" i="1"/>
  <c r="AH107" i="1"/>
  <c r="BB107" i="1"/>
  <c r="CP107" i="1"/>
  <c r="G129" i="1"/>
  <c r="G136" i="1" s="1"/>
  <c r="AU129" i="1"/>
  <c r="CI129" i="1"/>
  <c r="CW30" i="1"/>
  <c r="R67" i="1"/>
  <c r="R68" i="1" s="1"/>
  <c r="AB67" i="1"/>
  <c r="K30" i="1"/>
  <c r="BI30" i="1"/>
  <c r="AL67" i="1"/>
  <c r="AL68" i="1" s="1"/>
  <c r="M30" i="1"/>
  <c r="M31" i="1" s="1"/>
  <c r="W30" i="1"/>
  <c r="AG30" i="1"/>
  <c r="AQ30" i="1"/>
  <c r="AQ31" i="1" s="1"/>
  <c r="BA30" i="1"/>
  <c r="BA31" i="1" s="1"/>
  <c r="BK30" i="1"/>
  <c r="BK31" i="1" s="1"/>
  <c r="BU30" i="1"/>
  <c r="CE30" i="1"/>
  <c r="CE31" i="1" s="1"/>
  <c r="CO30" i="1"/>
  <c r="CY30" i="1"/>
  <c r="CY31" i="1" s="1"/>
  <c r="DI30" i="1"/>
  <c r="DI31" i="1" s="1"/>
  <c r="T108" i="1"/>
  <c r="T136" i="1" s="1"/>
  <c r="T137" i="1" s="1"/>
  <c r="T140" i="1" s="1"/>
  <c r="BH108" i="1"/>
  <c r="BH136" i="1" s="1"/>
  <c r="BH137" i="1" s="1"/>
  <c r="BH140" i="1" s="1"/>
  <c r="CV108" i="1"/>
  <c r="CV136" i="1" s="1"/>
  <c r="CV137" i="1" s="1"/>
  <c r="CV140" i="1" s="1"/>
  <c r="I67" i="1"/>
  <c r="S67" i="1"/>
  <c r="S68" i="1" s="1"/>
  <c r="AC67" i="1"/>
  <c r="AM67" i="1"/>
  <c r="AW67" i="1"/>
  <c r="BG67" i="1"/>
  <c r="BG109" i="1" s="1"/>
  <c r="BQ67" i="1"/>
  <c r="CA67" i="1"/>
  <c r="CK67" i="1"/>
  <c r="CU67" i="1"/>
  <c r="CU108" i="1" s="1"/>
  <c r="DE67" i="1"/>
  <c r="DO67" i="1"/>
  <c r="G107" i="1"/>
  <c r="G108" i="1" s="1"/>
  <c r="Q107" i="1"/>
  <c r="Q108" i="1" s="1"/>
  <c r="AU107" i="1"/>
  <c r="AU108" i="1" s="1"/>
  <c r="AU136" i="1" s="1"/>
  <c r="AU137" i="1" s="1"/>
  <c r="CI107" i="1"/>
  <c r="AO30" i="1"/>
  <c r="CC30" i="1"/>
  <c r="V30" i="1"/>
  <c r="N30" i="1"/>
  <c r="N31" i="1" s="1"/>
  <c r="X30" i="1"/>
  <c r="AH30" i="1"/>
  <c r="AH31" i="1" s="1"/>
  <c r="AR30" i="1"/>
  <c r="AR31" i="1" s="1"/>
  <c r="BB30" i="1"/>
  <c r="BL30" i="1"/>
  <c r="BL31" i="1" s="1"/>
  <c r="BV30" i="1"/>
  <c r="BV31" i="1" s="1"/>
  <c r="CF30" i="1"/>
  <c r="CF31" i="1" s="1"/>
  <c r="CP30" i="1"/>
  <c r="CP31" i="1" s="1"/>
  <c r="CZ30" i="1"/>
  <c r="DJ30" i="1"/>
  <c r="DJ31" i="1" s="1"/>
  <c r="K67" i="1"/>
  <c r="U67" i="1"/>
  <c r="AE67" i="1"/>
  <c r="AO67" i="1"/>
  <c r="AY67" i="1"/>
  <c r="BI67" i="1"/>
  <c r="BS67" i="1"/>
  <c r="CC67" i="1"/>
  <c r="CM67" i="1"/>
  <c r="CW67" i="1"/>
  <c r="DG67" i="1"/>
  <c r="H107" i="1"/>
  <c r="R107" i="1"/>
  <c r="AB107" i="1"/>
  <c r="AL107" i="1"/>
  <c r="AV107" i="1"/>
  <c r="BF107" i="1"/>
  <c r="BF109" i="1" s="1"/>
  <c r="BP107" i="1"/>
  <c r="BZ107" i="1"/>
  <c r="CJ107" i="1"/>
  <c r="CT107" i="1"/>
  <c r="DD107" i="1"/>
  <c r="DN107" i="1"/>
  <c r="K129" i="1"/>
  <c r="U129" i="1"/>
  <c r="AE129" i="1"/>
  <c r="AO129" i="1"/>
  <c r="AY129" i="1"/>
  <c r="BI129" i="1"/>
  <c r="BS129" i="1"/>
  <c r="CM129" i="1"/>
  <c r="DG129" i="1"/>
  <c r="AH129" i="1"/>
  <c r="BV129" i="1"/>
  <c r="CP129" i="1"/>
  <c r="DJ129" i="1"/>
  <c r="AM129" i="1"/>
  <c r="CA129" i="1"/>
  <c r="DO129" i="1"/>
  <c r="BU67" i="1"/>
  <c r="H67" i="1"/>
  <c r="AV67" i="1"/>
  <c r="CJ67" i="1"/>
  <c r="BD129" i="1"/>
  <c r="CC129" i="1"/>
  <c r="CW129" i="1"/>
  <c r="U30" i="1"/>
  <c r="Z30" i="1"/>
  <c r="AE30" i="1"/>
  <c r="AT30" i="1"/>
  <c r="AY30" i="1"/>
  <c r="BN30" i="1"/>
  <c r="BS30" i="1"/>
  <c r="CH30" i="1"/>
  <c r="CM30" i="1"/>
  <c r="DB30" i="1"/>
  <c r="DG30" i="1"/>
  <c r="L129" i="1"/>
  <c r="Q129" i="1"/>
  <c r="V129" i="1"/>
  <c r="AA129" i="1"/>
  <c r="AF129" i="1"/>
  <c r="AK129" i="1"/>
  <c r="AP129" i="1"/>
  <c r="AZ129" i="1"/>
  <c r="BE129" i="1"/>
  <c r="BJ129" i="1"/>
  <c r="BJ136" i="1" s="1"/>
  <c r="BJ137" i="1" s="1"/>
  <c r="BO129" i="1"/>
  <c r="BT129" i="1"/>
  <c r="BY129" i="1"/>
  <c r="CD129" i="1"/>
  <c r="CN129" i="1"/>
  <c r="CS129" i="1"/>
  <c r="CX129" i="1"/>
  <c r="DC129" i="1"/>
  <c r="DH129" i="1"/>
  <c r="DM129" i="1"/>
  <c r="CO31" i="1"/>
  <c r="CZ31" i="1"/>
  <c r="I108" i="1"/>
  <c r="AK31" i="1"/>
  <c r="BY31" i="1"/>
  <c r="DM31" i="1"/>
  <c r="CT108" i="1"/>
  <c r="AC109" i="1"/>
  <c r="CK31" i="1"/>
  <c r="W108" i="1"/>
  <c r="W136" i="1" s="1"/>
  <c r="L31" i="1"/>
  <c r="V31" i="1"/>
  <c r="AF31" i="1"/>
  <c r="AP31" i="1"/>
  <c r="AZ31" i="1"/>
  <c r="BJ31" i="1"/>
  <c r="BT31" i="1"/>
  <c r="CD31" i="1"/>
  <c r="CN31" i="1"/>
  <c r="CX31" i="1"/>
  <c r="DH31" i="1"/>
  <c r="BI107" i="1"/>
  <c r="CM107" i="1"/>
  <c r="CW107" i="1"/>
  <c r="BE31" i="1"/>
  <c r="M107" i="1"/>
  <c r="AG107" i="1"/>
  <c r="AQ107" i="1"/>
  <c r="BA107" i="1"/>
  <c r="BU107" i="1"/>
  <c r="CE107" i="1"/>
  <c r="CO107" i="1"/>
  <c r="DI107" i="1"/>
  <c r="H129" i="1"/>
  <c r="H136" i="1" s="1"/>
  <c r="R129" i="1"/>
  <c r="AB129" i="1"/>
  <c r="AL129" i="1"/>
  <c r="AV129" i="1"/>
  <c r="BF129" i="1"/>
  <c r="BP129" i="1"/>
  <c r="BZ129" i="1"/>
  <c r="CJ129" i="1"/>
  <c r="CT129" i="1"/>
  <c r="DD129" i="1"/>
  <c r="DN129" i="1"/>
  <c r="AG31" i="1"/>
  <c r="BU31" i="1"/>
  <c r="X107" i="1"/>
  <c r="AR107" i="1"/>
  <c r="BL107" i="1"/>
  <c r="BL108" i="1" s="1"/>
  <c r="BV107" i="1"/>
  <c r="CF107" i="1"/>
  <c r="CZ107" i="1"/>
  <c r="DJ107" i="1"/>
  <c r="I129" i="1"/>
  <c r="I136" i="1" s="1"/>
  <c r="S129" i="1"/>
  <c r="AC129" i="1"/>
  <c r="AW129" i="1"/>
  <c r="BG129" i="1"/>
  <c r="BQ129" i="1"/>
  <c r="CK129" i="1"/>
  <c r="CU129" i="1"/>
  <c r="DE129" i="1"/>
  <c r="BN107" i="1"/>
  <c r="CR107" i="1"/>
  <c r="DB107" i="1"/>
  <c r="AA107" i="1"/>
  <c r="AA108" i="1" s="1"/>
  <c r="AK107" i="1"/>
  <c r="AK108" i="1" s="1"/>
  <c r="BE107" i="1"/>
  <c r="BE108" i="1" s="1"/>
  <c r="BO107" i="1"/>
  <c r="BO108" i="1" s="1"/>
  <c r="BY107" i="1"/>
  <c r="BY108" i="1" s="1"/>
  <c r="CS107" i="1"/>
  <c r="DC107" i="1"/>
  <c r="DM107" i="1"/>
  <c r="N109" i="2" l="1"/>
  <c r="N108" i="2"/>
  <c r="M108" i="2"/>
  <c r="M109" i="2"/>
  <c r="R110" i="2"/>
  <c r="S110" i="2"/>
  <c r="S31" i="2"/>
  <c r="Q31" i="2"/>
  <c r="R31" i="2"/>
  <c r="I108" i="2"/>
  <c r="H108" i="2"/>
  <c r="I137" i="2"/>
  <c r="G137" i="2"/>
  <c r="H137" i="2"/>
  <c r="M108" i="1"/>
  <c r="AF136" i="1"/>
  <c r="AF137" i="1" s="1"/>
  <c r="V136" i="1"/>
  <c r="V137" i="1" s="1"/>
  <c r="X108" i="1"/>
  <c r="X136" i="1" s="1"/>
  <c r="P108" i="1"/>
  <c r="P136" i="1" s="1"/>
  <c r="S108" i="1"/>
  <c r="I68" i="1"/>
  <c r="X68" i="1"/>
  <c r="H68" i="1"/>
  <c r="BY136" i="1"/>
  <c r="BY137" i="1" s="1"/>
  <c r="BV108" i="1"/>
  <c r="BV136" i="1" s="1"/>
  <c r="AG108" i="1"/>
  <c r="AG136" i="1" s="1"/>
  <c r="AG137" i="1" s="1"/>
  <c r="BT109" i="1"/>
  <c r="BT110" i="1" s="1"/>
  <c r="BT136" i="1"/>
  <c r="BT137" i="1" s="1"/>
  <c r="BU108" i="1"/>
  <c r="BU136" i="1" s="1"/>
  <c r="BE136" i="1"/>
  <c r="BE137" i="1" s="1"/>
  <c r="Q109" i="1"/>
  <c r="Q110" i="1" s="1"/>
  <c r="AK136" i="1"/>
  <c r="AK137" i="1" s="1"/>
  <c r="CI108" i="1"/>
  <c r="CI136" i="1" s="1"/>
  <c r="CI137" i="1" s="1"/>
  <c r="BA68" i="1"/>
  <c r="AH68" i="1"/>
  <c r="BU68" i="1"/>
  <c r="V68" i="1"/>
  <c r="Q68" i="1"/>
  <c r="L68" i="1"/>
  <c r="BV68" i="1"/>
  <c r="W68" i="1"/>
  <c r="AR68" i="1"/>
  <c r="DM109" i="1"/>
  <c r="DD109" i="1"/>
  <c r="CT109" i="1"/>
  <c r="AQ68" i="1"/>
  <c r="AP109" i="1"/>
  <c r="AP110" i="1" s="1"/>
  <c r="DJ68" i="1"/>
  <c r="S109" i="1"/>
  <c r="S136" i="1" s="1"/>
  <c r="CU68" i="1"/>
  <c r="CI109" i="1"/>
  <c r="DO68" i="1"/>
  <c r="CF68" i="1"/>
  <c r="CU109" i="1"/>
  <c r="DH68" i="1"/>
  <c r="R109" i="1"/>
  <c r="R136" i="1" s="1"/>
  <c r="DE68" i="1"/>
  <c r="CF109" i="1"/>
  <c r="AV68" i="1"/>
  <c r="AW68" i="1"/>
  <c r="CO109" i="1"/>
  <c r="BG31" i="1"/>
  <c r="AW109" i="1"/>
  <c r="AC31" i="1"/>
  <c r="CX108" i="1"/>
  <c r="CX136" i="1" s="1"/>
  <c r="CX137" i="1" s="1"/>
  <c r="CZ68" i="1"/>
  <c r="CZ109" i="1"/>
  <c r="DE108" i="1"/>
  <c r="DE136" i="1" s="1"/>
  <c r="DE137" i="1" s="1"/>
  <c r="BP109" i="1"/>
  <c r="BP31" i="1"/>
  <c r="DJ108" i="1"/>
  <c r="DJ136" i="1" s="1"/>
  <c r="DJ137" i="1" s="1"/>
  <c r="W109" i="1"/>
  <c r="H108" i="1"/>
  <c r="M68" i="1"/>
  <c r="BS108" i="1"/>
  <c r="BS136" i="1" s="1"/>
  <c r="AM68" i="1"/>
  <c r="AG68" i="1"/>
  <c r="CX109" i="1"/>
  <c r="BD108" i="1"/>
  <c r="BD136" i="1" s="1"/>
  <c r="F108" i="1"/>
  <c r="F136" i="1" s="1"/>
  <c r="BB68" i="1"/>
  <c r="N68" i="1"/>
  <c r="AV109" i="1"/>
  <c r="CA31" i="1"/>
  <c r="AM31" i="1"/>
  <c r="X31" i="1"/>
  <c r="DE109" i="1"/>
  <c r="DH108" i="1"/>
  <c r="DH136" i="1" s="1"/>
  <c r="DH137" i="1" s="1"/>
  <c r="BZ31" i="1"/>
  <c r="V109" i="1"/>
  <c r="V110" i="1" s="1"/>
  <c r="DE31" i="1"/>
  <c r="AM109" i="1"/>
  <c r="BZ109" i="1"/>
  <c r="AB31" i="1"/>
  <c r="AA31" i="1"/>
  <c r="BQ68" i="1"/>
  <c r="BO31" i="1"/>
  <c r="BP68" i="1"/>
  <c r="AY108" i="1"/>
  <c r="AY136" i="1" s="1"/>
  <c r="U108" i="1"/>
  <c r="U136" i="1" s="1"/>
  <c r="BK108" i="1"/>
  <c r="BK136" i="1" s="1"/>
  <c r="BK137" i="1" s="1"/>
  <c r="N108" i="1"/>
  <c r="CE108" i="1"/>
  <c r="CE136" i="1" s="1"/>
  <c r="CE137" i="1" s="1"/>
  <c r="AT108" i="1"/>
  <c r="AT136" i="1" s="1"/>
  <c r="CK108" i="1"/>
  <c r="CK136" i="1" s="1"/>
  <c r="CK137" i="1" s="1"/>
  <c r="AQ108" i="1"/>
  <c r="AQ136" i="1" s="1"/>
  <c r="AF109" i="1"/>
  <c r="AF110" i="1" s="1"/>
  <c r="R108" i="1"/>
  <c r="BA108" i="1"/>
  <c r="BA136" i="1" s="1"/>
  <c r="AR108" i="1"/>
  <c r="AR136" i="1" s="1"/>
  <c r="DH109" i="1"/>
  <c r="AH108" i="1"/>
  <c r="AH136" i="1" s="1"/>
  <c r="AH137" i="1" s="1"/>
  <c r="CN109" i="1"/>
  <c r="L109" i="1"/>
  <c r="L136" i="1" s="1"/>
  <c r="AP136" i="1"/>
  <c r="AP137" i="1" s="1"/>
  <c r="AZ109" i="1"/>
  <c r="AZ110" i="1" s="1"/>
  <c r="DB108" i="1"/>
  <c r="DB136" i="1" s="1"/>
  <c r="DB137" i="1" s="1"/>
  <c r="BL136" i="1"/>
  <c r="BL137" i="1" s="1"/>
  <c r="DO108" i="1"/>
  <c r="DO136" i="1" s="1"/>
  <c r="DO137" i="1" s="1"/>
  <c r="AC68" i="1"/>
  <c r="AZ136" i="1"/>
  <c r="AZ137" i="1" s="1"/>
  <c r="CH108" i="1"/>
  <c r="CH136" i="1" s="1"/>
  <c r="CH137" i="1" s="1"/>
  <c r="DC109" i="1"/>
  <c r="DO109" i="1"/>
  <c r="BQ31" i="1"/>
  <c r="W31" i="1"/>
  <c r="CJ108" i="1"/>
  <c r="CJ136" i="1" s="1"/>
  <c r="CJ137" i="1" s="1"/>
  <c r="BL68" i="1"/>
  <c r="N109" i="1"/>
  <c r="N136" i="1" s="1"/>
  <c r="BB109" i="1"/>
  <c r="CA109" i="1"/>
  <c r="BB108" i="1"/>
  <c r="BB136" i="1" s="1"/>
  <c r="AB68" i="1"/>
  <c r="DN109" i="1"/>
  <c r="AL109" i="1"/>
  <c r="BJ109" i="1"/>
  <c r="BJ110" i="1" s="1"/>
  <c r="DD108" i="1"/>
  <c r="DD136" i="1" s="1"/>
  <c r="DD137" i="1" s="1"/>
  <c r="BI108" i="1"/>
  <c r="BI136" i="1" s="1"/>
  <c r="BK68" i="1"/>
  <c r="CR108" i="1"/>
  <c r="CR136" i="1" s="1"/>
  <c r="CR137" i="1" s="1"/>
  <c r="DI68" i="1"/>
  <c r="CD108" i="1"/>
  <c r="CD136" i="1" s="1"/>
  <c r="CD137" i="1" s="1"/>
  <c r="CP68" i="1"/>
  <c r="DI108" i="1"/>
  <c r="DI136" i="1" s="1"/>
  <c r="DI137" i="1" s="1"/>
  <c r="DM68" i="1"/>
  <c r="CS68" i="1"/>
  <c r="DC68" i="1"/>
  <c r="DN68" i="1"/>
  <c r="CT68" i="1"/>
  <c r="CO68" i="1"/>
  <c r="CJ68" i="1"/>
  <c r="CX68" i="1"/>
  <c r="DD68" i="1"/>
  <c r="CE68" i="1"/>
  <c r="CI68" i="1"/>
  <c r="AW108" i="1"/>
  <c r="AW136" i="1" s="1"/>
  <c r="AW137" i="1" s="1"/>
  <c r="CN68" i="1"/>
  <c r="AL31" i="1"/>
  <c r="DN31" i="1"/>
  <c r="CN108" i="1"/>
  <c r="CN136" i="1" s="1"/>
  <c r="CN137" i="1" s="1"/>
  <c r="DN108" i="1"/>
  <c r="DN136" i="1" s="1"/>
  <c r="DN137" i="1" s="1"/>
  <c r="BF68" i="1"/>
  <c r="AB109" i="1"/>
  <c r="BG68" i="1"/>
  <c r="AH109" i="1"/>
  <c r="S31" i="1"/>
  <c r="R31" i="1"/>
  <c r="CS109" i="1"/>
  <c r="CD109" i="1"/>
  <c r="Z108" i="1"/>
  <c r="Z136" i="1" s="1"/>
  <c r="BK109" i="1"/>
  <c r="DL108" i="1"/>
  <c r="DL136" i="1" s="1"/>
  <c r="DL137" i="1" s="1"/>
  <c r="BX108" i="1"/>
  <c r="BX136" i="1" s="1"/>
  <c r="AJ108" i="1"/>
  <c r="AJ136" i="1" s="1"/>
  <c r="CY109" i="1"/>
  <c r="AU109" i="1"/>
  <c r="AU110" i="1" s="1"/>
  <c r="AO108" i="1"/>
  <c r="AO136" i="1" s="1"/>
  <c r="CP108" i="1"/>
  <c r="CP136" i="1" s="1"/>
  <c r="CP137" i="1" s="1"/>
  <c r="K108" i="1"/>
  <c r="K136" i="1" s="1"/>
  <c r="BO136" i="1"/>
  <c r="BO137" i="1" s="1"/>
  <c r="CM108" i="1"/>
  <c r="CM136" i="1" s="1"/>
  <c r="CM137" i="1" s="1"/>
  <c r="CK109" i="1"/>
  <c r="AW31" i="1"/>
  <c r="CC108" i="1"/>
  <c r="CC136" i="1" s="1"/>
  <c r="CC137" i="1" s="1"/>
  <c r="BB31" i="1"/>
  <c r="AV108" i="1"/>
  <c r="AV136" i="1" s="1"/>
  <c r="AV137" i="1" s="1"/>
  <c r="BQ109" i="1"/>
  <c r="AU31" i="1"/>
  <c r="AA136" i="1"/>
  <c r="AA137" i="1" s="1"/>
  <c r="BN108" i="1"/>
  <c r="BN136" i="1" s="1"/>
  <c r="CY68" i="1"/>
  <c r="CJ109" i="1"/>
  <c r="AV31" i="1"/>
  <c r="CK68" i="1"/>
  <c r="DG108" i="1"/>
  <c r="DG136" i="1" s="1"/>
  <c r="DG137" i="1" s="1"/>
  <c r="CA68" i="1"/>
  <c r="BZ68" i="1"/>
  <c r="CP109" i="1"/>
  <c r="CY108" i="1"/>
  <c r="CY136" i="1" s="1"/>
  <c r="CY137" i="1" s="1"/>
  <c r="CW108" i="1"/>
  <c r="CW136" i="1" s="1"/>
  <c r="CW137" i="1" s="1"/>
  <c r="AE108" i="1"/>
  <c r="AE136" i="1" s="1"/>
  <c r="BV137" i="1"/>
  <c r="DI109" i="1"/>
  <c r="CU136" i="1"/>
  <c r="CU137" i="1" s="1"/>
  <c r="AL108" i="1"/>
  <c r="AL136" i="1" s="1"/>
  <c r="BL109" i="1"/>
  <c r="X109" i="1"/>
  <c r="BQ108" i="1"/>
  <c r="BQ136" i="1" s="1"/>
  <c r="BE109" i="1"/>
  <c r="BE110" i="1" s="1"/>
  <c r="AK109" i="1"/>
  <c r="AK110" i="1" s="1"/>
  <c r="AB108" i="1"/>
  <c r="AB136" i="1" s="1"/>
  <c r="CO108" i="1"/>
  <c r="CO136" i="1" s="1"/>
  <c r="CO137" i="1" s="1"/>
  <c r="BA109" i="1"/>
  <c r="CS108" i="1"/>
  <c r="CS136" i="1" s="1"/>
  <c r="CS137" i="1" s="1"/>
  <c r="DM108" i="1"/>
  <c r="DM136" i="1" s="1"/>
  <c r="DM137" i="1" s="1"/>
  <c r="DJ109" i="1"/>
  <c r="AC108" i="1"/>
  <c r="AC136" i="1" s="1"/>
  <c r="BU109" i="1"/>
  <c r="BY109" i="1"/>
  <c r="BY110" i="1" s="1"/>
  <c r="AA109" i="1"/>
  <c r="AA110" i="1" s="1"/>
  <c r="CF108" i="1"/>
  <c r="CF136" i="1" s="1"/>
  <c r="CF137" i="1" s="1"/>
  <c r="AQ109" i="1"/>
  <c r="AG109" i="1"/>
  <c r="CA108" i="1"/>
  <c r="CA136" i="1" s="1"/>
  <c r="CA137" i="1" s="1"/>
  <c r="AR109" i="1"/>
  <c r="CE109" i="1"/>
  <c r="BF108" i="1"/>
  <c r="BF136" i="1" s="1"/>
  <c r="DC108" i="1"/>
  <c r="DC136" i="1" s="1"/>
  <c r="DC137" i="1" s="1"/>
  <c r="BO109" i="1"/>
  <c r="BO110" i="1" s="1"/>
  <c r="BG108" i="1"/>
  <c r="BG136" i="1" s="1"/>
  <c r="CZ108" i="1"/>
  <c r="CZ136" i="1" s="1"/>
  <c r="CZ137" i="1" s="1"/>
  <c r="AM108" i="1"/>
  <c r="AM136" i="1" s="1"/>
  <c r="BZ108" i="1"/>
  <c r="BZ136" i="1" s="1"/>
  <c r="BV109" i="1"/>
  <c r="CT136" i="1"/>
  <c r="CT137" i="1" s="1"/>
  <c r="BP108" i="1"/>
  <c r="BP136" i="1" s="1"/>
  <c r="M109" i="1"/>
  <c r="M110" i="2" l="1"/>
  <c r="N110" i="2"/>
  <c r="W137" i="1"/>
  <c r="BU137" i="1"/>
  <c r="X137" i="1"/>
  <c r="Q136" i="1"/>
  <c r="Q137" i="1" s="1"/>
  <c r="BZ137" i="1"/>
  <c r="AQ137" i="1"/>
  <c r="AL137" i="1"/>
  <c r="AM137" i="1"/>
  <c r="BF137" i="1"/>
  <c r="BP137" i="1"/>
  <c r="BG137" i="1"/>
  <c r="R110" i="1"/>
  <c r="BV110" i="1"/>
  <c r="BU110" i="1"/>
  <c r="AQ110" i="1"/>
  <c r="AR110" i="1"/>
  <c r="S110" i="1"/>
  <c r="AR137" i="1"/>
  <c r="CP110" i="1"/>
  <c r="BB110" i="1"/>
  <c r="BA110" i="1"/>
  <c r="W110" i="1"/>
  <c r="DO110" i="1"/>
  <c r="CD110" i="1"/>
  <c r="CE110" i="1"/>
  <c r="DH110" i="1"/>
  <c r="CT110" i="1"/>
  <c r="DE110" i="1"/>
  <c r="CU110" i="1"/>
  <c r="X110" i="1"/>
  <c r="BL110" i="1"/>
  <c r="CK110" i="1"/>
  <c r="BQ137" i="1"/>
  <c r="L110" i="1"/>
  <c r="CX110" i="1"/>
  <c r="DJ110" i="1"/>
  <c r="DI110" i="1"/>
  <c r="CS110" i="1"/>
  <c r="CN110" i="1"/>
  <c r="DD110" i="1"/>
  <c r="CI110" i="1"/>
  <c r="CJ110" i="1"/>
  <c r="CY110" i="1"/>
  <c r="BK110" i="1"/>
  <c r="AH110" i="1"/>
  <c r="N110" i="1"/>
  <c r="AG110" i="1"/>
  <c r="CO110" i="1"/>
  <c r="BB137" i="1"/>
  <c r="CZ110" i="1"/>
  <c r="BA137" i="1"/>
  <c r="DN110" i="1"/>
  <c r="DM110" i="1"/>
  <c r="BZ110" i="1"/>
  <c r="DC110" i="1"/>
  <c r="CF110" i="1"/>
  <c r="AC137" i="1"/>
  <c r="AV110" i="1"/>
  <c r="AB137" i="1"/>
  <c r="AW110" i="1"/>
  <c r="AL110" i="1"/>
  <c r="AB110" i="1"/>
  <c r="AM110" i="1"/>
  <c r="BP110" i="1"/>
  <c r="CA110" i="1"/>
  <c r="L137" i="1"/>
  <c r="G137" i="1"/>
  <c r="AC110" i="1"/>
  <c r="BF110" i="1"/>
  <c r="BG110" i="1"/>
  <c r="N137" i="1"/>
  <c r="BQ110" i="1"/>
  <c r="M136" i="1"/>
  <c r="M137" i="1" s="1"/>
  <c r="M110" i="1"/>
  <c r="I137" i="1"/>
  <c r="H137" i="1"/>
  <c r="R137" i="1" l="1"/>
  <c r="S137" i="1"/>
</calcChain>
</file>

<file path=xl/connections.xml><?xml version="1.0" encoding="utf-8"?>
<connections xmlns="http://schemas.openxmlformats.org/spreadsheetml/2006/main">
  <connection id="1" keepAlive="1" name="Запрос — Таблица3" description="Соединение с запросом &quot;Таблица3&quot; в книге." type="5" refreshedVersion="6" background="1" saveData="1">
    <dbPr connection="Provider=Microsoft.Mashup.OleDb.1;Data Source=$Workbook$;Location=Таблица3;Extended Properties=&quot;&quot;" command="SELECT * FROM [Таблица3]"/>
  </connection>
</connections>
</file>

<file path=xl/sharedStrings.xml><?xml version="1.0" encoding="utf-8"?>
<sst xmlns="http://schemas.openxmlformats.org/spreadsheetml/2006/main" count="837" uniqueCount="135">
  <si>
    <t>а/л Джан-Туган - Зеленая гостиница</t>
  </si>
  <si>
    <t>пер. Гумачи (2А, 3582) - верхние гумачинские ночевки</t>
  </si>
  <si>
    <t>а/л Уллу-Тау - подход под л. Сев. Юном</t>
  </si>
  <si>
    <t>л. Сев. Юном - пер. Чегемский (2Б, 4148) - спуск под л. Чегем</t>
  </si>
  <si>
    <t>д.р. Башильаузсу - подход под л. Чат</t>
  </si>
  <si>
    <t>л. Чат - пер. Чат (3А, 3862) - л. Юж. Чат</t>
  </si>
  <si>
    <t>д.р. Кулаксу - подход под л. Шауртру</t>
  </si>
  <si>
    <t>л. Шауртру - подход под пер. Спорт. Дружбы</t>
  </si>
  <si>
    <t>Подъем на пер. Спортивная Дружба (3А, 4100), начало спуска</t>
  </si>
  <si>
    <t>спуск в а/л Безенги</t>
  </si>
  <si>
    <t>Запасной день</t>
  </si>
  <si>
    <t>подход под л. Мал. Укю, стоянки Теплый угол</t>
  </si>
  <si>
    <t>пер. Укю (2А, 3897) - л. Укю - подход под пер. СОГМИ</t>
  </si>
  <si>
    <t>пер. СОГМИ (3А, 3921) - л. Уллуаузна</t>
  </si>
  <si>
    <t>пер. Уллу-Герты (2Б, 3500) - л. Герты</t>
  </si>
  <si>
    <t>пер. РОМ (2Б, 3600) - спуск по ледопаду Тютюн</t>
  </si>
  <si>
    <t>пер. Туристов Грузии (2А, 3668)</t>
  </si>
  <si>
    <t>пер. Ашинова (2А, 3725)</t>
  </si>
  <si>
    <t>подъем по л. Крумкол под пер. Селлы</t>
  </si>
  <si>
    <t>пер. Селлы (3А, 4450)</t>
  </si>
  <si>
    <t>спуск по л. Безенги до а/л Безенги</t>
  </si>
  <si>
    <t>Калорийность
на 100 грамм</t>
  </si>
  <si>
    <t>Б:Ж:У</t>
  </si>
  <si>
    <t>Калорийность</t>
  </si>
  <si>
    <t>Завтрак</t>
  </si>
  <si>
    <t>Гречка</t>
  </si>
  <si>
    <t>Рис</t>
  </si>
  <si>
    <t>Пшенка</t>
  </si>
  <si>
    <t>Геркулес</t>
  </si>
  <si>
    <t>Курага</t>
  </si>
  <si>
    <t>Чернослив</t>
  </si>
  <si>
    <t>Сыр</t>
  </si>
  <si>
    <t>Сухое молоко</t>
  </si>
  <si>
    <t>Сублимированное масло</t>
  </si>
  <si>
    <t>Сахар в кашу</t>
  </si>
  <si>
    <t>Сухарь белый</t>
  </si>
  <si>
    <t>Соль</t>
  </si>
  <si>
    <t>Вафли (голландские)</t>
  </si>
  <si>
    <t>Козинаки (Азовская)</t>
  </si>
  <si>
    <t>Нуга</t>
  </si>
  <si>
    <t>Печенье овсяное</t>
  </si>
  <si>
    <t>Рахат-лукум</t>
  </si>
  <si>
    <t>Халва в шоколаде</t>
  </si>
  <si>
    <t>Пастила</t>
  </si>
  <si>
    <t>Мармелад</t>
  </si>
  <si>
    <t>Щербет</t>
  </si>
  <si>
    <t>Чай черный</t>
  </si>
  <si>
    <t>Чай зеленый</t>
  </si>
  <si>
    <t>Сахар (рафинад) в чай</t>
  </si>
  <si>
    <t>Обед</t>
  </si>
  <si>
    <t xml:space="preserve"> </t>
  </si>
  <si>
    <t>Суп #1</t>
  </si>
  <si>
    <t>Суп #2</t>
  </si>
  <si>
    <t>Суп #3</t>
  </si>
  <si>
    <t>Сушеный картофель</t>
  </si>
  <si>
    <t>Сушеная свекла</t>
  </si>
  <si>
    <t>Сушеные морковь</t>
  </si>
  <si>
    <t>Сушеные томаты</t>
  </si>
  <si>
    <t>Сушеный перец</t>
  </si>
  <si>
    <t>Сушеный лук</t>
  </si>
  <si>
    <t>Сушеный чеснок</t>
  </si>
  <si>
    <t>Вермишель (досыпка)</t>
  </si>
  <si>
    <t>Пемикан</t>
  </si>
  <si>
    <t>Суджук</t>
  </si>
  <si>
    <t>Вяленое мясо</t>
  </si>
  <si>
    <t>Бастурма</t>
  </si>
  <si>
    <t>Козинаки</t>
  </si>
  <si>
    <t>Халва (в шоколаде)</t>
  </si>
  <si>
    <t>Сухари черные</t>
  </si>
  <si>
    <t>Чай каркадэ</t>
  </si>
  <si>
    <t>Сушеный укроп</t>
  </si>
  <si>
    <t>Сушеная петрушка</t>
  </si>
  <si>
    <t>Приправы</t>
  </si>
  <si>
    <t>Ужин</t>
  </si>
  <si>
    <t>Макароны (рожки)</t>
  </si>
  <si>
    <t>Булгур</t>
  </si>
  <si>
    <t>Кус-кус</t>
  </si>
  <si>
    <t>Пшеничная крупа</t>
  </si>
  <si>
    <t>Чечевица красная</t>
  </si>
  <si>
    <t>Ячневая крупа</t>
  </si>
  <si>
    <t>Печенье</t>
  </si>
  <si>
    <t>Чай фруктовый</t>
  </si>
  <si>
    <t>Карри</t>
  </si>
  <si>
    <t>Хмели-сунели</t>
  </si>
  <si>
    <t>Лимон с медом</t>
  </si>
  <si>
    <t>Карманное питание</t>
  </si>
  <si>
    <t>Сушеный ананас</t>
  </si>
  <si>
    <t>Миндаль (жареный)</t>
  </si>
  <si>
    <t>Арахис (жареный)</t>
  </si>
  <si>
    <t>Финики</t>
  </si>
  <si>
    <t>Кешью</t>
  </si>
  <si>
    <t>Фундук</t>
  </si>
  <si>
    <t>Мюсли Корни (50 г)</t>
  </si>
  <si>
    <t>Степ (50 г)</t>
  </si>
  <si>
    <t>Kit-Kat (58 г)</t>
  </si>
  <si>
    <t>Nuts (50 г)</t>
  </si>
  <si>
    <t>Snikers (55.5 г)</t>
  </si>
  <si>
    <t>Bounty (55 г)</t>
  </si>
  <si>
    <t>Большая конфета (15 г)</t>
  </si>
  <si>
    <t>Изотоник</t>
  </si>
  <si>
    <t xml:space="preserve">  </t>
  </si>
  <si>
    <t>Итог (г)</t>
  </si>
  <si>
    <t>Перевальный шоколад</t>
  </si>
  <si>
    <t>11 шт по 100 грамм</t>
  </si>
  <si>
    <t>Сушёное мясо</t>
  </si>
  <si>
    <t>Изюм</t>
  </si>
  <si>
    <t>Ирис</t>
  </si>
  <si>
    <t>Свежий чеснок</t>
  </si>
  <si>
    <t>Пшёнка</t>
  </si>
  <si>
    <t>Столбец1</t>
  </si>
  <si>
    <t>Столбец2</t>
  </si>
  <si>
    <t>Крупа</t>
  </si>
  <si>
    <t>Сухофрукты</t>
  </si>
  <si>
    <t>Масло</t>
  </si>
  <si>
    <t>Молоко</t>
  </si>
  <si>
    <t>Сладкое</t>
  </si>
  <si>
    <t>Сахар</t>
  </si>
  <si>
    <t>Чай</t>
  </si>
  <si>
    <t>Суп</t>
  </si>
  <si>
    <t>Сушеные овощи</t>
  </si>
  <si>
    <t>Мясо</t>
  </si>
  <si>
    <t>Колбаса</t>
  </si>
  <si>
    <t>Свежие овощи</t>
  </si>
  <si>
    <t>Лимед</t>
  </si>
  <si>
    <t>Батончики</t>
  </si>
  <si>
    <t>КП</t>
  </si>
  <si>
    <t>Столбец3</t>
  </si>
  <si>
    <t>Столбец4</t>
  </si>
  <si>
    <t>Сумма</t>
  </si>
  <si>
    <t>Павел</t>
  </si>
  <si>
    <t>Лёша</t>
  </si>
  <si>
    <t>Влад</t>
  </si>
  <si>
    <t>Данила</t>
  </si>
  <si>
    <t>Денис</t>
  </si>
  <si>
    <t>Юля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</si>
</sst>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0" fillId="0" borderId="0" xfId="0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0" fillId="0" borderId="0" xfId="0" applyBorder="1" applyAlignment="1">
      <alignment horizontal="center" textRotation="90"/>
    </xf>
    <xf numFmtId="0" fontId="0" fillId="0" borderId="0" xfId="0" applyAlignment="1">
      <alignment textRotation="90" wrapText="1"/>
    </xf>
    <xf numFmtId="0" fontId="2" fillId="0" borderId="1" xfId="0" applyFont="1" applyBorder="1" applyAlignment="1">
      <alignment horizontal="center" textRotation="90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Border="1"/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Fill="1" applyBorder="1"/>
    <xf numFmtId="0" fontId="0" fillId="0" borderId="0" xfId="0" applyFill="1" applyAlignment="1">
      <alignment horizontal="center"/>
    </xf>
    <xf numFmtId="164" fontId="2" fillId="2" borderId="0" xfId="0" applyNumberFormat="1" applyFont="1" applyFill="1" applyBorder="1"/>
    <xf numFmtId="164" fontId="0" fillId="2" borderId="0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/>
    <xf numFmtId="164" fontId="2" fillId="0" borderId="0" xfId="0" applyNumberFormat="1" applyFont="1" applyBorder="1"/>
    <xf numFmtId="164" fontId="0" fillId="0" borderId="1" xfId="0" applyNumberFormat="1" applyBorder="1"/>
    <xf numFmtId="0" fontId="0" fillId="0" borderId="0" xfId="0" applyFill="1" applyBorder="1"/>
    <xf numFmtId="0" fontId="1" fillId="0" borderId="2" xfId="0" applyFont="1" applyBorder="1" applyAlignment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4" xfId="0" applyBorder="1" applyAlignment="1">
      <alignment wrapText="1"/>
    </xf>
    <xf numFmtId="2" fontId="0" fillId="0" borderId="4" xfId="0" applyNumberFormat="1" applyBorder="1" applyAlignment="1">
      <alignment wrapText="1"/>
    </xf>
    <xf numFmtId="2" fontId="0" fillId="0" borderId="5" xfId="0" applyNumberFormat="1" applyBorder="1"/>
    <xf numFmtId="2" fontId="0" fillId="0" borderId="6" xfId="0" applyNumberFormat="1" applyFill="1" applyBorder="1"/>
    <xf numFmtId="2" fontId="0" fillId="0" borderId="0" xfId="0" applyNumberFormat="1" applyFill="1" applyBorder="1"/>
    <xf numFmtId="0" fontId="0" fillId="0" borderId="4" xfId="0" applyBorder="1"/>
    <xf numFmtId="2" fontId="0" fillId="0" borderId="4" xfId="0" applyNumberFormat="1" applyBorder="1"/>
    <xf numFmtId="0" fontId="2" fillId="0" borderId="4" xfId="0" applyFont="1" applyBorder="1"/>
    <xf numFmtId="0" fontId="0" fillId="0" borderId="5" xfId="0" applyBorder="1"/>
    <xf numFmtId="0" fontId="0" fillId="3" borderId="0" xfId="0" applyFill="1" applyAlignment="1">
      <alignment wrapText="1"/>
    </xf>
    <xf numFmtId="2" fontId="0" fillId="3" borderId="0" xfId="0" applyNumberFormat="1" applyFill="1" applyBorder="1" applyAlignment="1">
      <alignment wrapText="1"/>
    </xf>
    <xf numFmtId="2" fontId="0" fillId="3" borderId="1" xfId="0" applyNumberFormat="1" applyFill="1" applyBorder="1"/>
    <xf numFmtId="0" fontId="0" fillId="3" borderId="0" xfId="0" applyFill="1" applyBorder="1"/>
    <xf numFmtId="2" fontId="0" fillId="3" borderId="0" xfId="0" applyNumberFormat="1" applyFill="1"/>
    <xf numFmtId="0" fontId="0" fillId="3" borderId="0" xfId="0" applyFill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1" xfId="0" applyFill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/>
    <xf numFmtId="0" fontId="2" fillId="0" borderId="0" xfId="0" applyFont="1" applyBorder="1"/>
    <xf numFmtId="0" fontId="0" fillId="0" borderId="1" xfId="0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1" xfId="0" applyNumberFormat="1" applyFill="1" applyBorder="1"/>
    <xf numFmtId="2" fontId="0" fillId="0" borderId="0" xfId="0" applyNumberFormat="1" applyFill="1"/>
    <xf numFmtId="0" fontId="2" fillId="0" borderId="0" xfId="0" applyFont="1" applyFill="1" applyBorder="1"/>
    <xf numFmtId="0" fontId="0" fillId="0" borderId="1" xfId="0" applyFill="1" applyBorder="1"/>
    <xf numFmtId="0" fontId="0" fillId="0" borderId="7" xfId="0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7" xfId="0" applyNumberFormat="1" applyBorder="1"/>
    <xf numFmtId="0" fontId="2" fillId="0" borderId="7" xfId="0" applyFont="1" applyFill="1" applyBorder="1"/>
    <xf numFmtId="0" fontId="0" fillId="0" borderId="8" xfId="0" applyFill="1" applyBorder="1"/>
    <xf numFmtId="2" fontId="0" fillId="3" borderId="6" xfId="0" applyNumberFormat="1" applyFill="1" applyBorder="1"/>
    <xf numFmtId="0" fontId="0" fillId="0" borderId="9" xfId="0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2" fontId="0" fillId="0" borderId="9" xfId="0" applyNumberFormat="1" applyBorder="1"/>
    <xf numFmtId="0" fontId="2" fillId="0" borderId="9" xfId="0" applyFont="1" applyFill="1" applyBorder="1"/>
    <xf numFmtId="0" fontId="0" fillId="0" borderId="10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7" xfId="0" applyNumberFormat="1" applyFill="1" applyBorder="1"/>
    <xf numFmtId="0" fontId="2" fillId="3" borderId="7" xfId="0" applyFont="1" applyFill="1" applyBorder="1"/>
    <xf numFmtId="2" fontId="2" fillId="0" borderId="4" xfId="0" applyNumberFormat="1" applyFont="1" applyBorder="1"/>
    <xf numFmtId="0" fontId="1" fillId="0" borderId="2" xfId="0" applyFont="1" applyBorder="1"/>
    <xf numFmtId="0" fontId="0" fillId="3" borderId="2" xfId="0" applyFill="1" applyBorder="1"/>
    <xf numFmtId="0" fontId="0" fillId="3" borderId="3" xfId="0" applyFill="1" applyBorder="1"/>
    <xf numFmtId="0" fontId="2" fillId="3" borderId="2" xfId="0" applyFont="1" applyFill="1" applyBorder="1"/>
    <xf numFmtId="2" fontId="0" fillId="0" borderId="2" xfId="0" applyNumberFormat="1" applyFill="1" applyBorder="1"/>
    <xf numFmtId="0" fontId="0" fillId="3" borderId="9" xfId="0" applyFill="1" applyBorder="1"/>
    <xf numFmtId="0" fontId="0" fillId="3" borderId="10" xfId="0" applyFill="1" applyBorder="1"/>
    <xf numFmtId="2" fontId="0" fillId="3" borderId="9" xfId="0" applyNumberFormat="1" applyFill="1" applyBorder="1"/>
    <xf numFmtId="0" fontId="2" fillId="3" borderId="9" xfId="0" applyFont="1" applyFill="1" applyBorder="1"/>
    <xf numFmtId="0" fontId="0" fillId="0" borderId="11" xfId="0" applyBorder="1"/>
    <xf numFmtId="0" fontId="2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/>
    <xf numFmtId="0" fontId="0" fillId="3" borderId="4" xfId="0" applyFill="1" applyBorder="1"/>
    <xf numFmtId="0" fontId="0" fillId="3" borderId="5" xfId="0" applyFill="1" applyBorder="1"/>
    <xf numFmtId="2" fontId="0" fillId="3" borderId="4" xfId="0" applyNumberFormat="1" applyFill="1" applyBorder="1"/>
    <xf numFmtId="0" fontId="2" fillId="3" borderId="4" xfId="0" applyFont="1" applyFill="1" applyBorder="1"/>
    <xf numFmtId="2" fontId="0" fillId="0" borderId="0" xfId="0" applyNumberFormat="1" applyBorder="1" applyAlignment="1">
      <alignment wrapText="1"/>
    </xf>
    <xf numFmtId="0" fontId="0" fillId="0" borderId="7" xfId="0" applyBorder="1"/>
    <xf numFmtId="0" fontId="2" fillId="0" borderId="7" xfId="0" applyFont="1" applyBorder="1"/>
    <xf numFmtId="0" fontId="0" fillId="3" borderId="0" xfId="0" applyNumberFormat="1" applyFill="1" applyBorder="1"/>
    <xf numFmtId="0" fontId="0" fillId="0" borderId="8" xfId="0" applyBorder="1"/>
    <xf numFmtId="2" fontId="2" fillId="0" borderId="0" xfId="0" applyNumberFormat="1" applyFont="1" applyBorder="1"/>
    <xf numFmtId="0" fontId="1" fillId="0" borderId="17" xfId="0" applyFont="1" applyBorder="1"/>
    <xf numFmtId="0" fontId="0" fillId="0" borderId="17" xfId="0" applyBorder="1"/>
    <xf numFmtId="0" fontId="0" fillId="0" borderId="18" xfId="0" applyBorder="1"/>
    <xf numFmtId="0" fontId="2" fillId="0" borderId="17" xfId="0" applyFont="1" applyBorder="1"/>
    <xf numFmtId="0" fontId="0" fillId="0" borderId="19" xfId="0" applyBorder="1"/>
    <xf numFmtId="0" fontId="0" fillId="0" borderId="20" xfId="0" applyBorder="1"/>
    <xf numFmtId="2" fontId="0" fillId="0" borderId="19" xfId="0" applyNumberFormat="1" applyBorder="1"/>
    <xf numFmtId="2" fontId="2" fillId="0" borderId="19" xfId="0" applyNumberFormat="1" applyFont="1" applyBorder="1"/>
    <xf numFmtId="2" fontId="0" fillId="0" borderId="20" xfId="0" applyNumberFormat="1" applyBorder="1"/>
    <xf numFmtId="0" fontId="0" fillId="0" borderId="15" xfId="0" applyFill="1" applyBorder="1"/>
    <xf numFmtId="0" fontId="0" fillId="0" borderId="16" xfId="0" applyFill="1" applyBorder="1"/>
    <xf numFmtId="2" fontId="0" fillId="0" borderId="15" xfId="0" applyNumberFormat="1" applyFill="1" applyBorder="1"/>
    <xf numFmtId="0" fontId="2" fillId="0" borderId="15" xfId="0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21" xfId="0" applyNumberFormat="1" applyFill="1" applyBorder="1"/>
    <xf numFmtId="0" fontId="0" fillId="3" borderId="19" xfId="0" applyFill="1" applyBorder="1"/>
    <xf numFmtId="0" fontId="0" fillId="3" borderId="20" xfId="0" applyFill="1" applyBorder="1"/>
    <xf numFmtId="2" fontId="0" fillId="3" borderId="19" xfId="0" applyNumberFormat="1" applyFill="1" applyBorder="1"/>
    <xf numFmtId="0" fontId="2" fillId="3" borderId="19" xfId="0" applyFont="1" applyFill="1" applyBorder="1"/>
    <xf numFmtId="0" fontId="0" fillId="0" borderId="7" xfId="0" applyFill="1" applyBorder="1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1002%20%20PV\2020\&#1041;&#1077;&#1079;&#1077;&#1085;&#1075;&#1080;\&#1056;&#1072;&#1089;&#1082;&#1083;&#1072;&#1076;&#1082;&#1080;\&#1056;&#1072;&#1089;&#1082;&#1083;&#1072;&#1076;&#1082;&#1072;%20&#1041;&#1077;&#1079;&#1077;&#1085;&#1075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3"/>
      <sheetName val="Лист4"/>
      <sheetName val="R#2 пример"/>
      <sheetName val="R#1 пример"/>
      <sheetName val="R#3"/>
      <sheetName val="R#1"/>
      <sheetName val="Продукты г (2)"/>
      <sheetName val="Продукты г"/>
      <sheetName val="Общий"/>
      <sheetName val="Г на Ч"/>
      <sheetName val="Этикетки"/>
      <sheetName val="Этикетки_Печать"/>
      <sheetName val="Лист6"/>
      <sheetName val="Лист7"/>
      <sheetName val="Лист9"/>
    </sheetNames>
    <sheetDataSet>
      <sheetData sheetId="0" refreshError="1"/>
      <sheetData sheetId="1" refreshError="1"/>
      <sheetData sheetId="2">
        <row r="1">
          <cell r="A1">
            <v>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L1">
            <v>9</v>
          </cell>
          <cell r="CQ1">
            <v>8</v>
          </cell>
        </row>
        <row r="3">
          <cell r="A3" t="str">
            <v>Завтрак</v>
          </cell>
        </row>
        <row r="4">
          <cell r="A4" t="str">
            <v>Гречка</v>
          </cell>
          <cell r="DQ4">
            <v>2080</v>
          </cell>
        </row>
        <row r="5">
          <cell r="A5" t="str">
            <v>Рис</v>
          </cell>
          <cell r="DQ5">
            <v>2560</v>
          </cell>
        </row>
        <row r="6">
          <cell r="A6" t="str">
            <v>Пшенка</v>
          </cell>
          <cell r="DQ6">
            <v>1600</v>
          </cell>
        </row>
        <row r="7">
          <cell r="A7" t="str">
            <v>Геркулес</v>
          </cell>
          <cell r="DQ7">
            <v>1600</v>
          </cell>
        </row>
        <row r="8">
          <cell r="A8" t="str">
            <v>Яичная лапша</v>
          </cell>
          <cell r="DQ8">
            <v>0</v>
          </cell>
        </row>
        <row r="9">
          <cell r="A9" t="str">
            <v>Курага</v>
          </cell>
          <cell r="DQ9">
            <v>630</v>
          </cell>
        </row>
        <row r="10">
          <cell r="A10" t="str">
            <v>Сушеная вишня</v>
          </cell>
          <cell r="DQ10">
            <v>765</v>
          </cell>
        </row>
        <row r="11">
          <cell r="A11" t="str">
            <v>Цукаты из дыни</v>
          </cell>
          <cell r="DQ11">
            <v>525</v>
          </cell>
        </row>
        <row r="12">
          <cell r="A12" t="str">
            <v>Сыр</v>
          </cell>
          <cell r="DQ12">
            <v>3840</v>
          </cell>
        </row>
        <row r="13">
          <cell r="A13" t="str">
            <v>Сухое молоко</v>
          </cell>
          <cell r="DQ13">
            <v>3200</v>
          </cell>
        </row>
        <row r="14">
          <cell r="A14" t="str">
            <v>Сублимированное масло</v>
          </cell>
          <cell r="DQ14">
            <v>299.84000000000003</v>
          </cell>
        </row>
        <row r="15">
          <cell r="A15" t="str">
            <v>Сахар в кашу</v>
          </cell>
          <cell r="DQ15">
            <v>1408</v>
          </cell>
        </row>
        <row r="16">
          <cell r="A16" t="str">
            <v>Сухарь белый</v>
          </cell>
          <cell r="DQ16">
            <v>1920</v>
          </cell>
        </row>
        <row r="17">
          <cell r="A17" t="str">
            <v>Соль</v>
          </cell>
          <cell r="DQ17">
            <v>128</v>
          </cell>
        </row>
        <row r="18">
          <cell r="A18" t="str">
            <v>Вафли (голландские)</v>
          </cell>
          <cell r="DQ18">
            <v>308.8</v>
          </cell>
        </row>
        <row r="19">
          <cell r="A19" t="str">
            <v>Козинаки</v>
          </cell>
          <cell r="DQ19">
            <v>625</v>
          </cell>
        </row>
        <row r="20">
          <cell r="A20" t="str">
            <v>Нуга</v>
          </cell>
          <cell r="DQ20">
            <v>340</v>
          </cell>
        </row>
        <row r="21">
          <cell r="A21" t="str">
            <v>Печенье овсяное</v>
          </cell>
          <cell r="DQ21">
            <v>340</v>
          </cell>
        </row>
        <row r="22">
          <cell r="A22" t="str">
            <v>Рахат-лукум</v>
          </cell>
          <cell r="DQ22">
            <v>340</v>
          </cell>
        </row>
        <row r="23">
          <cell r="A23" t="str">
            <v>Халва (в шоколаде)</v>
          </cell>
          <cell r="DQ23">
            <v>243</v>
          </cell>
        </row>
        <row r="24">
          <cell r="A24" t="str">
            <v>Пастила</v>
          </cell>
          <cell r="DQ24">
            <v>168.75</v>
          </cell>
        </row>
        <row r="25">
          <cell r="A25" t="str">
            <v>Мармелад</v>
          </cell>
          <cell r="DQ25">
            <v>175.5</v>
          </cell>
        </row>
        <row r="26">
          <cell r="A26" t="str">
            <v>Щербет</v>
          </cell>
          <cell r="DQ26">
            <v>187.20000000000002</v>
          </cell>
        </row>
        <row r="27">
          <cell r="A27" t="str">
            <v>Чай черный</v>
          </cell>
          <cell r="DQ27">
            <v>136</v>
          </cell>
        </row>
        <row r="28">
          <cell r="A28" t="str">
            <v>Чай зеленый</v>
          </cell>
          <cell r="DQ28">
            <v>120</v>
          </cell>
        </row>
        <row r="29">
          <cell r="A29" t="str">
            <v>Сахар (рафинад) в чай</v>
          </cell>
          <cell r="DQ29">
            <v>704</v>
          </cell>
        </row>
        <row r="32">
          <cell r="A32" t="str">
            <v>Обед</v>
          </cell>
        </row>
        <row r="33">
          <cell r="A33" t="str">
            <v>Суп #1</v>
          </cell>
          <cell r="DQ33">
            <v>375</v>
          </cell>
        </row>
        <row r="34">
          <cell r="A34" t="str">
            <v>Суп #2</v>
          </cell>
          <cell r="DQ34">
            <v>390</v>
          </cell>
        </row>
        <row r="35">
          <cell r="A35" t="str">
            <v>Суп #3</v>
          </cell>
          <cell r="DQ35">
            <v>255</v>
          </cell>
        </row>
        <row r="36">
          <cell r="A36" t="str">
            <v>Сушеный картофель</v>
          </cell>
          <cell r="DQ36">
            <v>125</v>
          </cell>
        </row>
        <row r="37">
          <cell r="A37" t="str">
            <v>Сушеная свекла</v>
          </cell>
          <cell r="DQ37">
            <v>85</v>
          </cell>
        </row>
        <row r="38">
          <cell r="A38" t="str">
            <v>Сушеные морковь</v>
          </cell>
          <cell r="DQ38">
            <v>130</v>
          </cell>
        </row>
        <row r="39">
          <cell r="A39" t="str">
            <v>Сушеные томаты</v>
          </cell>
          <cell r="DQ39">
            <v>136</v>
          </cell>
        </row>
        <row r="40">
          <cell r="A40" t="str">
            <v>Сушеный перец</v>
          </cell>
          <cell r="DQ40">
            <v>136</v>
          </cell>
        </row>
        <row r="41">
          <cell r="A41" t="str">
            <v>Сушеный лук</v>
          </cell>
          <cell r="DQ41">
            <v>68</v>
          </cell>
        </row>
        <row r="42">
          <cell r="A42" t="str">
            <v>Сушеный чеснок</v>
          </cell>
          <cell r="DQ42">
            <v>68</v>
          </cell>
        </row>
        <row r="43">
          <cell r="A43" t="str">
            <v>Вермишель (досыпка)</v>
          </cell>
          <cell r="DQ43">
            <v>1020</v>
          </cell>
        </row>
        <row r="44">
          <cell r="A44" t="str">
            <v>Пемикан</v>
          </cell>
          <cell r="DQ44">
            <v>1020</v>
          </cell>
        </row>
        <row r="45">
          <cell r="A45" t="str">
            <v>Сублимированное мясо</v>
          </cell>
          <cell r="DQ45">
            <v>0</v>
          </cell>
        </row>
        <row r="46">
          <cell r="A46" t="str">
            <v>Соль</v>
          </cell>
          <cell r="DQ46">
            <v>18</v>
          </cell>
        </row>
        <row r="47">
          <cell r="A47" t="str">
            <v>Суджук</v>
          </cell>
          <cell r="DQ47">
            <v>1990</v>
          </cell>
        </row>
        <row r="48">
          <cell r="A48" t="str">
            <v>Вяленое мясо</v>
          </cell>
          <cell r="DQ48">
            <v>1828</v>
          </cell>
        </row>
        <row r="49">
          <cell r="A49" t="str">
            <v>Бастурма</v>
          </cell>
          <cell r="DQ49">
            <v>700</v>
          </cell>
        </row>
        <row r="50">
          <cell r="A50" t="str">
            <v>Вафли (голландские)</v>
          </cell>
          <cell r="DQ50">
            <v>328.1</v>
          </cell>
        </row>
        <row r="51">
          <cell r="A51" t="str">
            <v>Козинаки</v>
          </cell>
          <cell r="DQ51">
            <v>400</v>
          </cell>
        </row>
        <row r="52">
          <cell r="A52" t="str">
            <v>Нуга</v>
          </cell>
          <cell r="DQ52">
            <v>160</v>
          </cell>
        </row>
        <row r="53">
          <cell r="A53" t="str">
            <v>Печенье овсяное</v>
          </cell>
          <cell r="DQ53">
            <v>520</v>
          </cell>
        </row>
        <row r="54">
          <cell r="A54" t="str">
            <v>Рахат-лукум</v>
          </cell>
          <cell r="DQ54">
            <v>660</v>
          </cell>
        </row>
        <row r="55">
          <cell r="A55" t="str">
            <v>Халва (в шоколаде)</v>
          </cell>
          <cell r="DQ55">
            <v>680</v>
          </cell>
        </row>
        <row r="56">
          <cell r="A56" t="str">
            <v>Пастила</v>
          </cell>
          <cell r="DQ56">
            <v>468.75</v>
          </cell>
        </row>
        <row r="57">
          <cell r="A57" t="str">
            <v>Мармелад</v>
          </cell>
          <cell r="DQ57">
            <v>175.5</v>
          </cell>
        </row>
        <row r="58">
          <cell r="A58" t="str">
            <v>Щербет</v>
          </cell>
          <cell r="DQ58">
            <v>378</v>
          </cell>
        </row>
        <row r="59">
          <cell r="A59" t="str">
            <v>Сухари черные</v>
          </cell>
          <cell r="DQ59">
            <v>1905</v>
          </cell>
        </row>
        <row r="60">
          <cell r="A60" t="str">
            <v>Чай черный</v>
          </cell>
          <cell r="DQ60">
            <v>68</v>
          </cell>
        </row>
        <row r="61">
          <cell r="A61" t="str">
            <v>Чай зеленый</v>
          </cell>
          <cell r="DQ61">
            <v>118</v>
          </cell>
        </row>
        <row r="62">
          <cell r="A62" t="str">
            <v>Чай каркадэ</v>
          </cell>
          <cell r="DQ62">
            <v>68</v>
          </cell>
        </row>
        <row r="63">
          <cell r="A63" t="str">
            <v>Сахар (рафинад) в чай</v>
          </cell>
          <cell r="DQ63">
            <v>698.5</v>
          </cell>
        </row>
        <row r="64">
          <cell r="A64" t="str">
            <v>Сушеный укроп</v>
          </cell>
          <cell r="DQ64">
            <v>17</v>
          </cell>
        </row>
        <row r="65">
          <cell r="A65" t="str">
            <v>Сушеная петрушка</v>
          </cell>
          <cell r="DQ65">
            <v>17</v>
          </cell>
        </row>
        <row r="66">
          <cell r="A66" t="str">
            <v>Карри</v>
          </cell>
          <cell r="DQ66" t="e">
            <v>#REF!</v>
          </cell>
        </row>
        <row r="67">
          <cell r="A67" t="str">
            <v>Хмели-сунели</v>
          </cell>
          <cell r="DQ67" t="e">
            <v>#REF!</v>
          </cell>
        </row>
        <row r="68">
          <cell r="A68" t="str">
            <v>Приправы</v>
          </cell>
          <cell r="DQ68">
            <v>0</v>
          </cell>
        </row>
        <row r="72">
          <cell r="A72" t="str">
            <v>Ужин</v>
          </cell>
        </row>
        <row r="73">
          <cell r="A73" t="str">
            <v>Макароны (рожки)</v>
          </cell>
          <cell r="DQ73">
            <v>1275</v>
          </cell>
        </row>
        <row r="74">
          <cell r="A74" t="str">
            <v>Гречка</v>
          </cell>
          <cell r="DQ74">
            <v>1275</v>
          </cell>
        </row>
        <row r="75">
          <cell r="A75" t="str">
            <v>Рис</v>
          </cell>
          <cell r="DQ75">
            <v>1275</v>
          </cell>
        </row>
        <row r="76">
          <cell r="A76" t="str">
            <v>Булгур</v>
          </cell>
          <cell r="DQ76">
            <v>1275</v>
          </cell>
        </row>
        <row r="77">
          <cell r="A77" t="str">
            <v>Кус-кус</v>
          </cell>
          <cell r="DQ77">
            <v>1275</v>
          </cell>
        </row>
        <row r="78">
          <cell r="A78" t="str">
            <v>Пшеничная крупа</v>
          </cell>
          <cell r="DQ78">
            <v>1275</v>
          </cell>
        </row>
        <row r="79">
          <cell r="A79" t="str">
            <v>Чечевица красная</v>
          </cell>
          <cell r="DQ79">
            <v>1275</v>
          </cell>
        </row>
        <row r="80">
          <cell r="A80" t="str">
            <v>Ячневая крупа</v>
          </cell>
          <cell r="DQ80">
            <v>1275</v>
          </cell>
        </row>
        <row r="81">
          <cell r="A81" t="str">
            <v>Сушеный картофель</v>
          </cell>
          <cell r="DQ81">
            <v>210</v>
          </cell>
        </row>
        <row r="82">
          <cell r="A82" t="str">
            <v>Сушеная свекла</v>
          </cell>
          <cell r="DQ82">
            <v>255</v>
          </cell>
        </row>
        <row r="83">
          <cell r="A83" t="str">
            <v>Сушеные морковь</v>
          </cell>
          <cell r="DQ83">
            <v>215</v>
          </cell>
        </row>
        <row r="84">
          <cell r="A84" t="str">
            <v>Сушеные томаты</v>
          </cell>
          <cell r="DQ84">
            <v>120</v>
          </cell>
        </row>
        <row r="85">
          <cell r="A85" t="str">
            <v>Сушеный перец</v>
          </cell>
          <cell r="DQ85">
            <v>152</v>
          </cell>
        </row>
        <row r="86">
          <cell r="A86" t="str">
            <v>Сушеный лук</v>
          </cell>
          <cell r="DQ86">
            <v>136</v>
          </cell>
        </row>
        <row r="87">
          <cell r="A87" t="str">
            <v>Сушеный чеснок</v>
          </cell>
          <cell r="DQ87">
            <v>136</v>
          </cell>
        </row>
        <row r="88">
          <cell r="A88" t="str">
            <v>Пемикан</v>
          </cell>
          <cell r="DQ88">
            <v>3480</v>
          </cell>
        </row>
        <row r="89">
          <cell r="A89" t="str">
            <v>Сублимированное мясо</v>
          </cell>
          <cell r="DQ89">
            <v>3480</v>
          </cell>
        </row>
        <row r="90">
          <cell r="A90" t="str">
            <v>Соль</v>
          </cell>
          <cell r="DQ90">
            <v>272</v>
          </cell>
        </row>
        <row r="91">
          <cell r="A91" t="str">
            <v>Колбаса</v>
          </cell>
          <cell r="DQ91">
            <v>0</v>
          </cell>
        </row>
        <row r="92">
          <cell r="A92" t="str">
            <v>Вяленое мясо</v>
          </cell>
          <cell r="DQ92">
            <v>0</v>
          </cell>
        </row>
        <row r="93">
          <cell r="A93" t="str">
            <v>Вафли (голландские)</v>
          </cell>
          <cell r="DQ93">
            <v>328.1</v>
          </cell>
        </row>
        <row r="94">
          <cell r="A94" t="str">
            <v>Козинаки</v>
          </cell>
          <cell r="DQ94">
            <v>225</v>
          </cell>
        </row>
        <row r="95">
          <cell r="A95" t="str">
            <v>Нуга</v>
          </cell>
          <cell r="DQ95">
            <v>180</v>
          </cell>
        </row>
        <row r="96">
          <cell r="A96" t="str">
            <v>Печенье</v>
          </cell>
          <cell r="DQ96">
            <v>180</v>
          </cell>
        </row>
        <row r="97">
          <cell r="A97" t="str">
            <v>Рахат-лукум</v>
          </cell>
          <cell r="DQ97">
            <v>320</v>
          </cell>
        </row>
        <row r="98">
          <cell r="A98" t="str">
            <v>Халва (в шоколаде)</v>
          </cell>
          <cell r="DQ98">
            <v>459</v>
          </cell>
        </row>
        <row r="99">
          <cell r="A99" t="str">
            <v>Пастила</v>
          </cell>
          <cell r="DQ99">
            <v>468.75</v>
          </cell>
        </row>
        <row r="100">
          <cell r="A100" t="str">
            <v>Птичье молоко</v>
          </cell>
          <cell r="DQ100" t="e">
            <v>#REF!</v>
          </cell>
        </row>
        <row r="101">
          <cell r="DQ101" t="e">
            <v>#REF!</v>
          </cell>
        </row>
        <row r="102">
          <cell r="A102" t="str">
            <v>Мармелад</v>
          </cell>
          <cell r="DQ102">
            <v>331.5</v>
          </cell>
        </row>
        <row r="103">
          <cell r="A103" t="str">
            <v>Щербет</v>
          </cell>
          <cell r="DQ103">
            <v>353.6</v>
          </cell>
        </row>
        <row r="104">
          <cell r="A104" t="str">
            <v>Сухари черные</v>
          </cell>
          <cell r="DQ104">
            <v>2040</v>
          </cell>
        </row>
        <row r="105">
          <cell r="A105" t="str">
            <v>Чай черный</v>
          </cell>
          <cell r="DQ105">
            <v>136</v>
          </cell>
        </row>
        <row r="106">
          <cell r="A106" t="str">
            <v>Чай фруктовый</v>
          </cell>
          <cell r="DQ106">
            <v>136</v>
          </cell>
        </row>
        <row r="107">
          <cell r="A107" t="str">
            <v>Сахар (рафинад) в чай</v>
          </cell>
          <cell r="DQ107">
            <v>748</v>
          </cell>
        </row>
        <row r="108">
          <cell r="A108" t="str">
            <v>Вегета</v>
          </cell>
          <cell r="DQ108">
            <v>272</v>
          </cell>
        </row>
        <row r="109">
          <cell r="A109" t="str">
            <v>Сушеный укроп</v>
          </cell>
          <cell r="DQ109">
            <v>34</v>
          </cell>
        </row>
        <row r="110">
          <cell r="A110" t="str">
            <v>Сушеная петрушка</v>
          </cell>
          <cell r="DQ110">
            <v>34</v>
          </cell>
        </row>
        <row r="111">
          <cell r="A111" t="str">
            <v>Карри</v>
          </cell>
          <cell r="DQ111">
            <v>34</v>
          </cell>
        </row>
        <row r="112">
          <cell r="A112" t="str">
            <v>Хмели-сунели</v>
          </cell>
          <cell r="DQ112">
            <v>34</v>
          </cell>
        </row>
        <row r="113">
          <cell r="A113" t="str">
            <v>Приправы</v>
          </cell>
          <cell r="DQ113">
            <v>0</v>
          </cell>
        </row>
        <row r="114">
          <cell r="A114" t="str">
            <v>Лимон с медом</v>
          </cell>
          <cell r="DQ114">
            <v>520</v>
          </cell>
        </row>
        <row r="121">
          <cell r="A121" t="str">
            <v>Карманное питание</v>
          </cell>
        </row>
        <row r="122">
          <cell r="A122" t="str">
            <v>Сушеный ананас</v>
          </cell>
        </row>
        <row r="123">
          <cell r="A123" t="str">
            <v>Чернослив</v>
          </cell>
        </row>
        <row r="124">
          <cell r="A124" t="str">
            <v>Грецкий орех</v>
          </cell>
        </row>
        <row r="125">
          <cell r="A125" t="str">
            <v>Кешью</v>
          </cell>
        </row>
        <row r="126">
          <cell r="A126" t="str">
            <v>Фундук</v>
          </cell>
        </row>
        <row r="127">
          <cell r="A127" t="str">
            <v>Бабаевский (50 г)</v>
          </cell>
        </row>
        <row r="128">
          <cell r="A128" t="str">
            <v>Степ (50 г)</v>
          </cell>
        </row>
        <row r="129">
          <cell r="A129" t="str">
            <v>Kit-Kat (58 г)</v>
          </cell>
        </row>
        <row r="130">
          <cell r="A130" t="str">
            <v>Nuts (50 г)</v>
          </cell>
        </row>
        <row r="131">
          <cell r="A131" t="str">
            <v>Snikers (55.5 г)</v>
          </cell>
        </row>
        <row r="132">
          <cell r="A132" t="str">
            <v>Bounty (55 г)</v>
          </cell>
        </row>
        <row r="133">
          <cell r="A133" t="str">
            <v>Twix (55 г)</v>
          </cell>
        </row>
        <row r="134">
          <cell r="A134" t="str">
            <v>Большая конфета (15 г)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 unboundColumnsRight="7">
    <queryTableFields count="10">
      <queryTableField id="1" name="Столбец2" tableColumnId="22"/>
      <queryTableField id="2" name="Столбец3" tableColumnId="23"/>
      <queryTableField id="3" name="Сумма" tableColumnId="24"/>
      <queryTableField id="9" dataBound="0" tableColumnId="25"/>
      <queryTableField id="8" dataBound="0" tableColumnId="26"/>
      <queryTableField id="7" dataBound="0" tableColumnId="27"/>
      <queryTableField id="6" dataBound="0" tableColumnId="28"/>
      <queryTableField id="5" dataBound="0" tableColumnId="29"/>
      <queryTableField id="4" dataBound="0" tableColumnId="30"/>
      <queryTableField id="10" dataBound="0" tableColumnId="3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Таблица3" displayName="Таблица3" ref="A1:D115" totalsRowCount="1">
  <autoFilter ref="A1:D115"/>
  <tableColumns count="4">
    <tableColumn id="1" name="Столбец1"/>
    <tableColumn id="2" name="Столбец2"/>
    <tableColumn id="3" name="Столбец3"/>
    <tableColumn id="4" name="Столбец4" totalsRowFunction="custom">
      <totalsRowFormula>SUM(Таблица3[Столбец4])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3_2" displayName="Таблица3_2" ref="A1:J74" tableType="queryTable" totalsRowShown="0">
  <autoFilter ref="A1:J74"/>
  <sortState ref="A2:I74">
    <sortCondition ref="A1:A74"/>
  </sortState>
  <tableColumns count="10">
    <tableColumn id="22" uniqueName="22" name="Столбец2" queryTableFieldId="1" dataDxfId="9"/>
    <tableColumn id="23" uniqueName="23" name="Столбец3" queryTableFieldId="2" dataDxfId="8"/>
    <tableColumn id="24" uniqueName="24" name="Сумма" queryTableFieldId="3" dataDxfId="7"/>
    <tableColumn id="25" uniqueName="25" name="Павел" queryTableFieldId="9" dataDxfId="6"/>
    <tableColumn id="26" uniqueName="26" name="Лёша" queryTableFieldId="8" dataDxfId="5"/>
    <tableColumn id="27" uniqueName="27" name="Влад" queryTableFieldId="7" dataDxfId="4"/>
    <tableColumn id="28" uniqueName="28" name="Данила" queryTableFieldId="6" dataDxfId="3"/>
    <tableColumn id="29" uniqueName="29" name="Денис" queryTableFieldId="5" dataDxfId="2"/>
    <tableColumn id="30" uniqueName="30" name="Юля" queryTableFieldId="4" dataDxfId="1"/>
    <tableColumn id="31" uniqueName="31" name="Столбец1" queryTableFieldId="10" dataDxfId="0">
      <calculatedColumnFormula>SUM(Таблица3_2[[#This Row],[Павел]:[Юля]])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0"/>
  <sheetViews>
    <sheetView zoomScale="85" zoomScaleNormal="85" workbookViewId="0">
      <pane xSplit="1" ySplit="2" topLeftCell="J111" activePane="bottomRight" state="frozen"/>
      <selection pane="topRight" activeCell="B1" sqref="B1"/>
      <selection pane="bottomLeft" activeCell="A3" sqref="A3"/>
      <selection pane="bottomRight" activeCell="O18" sqref="O18"/>
    </sheetView>
  </sheetViews>
  <sheetFormatPr defaultColWidth="9" defaultRowHeight="15" outlineLevelRow="1" outlineLevelCol="1" x14ac:dyDescent="0.25"/>
  <cols>
    <col min="1" max="1" width="23.85546875" style="46" bestFit="1" customWidth="1"/>
    <col min="2" max="2" width="13.7109375" style="46" customWidth="1"/>
    <col min="3" max="4" width="5.42578125" style="46" bestFit="1" customWidth="1"/>
    <col min="5" max="5" width="6" style="46" bestFit="1" customWidth="1"/>
    <col min="6" max="6" width="12.7109375" style="46" hidden="1" customWidth="1" outlineLevel="1"/>
    <col min="7" max="9" width="7.85546875" style="46" hidden="1" customWidth="1" outlineLevel="1"/>
    <col min="10" max="10" width="7.7109375" style="46" customWidth="1" collapsed="1"/>
    <col min="11" max="14" width="7.7109375" style="46" hidden="1" customWidth="1" outlineLevel="1"/>
    <col min="15" max="15" width="7.7109375" style="46" customWidth="1" collapsed="1"/>
    <col min="16" max="19" width="7.7109375" style="46" hidden="1" customWidth="1" outlineLevel="1"/>
    <col min="20" max="20" width="7.7109375" style="46" customWidth="1" collapsed="1"/>
    <col min="21" max="24" width="7.7109375" style="46" hidden="1" customWidth="1" outlineLevel="1"/>
    <col min="25" max="25" width="7.7109375" style="46" customWidth="1" collapsed="1"/>
    <col min="26" max="29" width="7.7109375" style="46" hidden="1" customWidth="1" outlineLevel="1"/>
    <col min="30" max="30" width="7.7109375" style="46" customWidth="1" collapsed="1"/>
    <col min="31" max="34" width="7.7109375" style="46" hidden="1" customWidth="1" outlineLevel="1"/>
    <col min="35" max="35" width="7.7109375" style="46" customWidth="1" collapsed="1"/>
    <col min="36" max="39" width="7.7109375" style="46" hidden="1" customWidth="1" outlineLevel="1"/>
    <col min="40" max="40" width="7.7109375" style="48" customWidth="1" collapsed="1"/>
    <col min="41" max="44" width="7.7109375" style="46" hidden="1" customWidth="1" outlineLevel="1"/>
    <col min="45" max="45" width="7.7109375" style="46" customWidth="1" collapsed="1"/>
    <col min="46" max="49" width="7.7109375" style="46" hidden="1" customWidth="1" outlineLevel="1"/>
    <col min="50" max="50" width="7.7109375" style="46" customWidth="1" collapsed="1"/>
    <col min="51" max="54" width="7.7109375" style="46" hidden="1" customWidth="1" outlineLevel="1"/>
    <col min="55" max="55" width="7.7109375" style="46" customWidth="1" collapsed="1"/>
    <col min="56" max="59" width="7.7109375" style="46" hidden="1" customWidth="1" outlineLevel="1"/>
    <col min="60" max="60" width="7.7109375" style="48" customWidth="1" collapsed="1"/>
    <col min="61" max="64" width="7.7109375" style="46" hidden="1" customWidth="1" outlineLevel="1"/>
    <col min="65" max="65" width="7.7109375" style="49" customWidth="1" collapsed="1"/>
    <col min="66" max="69" width="7.7109375" style="46" hidden="1" customWidth="1" outlineLevel="1"/>
    <col min="70" max="70" width="7.7109375" style="46" customWidth="1" collapsed="1"/>
    <col min="71" max="74" width="7.7109375" style="46" hidden="1" customWidth="1" outlineLevel="1"/>
    <col min="75" max="75" width="7.7109375" style="46" customWidth="1" collapsed="1"/>
    <col min="76" max="79" width="7.7109375" style="46" hidden="1" customWidth="1" outlineLevel="1"/>
    <col min="80" max="80" width="7.7109375" style="46" customWidth="1" collapsed="1"/>
    <col min="81" max="84" width="7.7109375" style="46" hidden="1" customWidth="1" outlineLevel="1"/>
    <col min="85" max="85" width="7.7109375" style="46" customWidth="1" collapsed="1"/>
    <col min="86" max="86" width="12.7109375" style="46" hidden="1" customWidth="1" outlineLevel="1"/>
    <col min="87" max="88" width="5.42578125" style="46" hidden="1" customWidth="1" outlineLevel="1"/>
    <col min="89" max="89" width="6.5703125" style="46" hidden="1" customWidth="1" outlineLevel="1"/>
    <col min="90" max="90" width="8.7109375" style="46" bestFit="1" customWidth="1" collapsed="1"/>
    <col min="91" max="91" width="12.7109375" style="46" hidden="1" customWidth="1" outlineLevel="1"/>
    <col min="92" max="93" width="5.42578125" style="46" hidden="1" customWidth="1" outlineLevel="1"/>
    <col min="94" max="94" width="6.5703125" style="46" hidden="1" customWidth="1" outlineLevel="1"/>
    <col min="95" max="95" width="6.7109375" style="46" customWidth="1" collapsed="1"/>
    <col min="96" max="96" width="12.7109375" style="46" hidden="1" customWidth="1" outlineLevel="1"/>
    <col min="97" max="98" width="5.42578125" style="46" hidden="1" customWidth="1" outlineLevel="1"/>
    <col min="99" max="99" width="6.5703125" style="46" hidden="1" customWidth="1" outlineLevel="1"/>
    <col min="100" max="100" width="6.7109375" style="46" customWidth="1" collapsed="1"/>
    <col min="101" max="101" width="12.7109375" style="46" hidden="1" customWidth="1" outlineLevel="1"/>
    <col min="102" max="103" width="5.42578125" style="46" hidden="1" customWidth="1" outlineLevel="1"/>
    <col min="104" max="104" width="6.5703125" style="46" hidden="1" customWidth="1" outlineLevel="1"/>
    <col min="105" max="105" width="6.7109375" style="46" customWidth="1" collapsed="1"/>
    <col min="106" max="106" width="12.7109375" style="46" hidden="1" customWidth="1" outlineLevel="1"/>
    <col min="107" max="108" width="5.42578125" style="46" hidden="1" customWidth="1" outlineLevel="1"/>
    <col min="109" max="109" width="6.5703125" style="46" hidden="1" customWidth="1" outlineLevel="1"/>
    <col min="110" max="110" width="6.7109375" style="46" customWidth="1" collapsed="1"/>
    <col min="111" max="111" width="12.7109375" style="46" hidden="1" customWidth="1" outlineLevel="1"/>
    <col min="112" max="113" width="5.42578125" style="46" hidden="1" customWidth="1" outlineLevel="1"/>
    <col min="114" max="114" width="6.5703125" style="46" hidden="1" customWidth="1" outlineLevel="1"/>
    <col min="115" max="115" width="6.7109375" style="46" customWidth="1" collapsed="1"/>
    <col min="116" max="116" width="12.7109375" style="46" hidden="1" customWidth="1" outlineLevel="1"/>
    <col min="117" max="118" width="5.42578125" style="46" hidden="1" customWidth="1" outlineLevel="1"/>
    <col min="119" max="119" width="6.5703125" style="46" hidden="1" customWidth="1" outlineLevel="1"/>
    <col min="120" max="120" width="6.7109375" style="46" customWidth="1" collapsed="1"/>
    <col min="121" max="16384" width="9" style="46"/>
  </cols>
  <sheetData>
    <row r="1" spans="1:120" customFormat="1" ht="175.9" hidden="1" customHeight="1" outlineLevel="1" x14ac:dyDescent="0.25">
      <c r="J1" s="1" t="s">
        <v>0</v>
      </c>
      <c r="K1" s="1"/>
      <c r="L1" s="1"/>
      <c r="M1" s="1"/>
      <c r="N1" s="1"/>
      <c r="O1" s="1" t="s">
        <v>1</v>
      </c>
      <c r="P1" s="1"/>
      <c r="Q1" s="1"/>
      <c r="R1" s="1"/>
      <c r="S1" s="1"/>
      <c r="T1" s="1" t="s">
        <v>2</v>
      </c>
      <c r="U1" s="1"/>
      <c r="V1" s="1"/>
      <c r="W1" s="1"/>
      <c r="X1" s="1"/>
      <c r="Y1" s="1" t="s">
        <v>3</v>
      </c>
      <c r="Z1" s="2"/>
      <c r="AA1" s="2"/>
      <c r="AB1" s="2"/>
      <c r="AC1" s="2"/>
      <c r="AD1" s="1" t="s">
        <v>4</v>
      </c>
      <c r="AE1" s="2"/>
      <c r="AF1" s="2"/>
      <c r="AG1" s="2"/>
      <c r="AH1" s="2"/>
      <c r="AI1" s="3" t="s">
        <v>5</v>
      </c>
      <c r="AJ1" s="2"/>
      <c r="AK1" s="2"/>
      <c r="AL1" s="2"/>
      <c r="AM1" s="2"/>
      <c r="AN1" s="4" t="s">
        <v>6</v>
      </c>
      <c r="AO1" s="2"/>
      <c r="AP1" s="2"/>
      <c r="AQ1" s="2"/>
      <c r="AR1" s="2"/>
      <c r="AS1" s="1" t="s">
        <v>7</v>
      </c>
      <c r="AT1" s="2"/>
      <c r="AU1" s="2"/>
      <c r="AV1" s="2"/>
      <c r="AW1" s="2"/>
      <c r="AX1" s="1" t="s">
        <v>8</v>
      </c>
      <c r="AY1" s="5"/>
      <c r="AZ1" s="2"/>
      <c r="BA1" s="2"/>
      <c r="BB1" s="2"/>
      <c r="BC1" s="6" t="s">
        <v>9</v>
      </c>
      <c r="BD1" s="2"/>
      <c r="BE1" s="2"/>
      <c r="BF1" s="2"/>
      <c r="BG1" s="2"/>
      <c r="BH1" s="4" t="s">
        <v>10</v>
      </c>
      <c r="BI1" s="5"/>
      <c r="BJ1" s="2"/>
      <c r="BK1" s="2"/>
      <c r="BL1" s="2"/>
      <c r="BM1" s="7" t="s">
        <v>10</v>
      </c>
      <c r="BN1" s="2"/>
      <c r="BO1" s="2"/>
      <c r="BP1" s="2"/>
      <c r="BQ1" s="2"/>
      <c r="BR1" s="1" t="s">
        <v>11</v>
      </c>
      <c r="BS1" s="2"/>
      <c r="BT1" s="2"/>
      <c r="BU1" s="2"/>
      <c r="BV1" s="2"/>
      <c r="BW1" s="1" t="s">
        <v>12</v>
      </c>
      <c r="BX1" s="2"/>
      <c r="BY1" s="2"/>
      <c r="BZ1" s="2"/>
      <c r="CA1" s="2"/>
      <c r="CB1" s="1" t="s">
        <v>13</v>
      </c>
      <c r="CC1" s="2"/>
      <c r="CD1" s="2"/>
      <c r="CE1" s="2"/>
      <c r="CF1" s="2"/>
      <c r="CG1" s="1" t="s">
        <v>14</v>
      </c>
      <c r="CH1" s="2"/>
      <c r="CI1" s="2"/>
      <c r="CJ1" s="2"/>
      <c r="CK1" s="2"/>
      <c r="CL1" s="3" t="s">
        <v>15</v>
      </c>
      <c r="CM1" s="2"/>
      <c r="CN1" s="2"/>
      <c r="CO1" s="2"/>
      <c r="CP1" s="2"/>
      <c r="CQ1" s="1" t="s">
        <v>16</v>
      </c>
      <c r="CR1" s="2"/>
      <c r="CS1" s="2"/>
      <c r="CT1" s="2"/>
      <c r="CU1" s="2"/>
      <c r="CV1" s="1" t="s">
        <v>17</v>
      </c>
      <c r="CW1" s="2"/>
      <c r="CX1" s="2"/>
      <c r="CY1" s="2"/>
      <c r="CZ1" s="2"/>
      <c r="DA1" s="1" t="s">
        <v>18</v>
      </c>
      <c r="DB1" s="2"/>
      <c r="DC1" s="2"/>
      <c r="DD1" s="2"/>
      <c r="DE1" s="2"/>
      <c r="DF1" s="1" t="s">
        <v>19</v>
      </c>
      <c r="DG1" s="2"/>
      <c r="DH1" s="2"/>
      <c r="DI1" s="2"/>
      <c r="DJ1" s="2"/>
      <c r="DK1" s="1" t="s">
        <v>20</v>
      </c>
      <c r="DL1" s="2"/>
      <c r="DM1" s="2"/>
      <c r="DN1" s="2"/>
      <c r="DO1" s="2"/>
      <c r="DP1" s="6" t="s">
        <v>10</v>
      </c>
    </row>
    <row r="2" spans="1:120" s="21" customFormat="1" ht="45.75" collapsed="1" thickBot="1" x14ac:dyDescent="0.3">
      <c r="A2"/>
      <c r="B2" s="8" t="s">
        <v>21</v>
      </c>
      <c r="C2" s="117" t="s">
        <v>22</v>
      </c>
      <c r="D2" s="117"/>
      <c r="E2" s="118"/>
      <c r="F2" s="9" t="s">
        <v>23</v>
      </c>
      <c r="G2" s="117" t="s">
        <v>22</v>
      </c>
      <c r="H2" s="117"/>
      <c r="I2" s="117"/>
      <c r="J2" s="10">
        <v>44044</v>
      </c>
      <c r="K2" s="9" t="s">
        <v>23</v>
      </c>
      <c r="L2" s="116" t="s">
        <v>22</v>
      </c>
      <c r="M2" s="116"/>
      <c r="N2" s="116"/>
      <c r="O2" s="11">
        <f>J2+1</f>
        <v>44045</v>
      </c>
      <c r="P2" s="9" t="s">
        <v>23</v>
      </c>
      <c r="Q2" s="116" t="s">
        <v>22</v>
      </c>
      <c r="R2" s="116"/>
      <c r="S2" s="116"/>
      <c r="T2" s="12">
        <f>O2+1</f>
        <v>44046</v>
      </c>
      <c r="U2" s="9" t="s">
        <v>23</v>
      </c>
      <c r="V2" s="116" t="s">
        <v>22</v>
      </c>
      <c r="W2" s="116"/>
      <c r="X2" s="116"/>
      <c r="Y2" s="11">
        <f>T2+1</f>
        <v>44047</v>
      </c>
      <c r="Z2" s="9" t="s">
        <v>23</v>
      </c>
      <c r="AA2" s="116" t="s">
        <v>22</v>
      </c>
      <c r="AB2" s="116"/>
      <c r="AC2" s="116"/>
      <c r="AD2" s="10">
        <f>Y2+1</f>
        <v>44048</v>
      </c>
      <c r="AE2" s="9" t="s">
        <v>23</v>
      </c>
      <c r="AF2" s="116" t="s">
        <v>22</v>
      </c>
      <c r="AG2" s="116"/>
      <c r="AH2" s="116"/>
      <c r="AI2" s="13">
        <f>AD2+1</f>
        <v>44049</v>
      </c>
      <c r="AJ2" s="14" t="s">
        <v>23</v>
      </c>
      <c r="AK2" s="119" t="s">
        <v>22</v>
      </c>
      <c r="AL2" s="119"/>
      <c r="AM2" s="119"/>
      <c r="AN2" s="15">
        <f>AI2+1</f>
        <v>44050</v>
      </c>
      <c r="AO2" s="9" t="s">
        <v>23</v>
      </c>
      <c r="AP2" s="116" t="s">
        <v>22</v>
      </c>
      <c r="AQ2" s="116"/>
      <c r="AR2" s="116"/>
      <c r="AS2" s="12">
        <f>AN2+1</f>
        <v>44051</v>
      </c>
      <c r="AT2" s="9" t="s">
        <v>23</v>
      </c>
      <c r="AU2" s="116" t="s">
        <v>22</v>
      </c>
      <c r="AV2" s="116"/>
      <c r="AW2" s="116"/>
      <c r="AX2" s="16">
        <f>AS2+1</f>
        <v>44052</v>
      </c>
      <c r="AY2" s="17" t="s">
        <v>23</v>
      </c>
      <c r="AZ2" s="116" t="s">
        <v>22</v>
      </c>
      <c r="BA2" s="116"/>
      <c r="BB2" s="116"/>
      <c r="BC2" s="18">
        <f>AX2+1</f>
        <v>44053</v>
      </c>
      <c r="BD2" s="9" t="s">
        <v>23</v>
      </c>
      <c r="BE2" s="116" t="s">
        <v>22</v>
      </c>
      <c r="BF2" s="116"/>
      <c r="BG2" s="116"/>
      <c r="BH2" s="19">
        <f>BC2+1</f>
        <v>44054</v>
      </c>
      <c r="BI2" s="17" t="s">
        <v>23</v>
      </c>
      <c r="BJ2" s="116" t="s">
        <v>22</v>
      </c>
      <c r="BK2" s="116"/>
      <c r="BL2" s="116"/>
      <c r="BM2" s="20">
        <f>BH2+1</f>
        <v>44055</v>
      </c>
      <c r="BN2" s="9" t="s">
        <v>23</v>
      </c>
      <c r="BO2" s="116" t="s">
        <v>22</v>
      </c>
      <c r="BP2" s="116"/>
      <c r="BQ2" s="116"/>
      <c r="BR2" s="12">
        <f>BM2+1</f>
        <v>44056</v>
      </c>
      <c r="BS2" s="9" t="s">
        <v>23</v>
      </c>
      <c r="BT2" s="116" t="s">
        <v>22</v>
      </c>
      <c r="BU2" s="116"/>
      <c r="BV2" s="116"/>
      <c r="BW2" s="11">
        <f>BR2+1</f>
        <v>44057</v>
      </c>
      <c r="BX2" s="9" t="s">
        <v>23</v>
      </c>
      <c r="BY2" s="116" t="s">
        <v>22</v>
      </c>
      <c r="BZ2" s="116"/>
      <c r="CA2" s="116"/>
      <c r="CB2" s="11">
        <f>BW2+1</f>
        <v>44058</v>
      </c>
      <c r="CC2" s="9" t="s">
        <v>23</v>
      </c>
      <c r="CD2" s="116" t="s">
        <v>22</v>
      </c>
      <c r="CE2" s="116"/>
      <c r="CF2" s="116"/>
      <c r="CG2" s="11">
        <f>CB2+1</f>
        <v>44059</v>
      </c>
      <c r="CH2" s="9"/>
      <c r="CI2" s="116"/>
      <c r="CJ2" s="116"/>
      <c r="CK2" s="116"/>
      <c r="CL2" s="11">
        <f>CG2+1</f>
        <v>44060</v>
      </c>
      <c r="CM2" s="9"/>
      <c r="CN2" s="116"/>
      <c r="CO2" s="116"/>
      <c r="CP2" s="116"/>
      <c r="CQ2" s="11">
        <f>CL2+1</f>
        <v>44061</v>
      </c>
      <c r="CR2" s="9"/>
      <c r="CS2" s="116"/>
      <c r="CT2" s="116"/>
      <c r="CU2" s="116"/>
      <c r="CV2" s="11">
        <f>CQ2+1</f>
        <v>44062</v>
      </c>
      <c r="CW2" s="9"/>
      <c r="CX2" s="116"/>
      <c r="CY2" s="116"/>
      <c r="CZ2" s="116"/>
      <c r="DA2" s="12">
        <f>CV2+1</f>
        <v>44063</v>
      </c>
      <c r="DB2" s="9"/>
      <c r="DC2" s="116"/>
      <c r="DD2" s="116"/>
      <c r="DE2" s="116"/>
      <c r="DF2" s="11">
        <f>DA2+1</f>
        <v>44064</v>
      </c>
      <c r="DG2" s="9"/>
      <c r="DH2" s="116"/>
      <c r="DI2" s="116"/>
      <c r="DJ2" s="116"/>
      <c r="DK2" s="12">
        <f>DF2+1</f>
        <v>44065</v>
      </c>
      <c r="DL2" s="9"/>
      <c r="DM2" s="116"/>
      <c r="DN2" s="116"/>
      <c r="DO2" s="116"/>
      <c r="DP2" s="11">
        <f>DK2+1</f>
        <v>44066</v>
      </c>
    </row>
    <row r="3" spans="1:120" s="21" customFormat="1" ht="16.5" thickTop="1" thickBot="1" x14ac:dyDescent="0.3">
      <c r="A3" s="22" t="s">
        <v>24</v>
      </c>
      <c r="B3" s="23"/>
      <c r="C3" s="23"/>
      <c r="D3" s="23"/>
      <c r="E3" s="24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5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5"/>
      <c r="BI3" s="23"/>
      <c r="BJ3" s="23"/>
      <c r="BK3" s="23"/>
      <c r="BL3" s="23"/>
      <c r="BM3" s="24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</row>
    <row r="4" spans="1:120" s="21" customFormat="1" x14ac:dyDescent="0.25">
      <c r="A4" s="26" t="s">
        <v>25</v>
      </c>
      <c r="B4" s="26">
        <v>306</v>
      </c>
      <c r="C4" s="27">
        <v>9.5</v>
      </c>
      <c r="D4" s="27">
        <v>2.2999999999999998</v>
      </c>
      <c r="E4" s="28">
        <v>65.900000000000006</v>
      </c>
      <c r="F4" s="29">
        <f t="shared" ref="F4:F29" si="0">$B4/100*J4</f>
        <v>0</v>
      </c>
      <c r="G4" s="30">
        <f t="shared" ref="G4:G29" si="1">$C4/100*J4</f>
        <v>0</v>
      </c>
      <c r="H4" s="30">
        <f t="shared" ref="H4:H29" si="2">$D4/100*J4</f>
        <v>0</v>
      </c>
      <c r="I4" s="30">
        <f t="shared" ref="I4:I29" si="3">$E4/100*J4</f>
        <v>0</v>
      </c>
      <c r="J4" s="31"/>
      <c r="K4" s="32">
        <f>$B4/100*O4</f>
        <v>183.6</v>
      </c>
      <c r="L4" s="32">
        <f>$C4/100*O4</f>
        <v>5.7</v>
      </c>
      <c r="M4" s="32">
        <f>$D4/100*O4</f>
        <v>1.38</v>
      </c>
      <c r="N4" s="32">
        <f>$E4/100*O4</f>
        <v>39.54</v>
      </c>
      <c r="O4" s="31">
        <v>60</v>
      </c>
      <c r="P4" s="32">
        <f>$B4/100*T4</f>
        <v>0</v>
      </c>
      <c r="Q4" s="32">
        <f>$C4/100*T4</f>
        <v>0</v>
      </c>
      <c r="R4" s="32">
        <f>$D4/100*T4</f>
        <v>0</v>
      </c>
      <c r="S4" s="32">
        <f>$E4/100*T4</f>
        <v>0</v>
      </c>
      <c r="T4" s="31"/>
      <c r="U4" s="32">
        <f>$B4/100*Y4</f>
        <v>0</v>
      </c>
      <c r="V4" s="32">
        <f>$C4/100*Y4</f>
        <v>0</v>
      </c>
      <c r="W4" s="32">
        <f>$D4/100*Y4</f>
        <v>0</v>
      </c>
      <c r="X4" s="32">
        <f>$E4/100*Y4</f>
        <v>0</v>
      </c>
      <c r="Y4" s="31"/>
      <c r="Z4" s="32">
        <f>$B4/100*AD4</f>
        <v>0</v>
      </c>
      <c r="AA4" s="32">
        <f>$C4/100*AD4</f>
        <v>0</v>
      </c>
      <c r="AB4" s="32">
        <f>$D4/100*AD4</f>
        <v>0</v>
      </c>
      <c r="AC4" s="32">
        <f>$E4/100*AD4</f>
        <v>0</v>
      </c>
      <c r="AD4" s="31"/>
      <c r="AE4" s="32">
        <f>$B4/100*AI4</f>
        <v>0</v>
      </c>
      <c r="AF4" s="32">
        <f>$C4/100*AI4</f>
        <v>0</v>
      </c>
      <c r="AG4" s="32">
        <f>$D4/100*AI4</f>
        <v>0</v>
      </c>
      <c r="AH4" s="32">
        <f>$E4/100*AI4</f>
        <v>0</v>
      </c>
      <c r="AI4" s="31"/>
      <c r="AJ4" s="32">
        <f>$B4/100*AN4</f>
        <v>183.6</v>
      </c>
      <c r="AK4" s="32">
        <f>$C4/100*AN4</f>
        <v>5.7</v>
      </c>
      <c r="AL4" s="32">
        <f>$D4/100*AN4</f>
        <v>1.38</v>
      </c>
      <c r="AM4" s="32">
        <f>$E4/100*AN4</f>
        <v>39.54</v>
      </c>
      <c r="AN4" s="33">
        <v>60</v>
      </c>
      <c r="AO4" s="32">
        <f>$B4/100*AS4</f>
        <v>0</v>
      </c>
      <c r="AP4" s="32">
        <f>$C4/100*AS4</f>
        <v>0</v>
      </c>
      <c r="AQ4" s="32">
        <f>$D4/100*AS4</f>
        <v>0</v>
      </c>
      <c r="AR4" s="32">
        <f>$E4/100*AS4</f>
        <v>0</v>
      </c>
      <c r="AS4" s="31"/>
      <c r="AT4" s="32">
        <f>$B4/100*AX4</f>
        <v>0</v>
      </c>
      <c r="AU4" s="32">
        <f>$C4/100*AX4</f>
        <v>0</v>
      </c>
      <c r="AV4" s="32">
        <f>$D4/100*AX4</f>
        <v>0</v>
      </c>
      <c r="AW4" s="32">
        <f>$E4/100*AX4</f>
        <v>0</v>
      </c>
      <c r="AX4" s="31"/>
      <c r="AY4" s="32">
        <f>$B4/100*BC4</f>
        <v>0</v>
      </c>
      <c r="AZ4" s="32">
        <f>$C4/100*BC4</f>
        <v>0</v>
      </c>
      <c r="BA4" s="32">
        <f>$D4/100*BC4</f>
        <v>0</v>
      </c>
      <c r="BB4" s="32">
        <f>$E4/100*BC4</f>
        <v>0</v>
      </c>
      <c r="BC4" s="31"/>
      <c r="BD4" s="32">
        <f>$B4/100*BH4</f>
        <v>183.6</v>
      </c>
      <c r="BE4" s="32">
        <f>$C4/100*BH4</f>
        <v>5.7</v>
      </c>
      <c r="BF4" s="32">
        <f>$D4/100*BH4</f>
        <v>1.38</v>
      </c>
      <c r="BG4" s="32">
        <f>$E4/100*BH4</f>
        <v>39.54</v>
      </c>
      <c r="BH4" s="33">
        <v>60</v>
      </c>
      <c r="BI4" s="32">
        <f>$B4/100*BM4</f>
        <v>0</v>
      </c>
      <c r="BJ4" s="32">
        <f>$C4/100*BM4</f>
        <v>0</v>
      </c>
      <c r="BK4" s="32">
        <f>$D4/100*BM4</f>
        <v>0</v>
      </c>
      <c r="BL4" s="32">
        <f>$E4/100*BM4</f>
        <v>0</v>
      </c>
      <c r="BM4" s="34"/>
      <c r="BN4" s="32">
        <f>$B4/100*BR4</f>
        <v>0</v>
      </c>
      <c r="BO4" s="32">
        <f>$C4/100*BR4</f>
        <v>0</v>
      </c>
      <c r="BP4" s="32">
        <f>$D4/100*BR4</f>
        <v>0</v>
      </c>
      <c r="BQ4" s="32">
        <f>$E4/100*BR4</f>
        <v>0</v>
      </c>
      <c r="BR4" s="31"/>
      <c r="BS4" s="32">
        <f>$B4/100*BW4</f>
        <v>0</v>
      </c>
      <c r="BT4" s="32">
        <f>$C4/100*BW4</f>
        <v>0</v>
      </c>
      <c r="BU4" s="32">
        <f>$D4/100*BW4</f>
        <v>0</v>
      </c>
      <c r="BV4" s="32">
        <f>$E4/100*BW4</f>
        <v>0</v>
      </c>
      <c r="BW4" s="31"/>
      <c r="BX4" s="32">
        <f>$B4/100*CB4</f>
        <v>198.9</v>
      </c>
      <c r="BY4" s="32">
        <f>$C4/100*CB4</f>
        <v>6.1749999999999998</v>
      </c>
      <c r="BZ4" s="32">
        <f>$D4/100*CB4</f>
        <v>1.4949999999999999</v>
      </c>
      <c r="CA4" s="32">
        <f>$E4/100*CB4</f>
        <v>42.835000000000001</v>
      </c>
      <c r="CB4" s="31">
        <v>65</v>
      </c>
      <c r="CC4" s="32">
        <f>$B4/100*CG4</f>
        <v>0</v>
      </c>
      <c r="CD4" s="32">
        <f>$C4/100*CG4</f>
        <v>0</v>
      </c>
      <c r="CE4" s="32">
        <f>$D4/100*CG4</f>
        <v>0</v>
      </c>
      <c r="CF4" s="32">
        <f>$E4/100*CG4</f>
        <v>0</v>
      </c>
      <c r="CG4" s="31"/>
      <c r="CH4" s="32">
        <f>$B4/100*CL4</f>
        <v>0</v>
      </c>
      <c r="CI4" s="32">
        <f>$C4/100*CL4</f>
        <v>0</v>
      </c>
      <c r="CJ4" s="32">
        <f>$D4/100*CL4</f>
        <v>0</v>
      </c>
      <c r="CK4" s="32">
        <f>$E4/100*CL4</f>
        <v>0</v>
      </c>
      <c r="CL4" s="31"/>
      <c r="CM4" s="32">
        <f>$B4/100*CQ4</f>
        <v>0</v>
      </c>
      <c r="CN4" s="32">
        <f>$C4/100*CQ4</f>
        <v>0</v>
      </c>
      <c r="CO4" s="32">
        <f>$D4/100*CQ4</f>
        <v>0</v>
      </c>
      <c r="CP4" s="32">
        <f>$E4/100*CQ4</f>
        <v>0</v>
      </c>
      <c r="CQ4" s="31"/>
      <c r="CR4" s="32">
        <f t="shared" ref="CR4:CR11" si="4">$B4/100*CV4</f>
        <v>198.9</v>
      </c>
      <c r="CS4" s="32">
        <f t="shared" ref="CS4:CS11" si="5">$C4/100*CV4</f>
        <v>6.1749999999999998</v>
      </c>
      <c r="CT4" s="32">
        <f t="shared" ref="CT4:CT11" si="6">$D4/100*CV4</f>
        <v>1.4949999999999999</v>
      </c>
      <c r="CU4" s="32">
        <f t="shared" ref="CU4:CU11" si="7">$E4/100*CV4</f>
        <v>42.835000000000001</v>
      </c>
      <c r="CV4" s="31">
        <v>65</v>
      </c>
      <c r="CW4" s="32">
        <f t="shared" ref="CW4:CW11" si="8">$B4/100*DA4</f>
        <v>0</v>
      </c>
      <c r="CX4" s="32">
        <f t="shared" ref="CX4:CX11" si="9">$C4/100*DA4</f>
        <v>0</v>
      </c>
      <c r="CY4" s="32">
        <f t="shared" ref="CY4:CY11" si="10">$D4/100*DA4</f>
        <v>0</v>
      </c>
      <c r="CZ4" s="32">
        <f t="shared" ref="CZ4:CZ11" si="11">$E4/100*DA4</f>
        <v>0</v>
      </c>
      <c r="DA4" s="31"/>
      <c r="DB4" s="32">
        <f t="shared" ref="DB4:DB11" si="12">$B4/100*DF4</f>
        <v>0</v>
      </c>
      <c r="DC4" s="32">
        <f t="shared" ref="DC4:DC11" si="13">$C4/100*DF4</f>
        <v>0</v>
      </c>
      <c r="DD4" s="32">
        <f t="shared" ref="DD4:DD11" si="14">$D4/100*DF4</f>
        <v>0</v>
      </c>
      <c r="DE4" s="32">
        <f t="shared" ref="DE4:DE11" si="15">$E4/100*DF4</f>
        <v>0</v>
      </c>
      <c r="DF4" s="31"/>
      <c r="DG4" s="32">
        <f t="shared" ref="DG4:DG11" si="16">$B4/100*DK4</f>
        <v>0</v>
      </c>
      <c r="DH4" s="32">
        <f t="shared" ref="DH4:DH11" si="17">$C4/100*DK4</f>
        <v>0</v>
      </c>
      <c r="DI4" s="32">
        <f t="shared" ref="DI4:DI11" si="18">$D4/100*DK4</f>
        <v>0</v>
      </c>
      <c r="DJ4" s="32">
        <f t="shared" ref="DJ4:DJ11" si="19">$E4/100*DK4</f>
        <v>0</v>
      </c>
      <c r="DK4" s="31"/>
      <c r="DL4" s="32">
        <f t="shared" ref="DL4:DL11" si="20">$B4/100*DP4</f>
        <v>198.9</v>
      </c>
      <c r="DM4" s="32">
        <f t="shared" ref="DM4:DM11" si="21">$C4/100*DP4</f>
        <v>6.1749999999999998</v>
      </c>
      <c r="DN4" s="32">
        <f t="shared" ref="DN4:DN11" si="22">$D4/100*DP4</f>
        <v>1.4949999999999999</v>
      </c>
      <c r="DO4" s="32">
        <f t="shared" ref="DO4:DO11" si="23">$E4/100*DP4</f>
        <v>42.835000000000001</v>
      </c>
      <c r="DP4" s="31">
        <v>65</v>
      </c>
    </row>
    <row r="5" spans="1:120" s="21" customFormat="1" x14ac:dyDescent="0.25">
      <c r="A5" s="35" t="s">
        <v>26</v>
      </c>
      <c r="B5" s="35">
        <v>344</v>
      </c>
      <c r="C5" s="36">
        <v>6.8</v>
      </c>
      <c r="D5" s="36">
        <v>0.7</v>
      </c>
      <c r="E5" s="37">
        <v>79.3</v>
      </c>
      <c r="F5" s="29">
        <f t="shared" si="0"/>
        <v>0</v>
      </c>
      <c r="G5" s="30">
        <f t="shared" si="1"/>
        <v>0</v>
      </c>
      <c r="H5" s="30">
        <f t="shared" si="2"/>
        <v>0</v>
      </c>
      <c r="I5" s="30">
        <f t="shared" si="3"/>
        <v>0</v>
      </c>
      <c r="J5" s="38"/>
      <c r="K5" s="39">
        <f t="shared" ref="K5:K29" si="24">$B5/100*O5</f>
        <v>0</v>
      </c>
      <c r="L5" s="39">
        <f t="shared" ref="L5:L29" si="25">$C5/100*O5</f>
        <v>0</v>
      </c>
      <c r="M5" s="39">
        <f t="shared" ref="M5:M29" si="26">$D5/100*O5</f>
        <v>0</v>
      </c>
      <c r="N5" s="39">
        <f t="shared" ref="N5:N29" si="27">$E5/100*O5</f>
        <v>0</v>
      </c>
      <c r="O5" s="40"/>
      <c r="P5" s="39">
        <f t="shared" ref="P5:P29" si="28">$B5/100*T5</f>
        <v>206.4</v>
      </c>
      <c r="Q5" s="39">
        <f t="shared" ref="Q5:Q29" si="29">$C5/100*T5</f>
        <v>4.08</v>
      </c>
      <c r="R5" s="39">
        <f t="shared" ref="R5:R29" si="30">$D5/100*T5</f>
        <v>0.41999999999999993</v>
      </c>
      <c r="S5" s="39">
        <f t="shared" ref="S5:S29" si="31">$E5/100*T5</f>
        <v>47.58</v>
      </c>
      <c r="T5" s="40">
        <v>60</v>
      </c>
      <c r="U5" s="39">
        <f t="shared" ref="U5:U29" si="32">$B5/100*Y5</f>
        <v>0</v>
      </c>
      <c r="V5" s="39">
        <f t="shared" ref="V5:V29" si="33">$C5/100*Y5</f>
        <v>0</v>
      </c>
      <c r="W5" s="39">
        <f t="shared" ref="W5:W29" si="34">$D5/100*Y5</f>
        <v>0</v>
      </c>
      <c r="X5" s="39">
        <f t="shared" ref="X5:X29" si="35">$E5/100*Y5</f>
        <v>0</v>
      </c>
      <c r="Y5" s="40"/>
      <c r="Z5" s="39">
        <f t="shared" ref="Z5:Z29" si="36">$B5/100*AD5</f>
        <v>0</v>
      </c>
      <c r="AA5" s="39">
        <f t="shared" ref="AA5:AA29" si="37">$C5/100*AD5</f>
        <v>0</v>
      </c>
      <c r="AB5" s="39">
        <f t="shared" ref="AB5:AB29" si="38">$D5/100*AD5</f>
        <v>0</v>
      </c>
      <c r="AC5" s="39">
        <f t="shared" ref="AC5:AC29" si="39">$E5/100*AD5</f>
        <v>0</v>
      </c>
      <c r="AD5" s="38"/>
      <c r="AE5" s="39">
        <f t="shared" ref="AE5:AE29" si="40">$B5/100*AI5</f>
        <v>206.4</v>
      </c>
      <c r="AF5" s="39">
        <f t="shared" ref="AF5:AF29" si="41">$C5/100*AI5</f>
        <v>4.08</v>
      </c>
      <c r="AG5" s="39">
        <f t="shared" ref="AG5:AG29" si="42">$D5/100*AI5</f>
        <v>0.41999999999999993</v>
      </c>
      <c r="AH5" s="39">
        <f t="shared" ref="AH5:AH29" si="43">$E5/100*AI5</f>
        <v>47.58</v>
      </c>
      <c r="AI5" s="38">
        <v>60</v>
      </c>
      <c r="AJ5" s="39">
        <f t="shared" ref="AJ5:AJ29" si="44">$B5/100*AN5</f>
        <v>0</v>
      </c>
      <c r="AK5" s="39">
        <f t="shared" ref="AK5:AK29" si="45">$C5/100*AN5</f>
        <v>0</v>
      </c>
      <c r="AL5" s="39">
        <f t="shared" ref="AL5:AL29" si="46">$D5/100*AN5</f>
        <v>0</v>
      </c>
      <c r="AM5" s="39">
        <f t="shared" ref="AM5:AM29" si="47">$E5/100*AN5</f>
        <v>0</v>
      </c>
      <c r="AN5" s="41"/>
      <c r="AO5" s="39">
        <f t="shared" ref="AO5:AO29" si="48">$B5/100*AS5</f>
        <v>0</v>
      </c>
      <c r="AP5" s="39">
        <f t="shared" ref="AP5:AP29" si="49">$C5/100*AS5</f>
        <v>0</v>
      </c>
      <c r="AQ5" s="39">
        <f t="shared" ref="AQ5:AQ29" si="50">$D5/100*AS5</f>
        <v>0</v>
      </c>
      <c r="AR5" s="39">
        <f t="shared" ref="AR5:AR29" si="51">$E5/100*AS5</f>
        <v>0</v>
      </c>
      <c r="AS5" s="40"/>
      <c r="AT5" s="39">
        <f t="shared" ref="AT5:AT29" si="52">$B5/100*AX5</f>
        <v>0</v>
      </c>
      <c r="AU5" s="39">
        <f t="shared" ref="AU5:AU29" si="53">$C5/100*AX5</f>
        <v>0</v>
      </c>
      <c r="AV5" s="39">
        <f t="shared" ref="AV5:AV29" si="54">$D5/100*AX5</f>
        <v>0</v>
      </c>
      <c r="AW5" s="39">
        <f t="shared" ref="AW5:AW29" si="55">$E5/100*AX5</f>
        <v>0</v>
      </c>
      <c r="AX5" s="38"/>
      <c r="AY5" s="42">
        <f t="shared" ref="AY5:AY29" si="56">$B5/100*BC5</f>
        <v>206.4</v>
      </c>
      <c r="AZ5" s="39">
        <f t="shared" ref="AZ5:AZ29" si="57">$C5/100*BC5</f>
        <v>4.08</v>
      </c>
      <c r="BA5" s="39">
        <f t="shared" ref="BA5:BA29" si="58">$D5/100*BC5</f>
        <v>0.41999999999999993</v>
      </c>
      <c r="BB5" s="39">
        <f t="shared" ref="BB5:BB29" si="59">$E5/100*BC5</f>
        <v>47.58</v>
      </c>
      <c r="BC5" s="40">
        <v>60</v>
      </c>
      <c r="BD5" s="39">
        <f t="shared" ref="BD5:BD29" si="60">$B5/100*BH5</f>
        <v>0</v>
      </c>
      <c r="BE5" s="39">
        <f t="shared" ref="BE5:BE29" si="61">$C5/100*BH5</f>
        <v>0</v>
      </c>
      <c r="BF5" s="39">
        <f t="shared" ref="BF5:BF29" si="62">$D5/100*BH5</f>
        <v>0</v>
      </c>
      <c r="BG5" s="39">
        <f t="shared" ref="BG5:BG29" si="63">$E5/100*BH5</f>
        <v>0</v>
      </c>
      <c r="BH5" s="41"/>
      <c r="BI5" s="42">
        <f t="shared" ref="BI5:BI29" si="64">$B5/100*BM5</f>
        <v>206.4</v>
      </c>
      <c r="BJ5" s="39">
        <f t="shared" ref="BJ5:BJ29" si="65">$C5/100*BM5</f>
        <v>4.08</v>
      </c>
      <c r="BK5" s="39">
        <f t="shared" ref="BK5:BK29" si="66">$D5/100*BM5</f>
        <v>0.41999999999999993</v>
      </c>
      <c r="BL5" s="39">
        <f t="shared" ref="BL5:BL29" si="67">$E5/100*BM5</f>
        <v>47.58</v>
      </c>
      <c r="BM5" s="43">
        <v>60</v>
      </c>
      <c r="BN5" s="39">
        <f t="shared" ref="BN5:BN29" si="68">$B5/100*BR5</f>
        <v>0</v>
      </c>
      <c r="BO5" s="39">
        <f t="shared" ref="BO5:BO29" si="69">$C5/100*BR5</f>
        <v>0</v>
      </c>
      <c r="BP5" s="39">
        <f t="shared" ref="BP5:BP29" si="70">$D5/100*BR5</f>
        <v>0</v>
      </c>
      <c r="BQ5" s="39">
        <f t="shared" ref="BQ5:BQ29" si="71">$E5/100*BR5</f>
        <v>0</v>
      </c>
      <c r="BR5" s="40"/>
      <c r="BS5" s="39">
        <f t="shared" ref="BS5:BS29" si="72">$B5/100*BW5</f>
        <v>0</v>
      </c>
      <c r="BT5" s="39">
        <f t="shared" ref="BT5:BT29" si="73">$C5/100*BW5</f>
        <v>0</v>
      </c>
      <c r="BU5" s="39">
        <f t="shared" ref="BU5:BU29" si="74">$D5/100*BW5</f>
        <v>0</v>
      </c>
      <c r="BV5" s="39">
        <f t="shared" ref="BV5:BV29" si="75">$E5/100*BW5</f>
        <v>0</v>
      </c>
      <c r="BW5" s="40"/>
      <c r="BX5" s="39">
        <f t="shared" ref="BX5:BX29" si="76">$B5/100*CB5</f>
        <v>0</v>
      </c>
      <c r="BY5" s="39">
        <f t="shared" ref="BY5:BY29" si="77">$C5/100*CB5</f>
        <v>0</v>
      </c>
      <c r="BZ5" s="39">
        <f t="shared" ref="BZ5:BZ29" si="78">$D5/100*CB5</f>
        <v>0</v>
      </c>
      <c r="CA5" s="39">
        <f t="shared" ref="CA5:CA29" si="79">$E5/100*CB5</f>
        <v>0</v>
      </c>
      <c r="CB5" s="40"/>
      <c r="CC5" s="39">
        <f t="shared" ref="CC5:CC29" si="80">$B5/100*CG5</f>
        <v>223.6</v>
      </c>
      <c r="CD5" s="39">
        <f t="shared" ref="CD5:CD29" si="81">$C5/100*CG5</f>
        <v>4.42</v>
      </c>
      <c r="CE5" s="39">
        <f t="shared" ref="CE5:CE29" si="82">$D5/100*CG5</f>
        <v>0.45499999999999996</v>
      </c>
      <c r="CF5" s="39">
        <f t="shared" ref="CF5:CF29" si="83">$E5/100*CG5</f>
        <v>51.544999999999995</v>
      </c>
      <c r="CG5" s="40">
        <v>65</v>
      </c>
      <c r="CH5" s="39">
        <f t="shared" ref="CH5:CH11" si="84">$B5/100*CL5</f>
        <v>0</v>
      </c>
      <c r="CI5" s="39">
        <f t="shared" ref="CI5:CI11" si="85">$C5/100*CL5</f>
        <v>0</v>
      </c>
      <c r="CJ5" s="39">
        <f t="shared" ref="CJ5:CJ11" si="86">$D5/100*CL5</f>
        <v>0</v>
      </c>
      <c r="CK5" s="39">
        <f t="shared" ref="CK5:CK11" si="87">$E5/100*CL5</f>
        <v>0</v>
      </c>
      <c r="CL5" s="38"/>
      <c r="CM5" s="39">
        <f t="shared" ref="CM5:CM11" si="88">$B5/100*CQ5</f>
        <v>0</v>
      </c>
      <c r="CN5" s="39">
        <f t="shared" ref="CN5:CN11" si="89">$C5/100*CQ5</f>
        <v>0</v>
      </c>
      <c r="CO5" s="39">
        <f t="shared" ref="CO5:CO11" si="90">$D5/100*CQ5</f>
        <v>0</v>
      </c>
      <c r="CP5" s="39">
        <f t="shared" ref="CP5:CP11" si="91">$E5/100*CQ5</f>
        <v>0</v>
      </c>
      <c r="CQ5" s="38"/>
      <c r="CR5" s="39">
        <f t="shared" si="4"/>
        <v>0</v>
      </c>
      <c r="CS5" s="39">
        <f t="shared" si="5"/>
        <v>0</v>
      </c>
      <c r="CT5" s="39">
        <f t="shared" si="6"/>
        <v>0</v>
      </c>
      <c r="CU5" s="39">
        <f t="shared" si="7"/>
        <v>0</v>
      </c>
      <c r="CV5" s="38"/>
      <c r="CW5" s="39">
        <f t="shared" si="8"/>
        <v>223.6</v>
      </c>
      <c r="CX5" s="39">
        <f t="shared" si="9"/>
        <v>4.42</v>
      </c>
      <c r="CY5" s="39">
        <f t="shared" si="10"/>
        <v>0.45499999999999996</v>
      </c>
      <c r="CZ5" s="39">
        <f t="shared" si="11"/>
        <v>51.544999999999995</v>
      </c>
      <c r="DA5" s="38">
        <v>65</v>
      </c>
      <c r="DB5" s="39">
        <f t="shared" si="12"/>
        <v>0</v>
      </c>
      <c r="DC5" s="39">
        <f t="shared" si="13"/>
        <v>0</v>
      </c>
      <c r="DD5" s="39">
        <f t="shared" si="14"/>
        <v>0</v>
      </c>
      <c r="DE5" s="39">
        <f t="shared" si="15"/>
        <v>0</v>
      </c>
      <c r="DF5" s="38"/>
      <c r="DG5" s="39">
        <f t="shared" si="16"/>
        <v>0</v>
      </c>
      <c r="DH5" s="39">
        <f t="shared" si="17"/>
        <v>0</v>
      </c>
      <c r="DI5" s="39">
        <f t="shared" si="18"/>
        <v>0</v>
      </c>
      <c r="DJ5" s="39">
        <f t="shared" si="19"/>
        <v>0</v>
      </c>
      <c r="DK5" s="38"/>
      <c r="DL5" s="39">
        <f t="shared" si="20"/>
        <v>0</v>
      </c>
      <c r="DM5" s="39">
        <f t="shared" si="21"/>
        <v>0</v>
      </c>
      <c r="DN5" s="39">
        <f t="shared" si="22"/>
        <v>0</v>
      </c>
      <c r="DO5" s="39">
        <f t="shared" si="23"/>
        <v>0</v>
      </c>
      <c r="DP5" s="38"/>
    </row>
    <row r="6" spans="1:120" s="21" customFormat="1" x14ac:dyDescent="0.25">
      <c r="A6" t="s">
        <v>27</v>
      </c>
      <c r="B6">
        <v>348</v>
      </c>
      <c r="C6" s="44">
        <v>11.5</v>
      </c>
      <c r="D6" s="44">
        <v>3.3</v>
      </c>
      <c r="E6" s="45">
        <v>69.3</v>
      </c>
      <c r="F6" s="29">
        <f t="shared" si="0"/>
        <v>0</v>
      </c>
      <c r="G6" s="30">
        <f t="shared" si="1"/>
        <v>0</v>
      </c>
      <c r="H6" s="30">
        <f t="shared" si="2"/>
        <v>0</v>
      </c>
      <c r="I6" s="30">
        <f t="shared" si="3"/>
        <v>0</v>
      </c>
      <c r="J6" s="46"/>
      <c r="K6" s="47">
        <f t="shared" si="24"/>
        <v>0</v>
      </c>
      <c r="L6" s="47">
        <f t="shared" si="25"/>
        <v>0</v>
      </c>
      <c r="M6" s="47">
        <f t="shared" si="26"/>
        <v>0</v>
      </c>
      <c r="N6" s="47">
        <f t="shared" si="27"/>
        <v>0</v>
      </c>
      <c r="O6"/>
      <c r="P6" s="47">
        <f t="shared" si="28"/>
        <v>0</v>
      </c>
      <c r="Q6" s="47">
        <f t="shared" si="29"/>
        <v>0</v>
      </c>
      <c r="R6" s="47">
        <f t="shared" si="30"/>
        <v>0</v>
      </c>
      <c r="S6" s="47">
        <f t="shared" si="31"/>
        <v>0</v>
      </c>
      <c r="T6"/>
      <c r="U6" s="47">
        <f t="shared" si="32"/>
        <v>0</v>
      </c>
      <c r="V6" s="47">
        <f t="shared" si="33"/>
        <v>0</v>
      </c>
      <c r="W6" s="47">
        <f t="shared" si="34"/>
        <v>0</v>
      </c>
      <c r="X6" s="47">
        <f t="shared" si="35"/>
        <v>0</v>
      </c>
      <c r="Y6"/>
      <c r="Z6" s="47">
        <f t="shared" si="36"/>
        <v>208.8</v>
      </c>
      <c r="AA6" s="47">
        <f t="shared" si="37"/>
        <v>6.9</v>
      </c>
      <c r="AB6" s="47">
        <f t="shared" si="38"/>
        <v>1.98</v>
      </c>
      <c r="AC6" s="47">
        <f t="shared" si="39"/>
        <v>41.58</v>
      </c>
      <c r="AD6" s="46">
        <v>60</v>
      </c>
      <c r="AE6" s="47">
        <f t="shared" si="40"/>
        <v>0</v>
      </c>
      <c r="AF6" s="47">
        <f t="shared" si="41"/>
        <v>0</v>
      </c>
      <c r="AG6" s="47">
        <f t="shared" si="42"/>
        <v>0</v>
      </c>
      <c r="AH6" s="47">
        <f t="shared" si="43"/>
        <v>0</v>
      </c>
      <c r="AI6" s="46"/>
      <c r="AJ6" s="47">
        <f t="shared" si="44"/>
        <v>0</v>
      </c>
      <c r="AK6" s="47">
        <f t="shared" si="45"/>
        <v>0</v>
      </c>
      <c r="AL6" s="47">
        <f t="shared" si="46"/>
        <v>0</v>
      </c>
      <c r="AM6" s="47">
        <f t="shared" si="47"/>
        <v>0</v>
      </c>
      <c r="AN6" s="48"/>
      <c r="AO6" s="47">
        <f t="shared" si="48"/>
        <v>208.8</v>
      </c>
      <c r="AP6" s="47">
        <f t="shared" si="49"/>
        <v>6.9</v>
      </c>
      <c r="AQ6" s="47">
        <f t="shared" si="50"/>
        <v>1.98</v>
      </c>
      <c r="AR6" s="47">
        <f t="shared" si="51"/>
        <v>41.58</v>
      </c>
      <c r="AS6">
        <v>60</v>
      </c>
      <c r="AT6" s="47">
        <f t="shared" si="52"/>
        <v>0</v>
      </c>
      <c r="AU6" s="47">
        <f t="shared" si="53"/>
        <v>0</v>
      </c>
      <c r="AV6" s="47">
        <f t="shared" si="54"/>
        <v>0</v>
      </c>
      <c r="AW6" s="47">
        <f t="shared" si="55"/>
        <v>0</v>
      </c>
      <c r="AX6" s="46"/>
      <c r="AY6" s="44">
        <f t="shared" si="56"/>
        <v>0</v>
      </c>
      <c r="AZ6" s="47">
        <f t="shared" si="57"/>
        <v>0</v>
      </c>
      <c r="BA6" s="47">
        <f t="shared" si="58"/>
        <v>0</v>
      </c>
      <c r="BB6" s="47">
        <f t="shared" si="59"/>
        <v>0</v>
      </c>
      <c r="BC6"/>
      <c r="BD6" s="47">
        <f t="shared" si="60"/>
        <v>0</v>
      </c>
      <c r="BE6" s="47">
        <f t="shared" si="61"/>
        <v>0</v>
      </c>
      <c r="BF6" s="47">
        <f t="shared" si="62"/>
        <v>0</v>
      </c>
      <c r="BG6" s="47">
        <f t="shared" si="63"/>
        <v>0</v>
      </c>
      <c r="BH6" s="48"/>
      <c r="BI6" s="44">
        <f t="shared" si="64"/>
        <v>0</v>
      </c>
      <c r="BJ6" s="47">
        <f t="shared" si="65"/>
        <v>0</v>
      </c>
      <c r="BK6" s="47">
        <f t="shared" si="66"/>
        <v>0</v>
      </c>
      <c r="BL6" s="47">
        <f t="shared" si="67"/>
        <v>0</v>
      </c>
      <c r="BM6" s="49"/>
      <c r="BN6" s="47">
        <f t="shared" si="68"/>
        <v>226.2</v>
      </c>
      <c r="BO6" s="47">
        <f t="shared" si="69"/>
        <v>7.4750000000000005</v>
      </c>
      <c r="BP6" s="47">
        <f t="shared" si="70"/>
        <v>2.145</v>
      </c>
      <c r="BQ6" s="47">
        <f t="shared" si="71"/>
        <v>45.044999999999995</v>
      </c>
      <c r="BR6">
        <v>65</v>
      </c>
      <c r="BS6" s="47">
        <f t="shared" si="72"/>
        <v>0</v>
      </c>
      <c r="BT6" s="47">
        <f t="shared" si="73"/>
        <v>0</v>
      </c>
      <c r="BU6" s="47">
        <f t="shared" si="74"/>
        <v>0</v>
      </c>
      <c r="BV6" s="47">
        <f t="shared" si="75"/>
        <v>0</v>
      </c>
      <c r="BW6"/>
      <c r="BX6" s="47">
        <f t="shared" si="76"/>
        <v>0</v>
      </c>
      <c r="BY6" s="47">
        <f t="shared" si="77"/>
        <v>0</v>
      </c>
      <c r="BZ6" s="47">
        <f t="shared" si="78"/>
        <v>0</v>
      </c>
      <c r="CA6" s="47">
        <f t="shared" si="79"/>
        <v>0</v>
      </c>
      <c r="CB6"/>
      <c r="CC6" s="47">
        <f t="shared" si="80"/>
        <v>0</v>
      </c>
      <c r="CD6" s="47">
        <f t="shared" si="81"/>
        <v>0</v>
      </c>
      <c r="CE6" s="47">
        <f t="shared" si="82"/>
        <v>0</v>
      </c>
      <c r="CF6" s="47">
        <f t="shared" si="83"/>
        <v>0</v>
      </c>
      <c r="CG6"/>
      <c r="CH6" s="47">
        <f t="shared" si="84"/>
        <v>226.2</v>
      </c>
      <c r="CI6" s="47">
        <f t="shared" si="85"/>
        <v>7.4750000000000005</v>
      </c>
      <c r="CJ6" s="47">
        <f t="shared" si="86"/>
        <v>2.145</v>
      </c>
      <c r="CK6" s="47">
        <f t="shared" si="87"/>
        <v>45.044999999999995</v>
      </c>
      <c r="CL6" s="46">
        <v>65</v>
      </c>
      <c r="CM6" s="47">
        <f t="shared" si="88"/>
        <v>0</v>
      </c>
      <c r="CN6" s="47">
        <f t="shared" si="89"/>
        <v>0</v>
      </c>
      <c r="CO6" s="47">
        <f t="shared" si="90"/>
        <v>0</v>
      </c>
      <c r="CP6" s="47">
        <f t="shared" si="91"/>
        <v>0</v>
      </c>
      <c r="CQ6" s="46"/>
      <c r="CR6" s="47">
        <f t="shared" si="4"/>
        <v>0</v>
      </c>
      <c r="CS6" s="47">
        <f t="shared" si="5"/>
        <v>0</v>
      </c>
      <c r="CT6" s="47">
        <f t="shared" si="6"/>
        <v>0</v>
      </c>
      <c r="CU6" s="47">
        <f t="shared" si="7"/>
        <v>0</v>
      </c>
      <c r="CV6" s="46"/>
      <c r="CW6" s="47">
        <f t="shared" si="8"/>
        <v>0</v>
      </c>
      <c r="CX6" s="47">
        <f t="shared" si="9"/>
        <v>0</v>
      </c>
      <c r="CY6" s="47">
        <f t="shared" si="10"/>
        <v>0</v>
      </c>
      <c r="CZ6" s="47">
        <f t="shared" si="11"/>
        <v>0</v>
      </c>
      <c r="DA6" s="46"/>
      <c r="DB6" s="47">
        <f t="shared" si="12"/>
        <v>0</v>
      </c>
      <c r="DC6" s="47">
        <f t="shared" si="13"/>
        <v>0</v>
      </c>
      <c r="DD6" s="47">
        <f t="shared" si="14"/>
        <v>0</v>
      </c>
      <c r="DE6" s="47">
        <f t="shared" si="15"/>
        <v>0</v>
      </c>
      <c r="DF6" s="46"/>
      <c r="DG6" s="47">
        <f t="shared" si="16"/>
        <v>226.2</v>
      </c>
      <c r="DH6" s="47">
        <f t="shared" si="17"/>
        <v>7.4750000000000005</v>
      </c>
      <c r="DI6" s="47">
        <f t="shared" si="18"/>
        <v>2.145</v>
      </c>
      <c r="DJ6" s="47">
        <f t="shared" si="19"/>
        <v>45.044999999999995</v>
      </c>
      <c r="DK6" s="46">
        <v>65</v>
      </c>
      <c r="DL6" s="47">
        <f t="shared" si="20"/>
        <v>0</v>
      </c>
      <c r="DM6" s="47">
        <f t="shared" si="21"/>
        <v>0</v>
      </c>
      <c r="DN6" s="47">
        <f t="shared" si="22"/>
        <v>0</v>
      </c>
      <c r="DO6" s="47">
        <f t="shared" si="23"/>
        <v>0</v>
      </c>
      <c r="DP6" s="46"/>
    </row>
    <row r="7" spans="1:120" s="21" customFormat="1" x14ac:dyDescent="0.25">
      <c r="A7" s="35" t="s">
        <v>28</v>
      </c>
      <c r="B7" s="35">
        <v>352</v>
      </c>
      <c r="C7" s="36">
        <v>12.5</v>
      </c>
      <c r="D7" s="36">
        <v>6.2</v>
      </c>
      <c r="E7" s="37">
        <v>61</v>
      </c>
      <c r="F7" s="29">
        <f t="shared" si="0"/>
        <v>0</v>
      </c>
      <c r="G7" s="30">
        <f t="shared" si="1"/>
        <v>0</v>
      </c>
      <c r="H7" s="30">
        <f t="shared" si="2"/>
        <v>0</v>
      </c>
      <c r="I7" s="30">
        <f t="shared" si="3"/>
        <v>0</v>
      </c>
      <c r="J7" s="38"/>
      <c r="K7" s="39">
        <f t="shared" si="24"/>
        <v>0</v>
      </c>
      <c r="L7" s="39">
        <f t="shared" si="25"/>
        <v>0</v>
      </c>
      <c r="M7" s="39">
        <f t="shared" si="26"/>
        <v>0</v>
      </c>
      <c r="N7" s="39">
        <f t="shared" si="27"/>
        <v>0</v>
      </c>
      <c r="O7" s="40"/>
      <c r="P7" s="39">
        <f t="shared" si="28"/>
        <v>0</v>
      </c>
      <c r="Q7" s="39">
        <f t="shared" si="29"/>
        <v>0</v>
      </c>
      <c r="R7" s="39">
        <f t="shared" si="30"/>
        <v>0</v>
      </c>
      <c r="S7" s="39">
        <f t="shared" si="31"/>
        <v>0</v>
      </c>
      <c r="T7" s="40"/>
      <c r="U7" s="39">
        <f t="shared" si="32"/>
        <v>211.2</v>
      </c>
      <c r="V7" s="39">
        <f t="shared" si="33"/>
        <v>7.5</v>
      </c>
      <c r="W7" s="39">
        <f t="shared" si="34"/>
        <v>3.7199999999999998</v>
      </c>
      <c r="X7" s="39">
        <f t="shared" si="35"/>
        <v>36.6</v>
      </c>
      <c r="Y7" s="40">
        <v>60</v>
      </c>
      <c r="Z7" s="39">
        <f t="shared" si="36"/>
        <v>0</v>
      </c>
      <c r="AA7" s="39">
        <f t="shared" si="37"/>
        <v>0</v>
      </c>
      <c r="AB7" s="39">
        <f t="shared" si="38"/>
        <v>0</v>
      </c>
      <c r="AC7" s="39">
        <f t="shared" si="39"/>
        <v>0</v>
      </c>
      <c r="AD7" s="38"/>
      <c r="AE7" s="39">
        <f t="shared" si="40"/>
        <v>0</v>
      </c>
      <c r="AF7" s="39">
        <f t="shared" si="41"/>
        <v>0</v>
      </c>
      <c r="AG7" s="39">
        <f t="shared" si="42"/>
        <v>0</v>
      </c>
      <c r="AH7" s="39">
        <f t="shared" si="43"/>
        <v>0</v>
      </c>
      <c r="AI7" s="38"/>
      <c r="AJ7" s="39">
        <f t="shared" si="44"/>
        <v>0</v>
      </c>
      <c r="AK7" s="39">
        <f t="shared" si="45"/>
        <v>0</v>
      </c>
      <c r="AL7" s="39">
        <f t="shared" si="46"/>
        <v>0</v>
      </c>
      <c r="AM7" s="39">
        <f t="shared" si="47"/>
        <v>0</v>
      </c>
      <c r="AN7" s="41"/>
      <c r="AO7" s="39">
        <f t="shared" si="48"/>
        <v>0</v>
      </c>
      <c r="AP7" s="39">
        <f t="shared" si="49"/>
        <v>0</v>
      </c>
      <c r="AQ7" s="39">
        <f t="shared" si="50"/>
        <v>0</v>
      </c>
      <c r="AR7" s="39">
        <f t="shared" si="51"/>
        <v>0</v>
      </c>
      <c r="AS7" s="40"/>
      <c r="AT7" s="39">
        <f t="shared" si="52"/>
        <v>211.2</v>
      </c>
      <c r="AU7" s="39">
        <f t="shared" si="53"/>
        <v>7.5</v>
      </c>
      <c r="AV7" s="39">
        <f t="shared" si="54"/>
        <v>3.7199999999999998</v>
      </c>
      <c r="AW7" s="39">
        <f t="shared" si="55"/>
        <v>36.6</v>
      </c>
      <c r="AX7" s="38">
        <v>60</v>
      </c>
      <c r="AY7" s="42">
        <f t="shared" si="56"/>
        <v>0</v>
      </c>
      <c r="AZ7" s="39">
        <f t="shared" si="57"/>
        <v>0</v>
      </c>
      <c r="BA7" s="39">
        <f t="shared" si="58"/>
        <v>0</v>
      </c>
      <c r="BB7" s="39">
        <f t="shared" si="59"/>
        <v>0</v>
      </c>
      <c r="BC7" s="40"/>
      <c r="BD7" s="39">
        <f t="shared" si="60"/>
        <v>0</v>
      </c>
      <c r="BE7" s="39">
        <f t="shared" si="61"/>
        <v>0</v>
      </c>
      <c r="BF7" s="39">
        <f t="shared" si="62"/>
        <v>0</v>
      </c>
      <c r="BG7" s="39">
        <f t="shared" si="63"/>
        <v>0</v>
      </c>
      <c r="BH7" s="41"/>
      <c r="BI7" s="42">
        <f t="shared" si="64"/>
        <v>0</v>
      </c>
      <c r="BJ7" s="39">
        <f t="shared" si="65"/>
        <v>0</v>
      </c>
      <c r="BK7" s="39">
        <f t="shared" si="66"/>
        <v>0</v>
      </c>
      <c r="BL7" s="39">
        <f t="shared" si="67"/>
        <v>0</v>
      </c>
      <c r="BM7" s="43"/>
      <c r="BN7" s="39">
        <f t="shared" si="68"/>
        <v>0</v>
      </c>
      <c r="BO7" s="39">
        <f t="shared" si="69"/>
        <v>0</v>
      </c>
      <c r="BP7" s="39">
        <f t="shared" si="70"/>
        <v>0</v>
      </c>
      <c r="BQ7" s="39">
        <f t="shared" si="71"/>
        <v>0</v>
      </c>
      <c r="BR7" s="40"/>
      <c r="BS7" s="39">
        <f t="shared" si="72"/>
        <v>228.8</v>
      </c>
      <c r="BT7" s="39">
        <f t="shared" si="73"/>
        <v>8.125</v>
      </c>
      <c r="BU7" s="39">
        <f t="shared" si="74"/>
        <v>4.03</v>
      </c>
      <c r="BV7" s="39">
        <f t="shared" si="75"/>
        <v>39.65</v>
      </c>
      <c r="BW7" s="40">
        <v>65</v>
      </c>
      <c r="BX7" s="39">
        <f t="shared" si="76"/>
        <v>0</v>
      </c>
      <c r="BY7" s="39">
        <f t="shared" si="77"/>
        <v>0</v>
      </c>
      <c r="BZ7" s="39">
        <f t="shared" si="78"/>
        <v>0</v>
      </c>
      <c r="CA7" s="39">
        <f t="shared" si="79"/>
        <v>0</v>
      </c>
      <c r="CB7" s="40"/>
      <c r="CC7" s="39">
        <f t="shared" si="80"/>
        <v>0</v>
      </c>
      <c r="CD7" s="39">
        <f t="shared" si="81"/>
        <v>0</v>
      </c>
      <c r="CE7" s="39">
        <f t="shared" si="82"/>
        <v>0</v>
      </c>
      <c r="CF7" s="39">
        <f t="shared" si="83"/>
        <v>0</v>
      </c>
      <c r="CG7" s="40"/>
      <c r="CH7" s="39">
        <f t="shared" si="84"/>
        <v>0</v>
      </c>
      <c r="CI7" s="39">
        <f t="shared" si="85"/>
        <v>0</v>
      </c>
      <c r="CJ7" s="39">
        <f t="shared" si="86"/>
        <v>0</v>
      </c>
      <c r="CK7" s="39">
        <f t="shared" si="87"/>
        <v>0</v>
      </c>
      <c r="CL7" s="38"/>
      <c r="CM7" s="39">
        <f t="shared" si="88"/>
        <v>228.8</v>
      </c>
      <c r="CN7" s="39">
        <f t="shared" si="89"/>
        <v>8.125</v>
      </c>
      <c r="CO7" s="39">
        <f t="shared" si="90"/>
        <v>4.03</v>
      </c>
      <c r="CP7" s="39">
        <f t="shared" si="91"/>
        <v>39.65</v>
      </c>
      <c r="CQ7" s="38">
        <v>65</v>
      </c>
      <c r="CR7" s="39">
        <f t="shared" si="4"/>
        <v>0</v>
      </c>
      <c r="CS7" s="39">
        <f t="shared" si="5"/>
        <v>0</v>
      </c>
      <c r="CT7" s="39">
        <f t="shared" si="6"/>
        <v>0</v>
      </c>
      <c r="CU7" s="39">
        <f t="shared" si="7"/>
        <v>0</v>
      </c>
      <c r="CV7" s="38"/>
      <c r="CW7" s="39">
        <f t="shared" si="8"/>
        <v>0</v>
      </c>
      <c r="CX7" s="39">
        <f t="shared" si="9"/>
        <v>0</v>
      </c>
      <c r="CY7" s="39">
        <f t="shared" si="10"/>
        <v>0</v>
      </c>
      <c r="CZ7" s="39">
        <f t="shared" si="11"/>
        <v>0</v>
      </c>
      <c r="DA7" s="38"/>
      <c r="DB7" s="39">
        <f t="shared" si="12"/>
        <v>228.8</v>
      </c>
      <c r="DC7" s="39">
        <f t="shared" si="13"/>
        <v>8.125</v>
      </c>
      <c r="DD7" s="39">
        <f t="shared" si="14"/>
        <v>4.03</v>
      </c>
      <c r="DE7" s="39">
        <f t="shared" si="15"/>
        <v>39.65</v>
      </c>
      <c r="DF7" s="38">
        <v>65</v>
      </c>
      <c r="DG7" s="39">
        <f t="shared" si="16"/>
        <v>0</v>
      </c>
      <c r="DH7" s="39">
        <f t="shared" si="17"/>
        <v>0</v>
      </c>
      <c r="DI7" s="39">
        <f t="shared" si="18"/>
        <v>0</v>
      </c>
      <c r="DJ7" s="39">
        <f t="shared" si="19"/>
        <v>0</v>
      </c>
      <c r="DK7" s="38"/>
      <c r="DL7" s="39">
        <f t="shared" si="20"/>
        <v>0</v>
      </c>
      <c r="DM7" s="39">
        <f t="shared" si="21"/>
        <v>0</v>
      </c>
      <c r="DN7" s="39">
        <f t="shared" si="22"/>
        <v>0</v>
      </c>
      <c r="DO7" s="39">
        <f t="shared" si="23"/>
        <v>0</v>
      </c>
      <c r="DP7" s="38"/>
    </row>
    <row r="8" spans="1:120" s="21" customFormat="1" x14ac:dyDescent="0.25">
      <c r="A8" s="56" t="s">
        <v>29</v>
      </c>
      <c r="B8" s="56">
        <v>215</v>
      </c>
      <c r="C8" s="57">
        <v>5.2</v>
      </c>
      <c r="D8" s="57">
        <v>0.3</v>
      </c>
      <c r="E8" s="58">
        <v>51</v>
      </c>
      <c r="F8" s="29">
        <f t="shared" si="0"/>
        <v>0</v>
      </c>
      <c r="G8" s="30">
        <f t="shared" si="1"/>
        <v>0</v>
      </c>
      <c r="H8" s="30">
        <f t="shared" si="2"/>
        <v>0</v>
      </c>
      <c r="I8" s="30">
        <f t="shared" si="3"/>
        <v>0</v>
      </c>
      <c r="J8" s="56"/>
      <c r="K8" s="59">
        <f>$B8/100*O8</f>
        <v>0</v>
      </c>
      <c r="L8" s="59">
        <f>$C8/100*O8</f>
        <v>0</v>
      </c>
      <c r="M8" s="59">
        <f>$D8/100*O8</f>
        <v>0</v>
      </c>
      <c r="N8" s="59">
        <f>$E8/100*O8</f>
        <v>0</v>
      </c>
      <c r="O8" s="56"/>
      <c r="P8" s="59">
        <f>$B8/100*T8</f>
        <v>0</v>
      </c>
      <c r="Q8" s="59">
        <f>$C8/100*T8</f>
        <v>0</v>
      </c>
      <c r="R8" s="59">
        <f>$D8/100*T8</f>
        <v>0</v>
      </c>
      <c r="S8" s="59">
        <f>$E8/100*T8</f>
        <v>0</v>
      </c>
      <c r="T8" s="56"/>
      <c r="U8" s="59">
        <f t="shared" si="32"/>
        <v>32.25</v>
      </c>
      <c r="V8" s="59">
        <f t="shared" si="33"/>
        <v>0.78</v>
      </c>
      <c r="W8" s="59">
        <f t="shared" si="34"/>
        <v>4.4999999999999998E-2</v>
      </c>
      <c r="X8" s="59">
        <f t="shared" si="35"/>
        <v>7.65</v>
      </c>
      <c r="Y8" s="56">
        <v>15</v>
      </c>
      <c r="Z8" s="59">
        <f t="shared" si="36"/>
        <v>0</v>
      </c>
      <c r="AA8" s="59">
        <f t="shared" si="37"/>
        <v>0</v>
      </c>
      <c r="AB8" s="59">
        <f t="shared" si="38"/>
        <v>0</v>
      </c>
      <c r="AC8" s="59">
        <f t="shared" si="39"/>
        <v>0</v>
      </c>
      <c r="AD8" s="56"/>
      <c r="AE8" s="59">
        <f t="shared" si="40"/>
        <v>0</v>
      </c>
      <c r="AF8" s="59">
        <f t="shared" si="41"/>
        <v>0</v>
      </c>
      <c r="AG8" s="59">
        <f t="shared" si="42"/>
        <v>0</v>
      </c>
      <c r="AH8" s="59">
        <f t="shared" si="43"/>
        <v>0</v>
      </c>
      <c r="AI8" s="56"/>
      <c r="AJ8" s="59">
        <f t="shared" si="44"/>
        <v>32.25</v>
      </c>
      <c r="AK8" s="59">
        <f t="shared" si="45"/>
        <v>0.78</v>
      </c>
      <c r="AL8" s="59">
        <f t="shared" si="46"/>
        <v>4.4999999999999998E-2</v>
      </c>
      <c r="AM8" s="59">
        <f t="shared" si="47"/>
        <v>7.65</v>
      </c>
      <c r="AN8" s="60">
        <v>15</v>
      </c>
      <c r="AO8" s="59">
        <f t="shared" si="48"/>
        <v>0</v>
      </c>
      <c r="AP8" s="59">
        <f t="shared" si="49"/>
        <v>0</v>
      </c>
      <c r="AQ8" s="59">
        <f t="shared" si="50"/>
        <v>0</v>
      </c>
      <c r="AR8" s="59">
        <f t="shared" si="51"/>
        <v>0</v>
      </c>
      <c r="AS8" s="56"/>
      <c r="AT8" s="59">
        <f t="shared" si="52"/>
        <v>0</v>
      </c>
      <c r="AU8" s="59">
        <f t="shared" si="53"/>
        <v>0</v>
      </c>
      <c r="AV8" s="59">
        <f t="shared" si="54"/>
        <v>0</v>
      </c>
      <c r="AW8" s="59">
        <f t="shared" si="55"/>
        <v>0</v>
      </c>
      <c r="AX8" s="56"/>
      <c r="AY8" s="59">
        <f t="shared" si="56"/>
        <v>32.25</v>
      </c>
      <c r="AZ8" s="59">
        <f t="shared" si="57"/>
        <v>0.78</v>
      </c>
      <c r="BA8" s="59">
        <f t="shared" si="58"/>
        <v>4.4999999999999998E-2</v>
      </c>
      <c r="BB8" s="59">
        <f t="shared" si="59"/>
        <v>7.65</v>
      </c>
      <c r="BC8" s="56">
        <v>15</v>
      </c>
      <c r="BD8" s="59">
        <f t="shared" si="60"/>
        <v>0</v>
      </c>
      <c r="BE8" s="59">
        <f t="shared" si="61"/>
        <v>0</v>
      </c>
      <c r="BF8" s="59">
        <f t="shared" si="62"/>
        <v>0</v>
      </c>
      <c r="BG8" s="59">
        <f t="shared" si="63"/>
        <v>0</v>
      </c>
      <c r="BH8" s="60"/>
      <c r="BI8" s="59">
        <f t="shared" si="64"/>
        <v>32.25</v>
      </c>
      <c r="BJ8" s="59">
        <f t="shared" si="65"/>
        <v>0.78</v>
      </c>
      <c r="BK8" s="59">
        <f t="shared" si="66"/>
        <v>4.4999999999999998E-2</v>
      </c>
      <c r="BL8" s="59">
        <f t="shared" si="67"/>
        <v>7.65</v>
      </c>
      <c r="BM8" s="61">
        <v>15</v>
      </c>
      <c r="BN8" s="59">
        <f t="shared" si="68"/>
        <v>0</v>
      </c>
      <c r="BO8" s="59">
        <f t="shared" si="69"/>
        <v>0</v>
      </c>
      <c r="BP8" s="59">
        <f t="shared" si="70"/>
        <v>0</v>
      </c>
      <c r="BQ8" s="59">
        <f t="shared" si="71"/>
        <v>0</v>
      </c>
      <c r="BR8" s="56"/>
      <c r="BS8" s="59">
        <f t="shared" si="72"/>
        <v>0</v>
      </c>
      <c r="BT8" s="59">
        <f t="shared" si="73"/>
        <v>0</v>
      </c>
      <c r="BU8" s="59">
        <f t="shared" si="74"/>
        <v>0</v>
      </c>
      <c r="BV8" s="59">
        <f t="shared" si="75"/>
        <v>0</v>
      </c>
      <c r="BW8" s="56"/>
      <c r="BX8" s="59">
        <f t="shared" si="76"/>
        <v>32.25</v>
      </c>
      <c r="BY8" s="59">
        <f t="shared" si="77"/>
        <v>0.78</v>
      </c>
      <c r="BZ8" s="59">
        <f t="shared" si="78"/>
        <v>4.4999999999999998E-2</v>
      </c>
      <c r="CA8" s="59">
        <f t="shared" si="79"/>
        <v>7.65</v>
      </c>
      <c r="CB8" s="56">
        <v>15</v>
      </c>
      <c r="CC8" s="59">
        <f t="shared" si="80"/>
        <v>0</v>
      </c>
      <c r="CD8" s="59">
        <f t="shared" si="81"/>
        <v>0</v>
      </c>
      <c r="CE8" s="59">
        <f t="shared" si="82"/>
        <v>0</v>
      </c>
      <c r="CF8" s="59">
        <f t="shared" si="83"/>
        <v>0</v>
      </c>
      <c r="CG8" s="56"/>
      <c r="CH8" s="59">
        <f t="shared" si="84"/>
        <v>0</v>
      </c>
      <c r="CI8" s="59">
        <f t="shared" si="85"/>
        <v>0</v>
      </c>
      <c r="CJ8" s="59">
        <f t="shared" si="86"/>
        <v>0</v>
      </c>
      <c r="CK8" s="59">
        <f t="shared" si="87"/>
        <v>0</v>
      </c>
      <c r="CL8" s="56"/>
      <c r="CM8" s="59">
        <f t="shared" si="88"/>
        <v>32.25</v>
      </c>
      <c r="CN8" s="59">
        <f t="shared" si="89"/>
        <v>0.78</v>
      </c>
      <c r="CO8" s="59">
        <f t="shared" si="90"/>
        <v>4.4999999999999998E-2</v>
      </c>
      <c r="CP8" s="59">
        <f t="shared" si="91"/>
        <v>7.65</v>
      </c>
      <c r="CQ8" s="56">
        <v>15</v>
      </c>
      <c r="CR8" s="59">
        <f t="shared" si="4"/>
        <v>0</v>
      </c>
      <c r="CS8" s="59">
        <f t="shared" si="5"/>
        <v>0</v>
      </c>
      <c r="CT8" s="59">
        <f t="shared" si="6"/>
        <v>0</v>
      </c>
      <c r="CU8" s="59">
        <f t="shared" si="7"/>
        <v>0</v>
      </c>
      <c r="CV8" s="56"/>
      <c r="CW8" s="59">
        <f t="shared" si="8"/>
        <v>0</v>
      </c>
      <c r="CX8" s="59">
        <f t="shared" si="9"/>
        <v>0</v>
      </c>
      <c r="CY8" s="59">
        <f t="shared" si="10"/>
        <v>0</v>
      </c>
      <c r="CZ8" s="59">
        <f t="shared" si="11"/>
        <v>0</v>
      </c>
      <c r="DA8" s="56"/>
      <c r="DB8" s="59">
        <f t="shared" si="12"/>
        <v>32.25</v>
      </c>
      <c r="DC8" s="59">
        <f t="shared" si="13"/>
        <v>0.78</v>
      </c>
      <c r="DD8" s="59">
        <f t="shared" si="14"/>
        <v>4.4999999999999998E-2</v>
      </c>
      <c r="DE8" s="59">
        <f t="shared" si="15"/>
        <v>7.65</v>
      </c>
      <c r="DF8" s="56">
        <v>15</v>
      </c>
      <c r="DG8" s="59">
        <f t="shared" si="16"/>
        <v>0</v>
      </c>
      <c r="DH8" s="59">
        <f t="shared" si="17"/>
        <v>0</v>
      </c>
      <c r="DI8" s="59">
        <f t="shared" si="18"/>
        <v>0</v>
      </c>
      <c r="DJ8" s="59">
        <f t="shared" si="19"/>
        <v>0</v>
      </c>
      <c r="DK8" s="56"/>
      <c r="DL8" s="59">
        <f t="shared" si="20"/>
        <v>0</v>
      </c>
      <c r="DM8" s="59">
        <f t="shared" si="21"/>
        <v>0</v>
      </c>
      <c r="DN8" s="59">
        <f t="shared" si="22"/>
        <v>0</v>
      </c>
      <c r="DO8" s="59">
        <f t="shared" si="23"/>
        <v>0</v>
      </c>
      <c r="DP8" s="56"/>
    </row>
    <row r="9" spans="1:120" s="21" customFormat="1" x14ac:dyDescent="0.25">
      <c r="A9" s="38" t="s">
        <v>30</v>
      </c>
      <c r="B9" s="38">
        <v>231</v>
      </c>
      <c r="C9" s="42">
        <v>2.2999999999999998</v>
      </c>
      <c r="D9" s="42">
        <v>0.7</v>
      </c>
      <c r="E9" s="37">
        <v>57.5</v>
      </c>
      <c r="F9" s="62">
        <f t="shared" si="0"/>
        <v>0</v>
      </c>
      <c r="G9" s="42">
        <f t="shared" si="1"/>
        <v>0</v>
      </c>
      <c r="H9" s="42">
        <f t="shared" si="2"/>
        <v>0</v>
      </c>
      <c r="I9" s="42">
        <f t="shared" si="3"/>
        <v>0</v>
      </c>
      <c r="J9" s="38"/>
      <c r="K9" s="42">
        <f>$B9/100*O9</f>
        <v>34.65</v>
      </c>
      <c r="L9" s="42">
        <f>$C9/100*O9</f>
        <v>0.34499999999999997</v>
      </c>
      <c r="M9" s="42">
        <f>$D9/100*O9</f>
        <v>0.10499999999999998</v>
      </c>
      <c r="N9" s="42">
        <f>$E9/100*O9</f>
        <v>8.625</v>
      </c>
      <c r="O9" s="38">
        <v>15</v>
      </c>
      <c r="P9" s="42">
        <f>$B9/100*T9</f>
        <v>0</v>
      </c>
      <c r="Q9" s="42">
        <f>$C9/100*T9</f>
        <v>0</v>
      </c>
      <c r="R9" s="42">
        <f>$D9/100*T9</f>
        <v>0</v>
      </c>
      <c r="S9" s="42">
        <f>$E9/100*T9</f>
        <v>0</v>
      </c>
      <c r="T9" s="38"/>
      <c r="U9" s="42">
        <f>$B9/100*Y9</f>
        <v>0</v>
      </c>
      <c r="V9" s="42">
        <f>$C9/100*Y9</f>
        <v>0</v>
      </c>
      <c r="W9" s="42">
        <f>$D9/100*Y9</f>
        <v>0</v>
      </c>
      <c r="X9" s="42">
        <f>$E9/100*Y9</f>
        <v>0</v>
      </c>
      <c r="Y9" s="38"/>
      <c r="Z9" s="42">
        <f t="shared" si="36"/>
        <v>34.65</v>
      </c>
      <c r="AA9" s="42">
        <f t="shared" si="37"/>
        <v>0.34499999999999997</v>
      </c>
      <c r="AB9" s="42">
        <f t="shared" si="38"/>
        <v>0.10499999999999998</v>
      </c>
      <c r="AC9" s="42">
        <f t="shared" si="39"/>
        <v>8.625</v>
      </c>
      <c r="AD9" s="38">
        <v>15</v>
      </c>
      <c r="AE9" s="42">
        <f t="shared" si="40"/>
        <v>0</v>
      </c>
      <c r="AF9" s="42">
        <f t="shared" si="41"/>
        <v>0</v>
      </c>
      <c r="AG9" s="42">
        <f t="shared" si="42"/>
        <v>0</v>
      </c>
      <c r="AH9" s="42">
        <f t="shared" si="43"/>
        <v>0</v>
      </c>
      <c r="AI9" s="38"/>
      <c r="AJ9" s="42">
        <f t="shared" si="44"/>
        <v>0</v>
      </c>
      <c r="AK9" s="42">
        <f t="shared" si="45"/>
        <v>0</v>
      </c>
      <c r="AL9" s="42">
        <f t="shared" si="46"/>
        <v>0</v>
      </c>
      <c r="AM9" s="42">
        <f t="shared" si="47"/>
        <v>0</v>
      </c>
      <c r="AN9" s="41"/>
      <c r="AO9" s="42">
        <f t="shared" si="48"/>
        <v>34.65</v>
      </c>
      <c r="AP9" s="42">
        <f t="shared" si="49"/>
        <v>0.34499999999999997</v>
      </c>
      <c r="AQ9" s="42">
        <f t="shared" si="50"/>
        <v>0.10499999999999998</v>
      </c>
      <c r="AR9" s="42">
        <f t="shared" si="51"/>
        <v>8.625</v>
      </c>
      <c r="AS9" s="38">
        <v>15</v>
      </c>
      <c r="AT9" s="42">
        <f t="shared" si="52"/>
        <v>0</v>
      </c>
      <c r="AU9" s="42">
        <f t="shared" si="53"/>
        <v>0</v>
      </c>
      <c r="AV9" s="42">
        <f t="shared" si="54"/>
        <v>0</v>
      </c>
      <c r="AW9" s="42">
        <f t="shared" si="55"/>
        <v>0</v>
      </c>
      <c r="AX9" s="38"/>
      <c r="AY9" s="42">
        <f t="shared" si="56"/>
        <v>0</v>
      </c>
      <c r="AZ9" s="42">
        <f t="shared" si="57"/>
        <v>0</v>
      </c>
      <c r="BA9" s="42">
        <f t="shared" si="58"/>
        <v>0</v>
      </c>
      <c r="BB9" s="42">
        <f t="shared" si="59"/>
        <v>0</v>
      </c>
      <c r="BC9" s="38"/>
      <c r="BD9" s="42">
        <f t="shared" si="60"/>
        <v>34.65</v>
      </c>
      <c r="BE9" s="42">
        <f t="shared" si="61"/>
        <v>0.34499999999999997</v>
      </c>
      <c r="BF9" s="42">
        <f t="shared" si="62"/>
        <v>0.10499999999999998</v>
      </c>
      <c r="BG9" s="42">
        <f t="shared" si="63"/>
        <v>8.625</v>
      </c>
      <c r="BH9" s="41">
        <v>15</v>
      </c>
      <c r="BI9" s="42">
        <f t="shared" si="64"/>
        <v>0</v>
      </c>
      <c r="BJ9" s="42">
        <f t="shared" si="65"/>
        <v>0</v>
      </c>
      <c r="BK9" s="42">
        <f t="shared" si="66"/>
        <v>0</v>
      </c>
      <c r="BL9" s="42">
        <f t="shared" si="67"/>
        <v>0</v>
      </c>
      <c r="BM9" s="43"/>
      <c r="BN9" s="42">
        <f t="shared" si="68"/>
        <v>34.65</v>
      </c>
      <c r="BO9" s="42">
        <f t="shared" si="69"/>
        <v>0.34499999999999997</v>
      </c>
      <c r="BP9" s="42">
        <f t="shared" si="70"/>
        <v>0.10499999999999998</v>
      </c>
      <c r="BQ9" s="42">
        <f t="shared" si="71"/>
        <v>8.625</v>
      </c>
      <c r="BR9" s="38">
        <v>15</v>
      </c>
      <c r="BS9" s="42">
        <f t="shared" si="72"/>
        <v>0</v>
      </c>
      <c r="BT9" s="42">
        <f t="shared" si="73"/>
        <v>0</v>
      </c>
      <c r="BU9" s="42">
        <f t="shared" si="74"/>
        <v>0</v>
      </c>
      <c r="BV9" s="42">
        <f t="shared" si="75"/>
        <v>0</v>
      </c>
      <c r="BW9" s="38"/>
      <c r="BX9" s="42">
        <f t="shared" si="76"/>
        <v>0</v>
      </c>
      <c r="BY9" s="42">
        <f t="shared" si="77"/>
        <v>0</v>
      </c>
      <c r="BZ9" s="42">
        <f t="shared" si="78"/>
        <v>0</v>
      </c>
      <c r="CA9" s="42">
        <f t="shared" si="79"/>
        <v>0</v>
      </c>
      <c r="CB9" s="38"/>
      <c r="CC9" s="42">
        <f t="shared" si="80"/>
        <v>34.65</v>
      </c>
      <c r="CD9" s="42">
        <f t="shared" si="81"/>
        <v>0.34499999999999997</v>
      </c>
      <c r="CE9" s="42">
        <f t="shared" si="82"/>
        <v>0.10499999999999998</v>
      </c>
      <c r="CF9" s="42">
        <f t="shared" si="83"/>
        <v>8.625</v>
      </c>
      <c r="CG9" s="38">
        <v>15</v>
      </c>
      <c r="CH9" s="42">
        <f t="shared" si="84"/>
        <v>0</v>
      </c>
      <c r="CI9" s="42">
        <f t="shared" si="85"/>
        <v>0</v>
      </c>
      <c r="CJ9" s="42">
        <f t="shared" si="86"/>
        <v>0</v>
      </c>
      <c r="CK9" s="42">
        <f t="shared" si="87"/>
        <v>0</v>
      </c>
      <c r="CL9" s="38"/>
      <c r="CM9" s="42">
        <f t="shared" si="88"/>
        <v>0</v>
      </c>
      <c r="CN9" s="42">
        <f t="shared" si="89"/>
        <v>0</v>
      </c>
      <c r="CO9" s="42">
        <f t="shared" si="90"/>
        <v>0</v>
      </c>
      <c r="CP9" s="42">
        <f t="shared" si="91"/>
        <v>0</v>
      </c>
      <c r="CQ9" s="38"/>
      <c r="CR9" s="42">
        <f t="shared" si="4"/>
        <v>34.65</v>
      </c>
      <c r="CS9" s="42">
        <f t="shared" si="5"/>
        <v>0.34499999999999997</v>
      </c>
      <c r="CT9" s="42">
        <f t="shared" si="6"/>
        <v>0.10499999999999998</v>
      </c>
      <c r="CU9" s="42">
        <f t="shared" si="7"/>
        <v>8.625</v>
      </c>
      <c r="CV9" s="38">
        <v>15</v>
      </c>
      <c r="CW9" s="42">
        <f t="shared" si="8"/>
        <v>0</v>
      </c>
      <c r="CX9" s="42">
        <f t="shared" si="9"/>
        <v>0</v>
      </c>
      <c r="CY9" s="42">
        <f t="shared" si="10"/>
        <v>0</v>
      </c>
      <c r="CZ9" s="42">
        <f t="shared" si="11"/>
        <v>0</v>
      </c>
      <c r="DA9" s="38"/>
      <c r="DB9" s="42">
        <f t="shared" si="12"/>
        <v>0</v>
      </c>
      <c r="DC9" s="42">
        <f t="shared" si="13"/>
        <v>0</v>
      </c>
      <c r="DD9" s="42">
        <f t="shared" si="14"/>
        <v>0</v>
      </c>
      <c r="DE9" s="42">
        <f t="shared" si="15"/>
        <v>0</v>
      </c>
      <c r="DF9" s="38"/>
      <c r="DG9" s="42">
        <f t="shared" si="16"/>
        <v>34.65</v>
      </c>
      <c r="DH9" s="42">
        <f t="shared" si="17"/>
        <v>0.34499999999999997</v>
      </c>
      <c r="DI9" s="42">
        <f t="shared" si="18"/>
        <v>0.10499999999999998</v>
      </c>
      <c r="DJ9" s="42">
        <f t="shared" si="19"/>
        <v>8.625</v>
      </c>
      <c r="DK9" s="38">
        <v>15</v>
      </c>
      <c r="DL9" s="42">
        <f t="shared" si="20"/>
        <v>0</v>
      </c>
      <c r="DM9" s="42">
        <f t="shared" si="21"/>
        <v>0</v>
      </c>
      <c r="DN9" s="42">
        <f t="shared" si="22"/>
        <v>0</v>
      </c>
      <c r="DO9" s="42">
        <f t="shared" si="23"/>
        <v>0</v>
      </c>
      <c r="DP9" s="38"/>
    </row>
    <row r="10" spans="1:120" s="21" customFormat="1" x14ac:dyDescent="0.25">
      <c r="A10" s="63" t="s">
        <v>105</v>
      </c>
      <c r="B10" s="63"/>
      <c r="C10" s="64"/>
      <c r="D10" s="64"/>
      <c r="E10" s="65"/>
      <c r="F10" s="29">
        <f t="shared" si="0"/>
        <v>0</v>
      </c>
      <c r="G10" s="30">
        <f t="shared" si="1"/>
        <v>0</v>
      </c>
      <c r="H10" s="30">
        <f t="shared" si="2"/>
        <v>0</v>
      </c>
      <c r="I10" s="30">
        <f t="shared" si="3"/>
        <v>0</v>
      </c>
      <c r="J10" s="63"/>
      <c r="K10" s="66">
        <f t="shared" si="24"/>
        <v>0</v>
      </c>
      <c r="L10" s="66">
        <f t="shared" si="25"/>
        <v>0</v>
      </c>
      <c r="M10" s="66">
        <f t="shared" si="26"/>
        <v>0</v>
      </c>
      <c r="N10" s="66">
        <f t="shared" si="27"/>
        <v>0</v>
      </c>
      <c r="O10" s="63"/>
      <c r="P10" s="66">
        <f t="shared" si="28"/>
        <v>0</v>
      </c>
      <c r="Q10" s="66">
        <f t="shared" si="29"/>
        <v>0</v>
      </c>
      <c r="R10" s="66">
        <f t="shared" si="30"/>
        <v>0</v>
      </c>
      <c r="S10" s="66">
        <f t="shared" si="31"/>
        <v>0</v>
      </c>
      <c r="T10" s="63">
        <v>15</v>
      </c>
      <c r="U10" s="66">
        <f t="shared" si="32"/>
        <v>0</v>
      </c>
      <c r="V10" s="66">
        <f t="shared" si="33"/>
        <v>0</v>
      </c>
      <c r="W10" s="66">
        <f t="shared" si="34"/>
        <v>0</v>
      </c>
      <c r="X10" s="66">
        <f t="shared" si="35"/>
        <v>0</v>
      </c>
      <c r="Y10" s="63"/>
      <c r="Z10" s="66">
        <f t="shared" si="36"/>
        <v>0</v>
      </c>
      <c r="AA10" s="66">
        <f t="shared" si="37"/>
        <v>0</v>
      </c>
      <c r="AB10" s="66">
        <f t="shared" si="38"/>
        <v>0</v>
      </c>
      <c r="AC10" s="66">
        <f t="shared" si="39"/>
        <v>0</v>
      </c>
      <c r="AD10" s="63"/>
      <c r="AE10" s="66">
        <f t="shared" si="40"/>
        <v>0</v>
      </c>
      <c r="AF10" s="66">
        <f t="shared" si="41"/>
        <v>0</v>
      </c>
      <c r="AG10" s="66">
        <f t="shared" si="42"/>
        <v>0</v>
      </c>
      <c r="AH10" s="66">
        <f t="shared" si="43"/>
        <v>0</v>
      </c>
      <c r="AI10" s="63">
        <v>15</v>
      </c>
      <c r="AJ10" s="66">
        <f t="shared" si="44"/>
        <v>0</v>
      </c>
      <c r="AK10" s="66">
        <f t="shared" si="45"/>
        <v>0</v>
      </c>
      <c r="AL10" s="66">
        <f t="shared" si="46"/>
        <v>0</v>
      </c>
      <c r="AM10" s="66">
        <f t="shared" si="47"/>
        <v>0</v>
      </c>
      <c r="AN10" s="67"/>
      <c r="AO10" s="66">
        <f t="shared" si="48"/>
        <v>0</v>
      </c>
      <c r="AP10" s="66">
        <f t="shared" si="49"/>
        <v>0</v>
      </c>
      <c r="AQ10" s="66">
        <f t="shared" si="50"/>
        <v>0</v>
      </c>
      <c r="AR10" s="66">
        <f t="shared" si="51"/>
        <v>0</v>
      </c>
      <c r="AS10" s="63"/>
      <c r="AT10" s="66">
        <f t="shared" si="52"/>
        <v>0</v>
      </c>
      <c r="AU10" s="66">
        <f t="shared" si="53"/>
        <v>0</v>
      </c>
      <c r="AV10" s="66">
        <f t="shared" si="54"/>
        <v>0</v>
      </c>
      <c r="AW10" s="66">
        <f t="shared" si="55"/>
        <v>0</v>
      </c>
      <c r="AX10" s="63">
        <v>15</v>
      </c>
      <c r="AY10" s="66">
        <f t="shared" si="56"/>
        <v>0</v>
      </c>
      <c r="AZ10" s="66">
        <f t="shared" si="57"/>
        <v>0</v>
      </c>
      <c r="BA10" s="66">
        <f t="shared" si="58"/>
        <v>0</v>
      </c>
      <c r="BB10" s="66">
        <f t="shared" si="59"/>
        <v>0</v>
      </c>
      <c r="BC10" s="63"/>
      <c r="BD10" s="66">
        <f t="shared" si="60"/>
        <v>0</v>
      </c>
      <c r="BE10" s="66">
        <f t="shared" si="61"/>
        <v>0</v>
      </c>
      <c r="BF10" s="66">
        <f t="shared" si="62"/>
        <v>0</v>
      </c>
      <c r="BG10" s="66">
        <f t="shared" si="63"/>
        <v>0</v>
      </c>
      <c r="BH10" s="67"/>
      <c r="BI10" s="66">
        <f t="shared" si="64"/>
        <v>0</v>
      </c>
      <c r="BJ10" s="66">
        <f t="shared" si="65"/>
        <v>0</v>
      </c>
      <c r="BK10" s="66">
        <f t="shared" si="66"/>
        <v>0</v>
      </c>
      <c r="BL10" s="66">
        <f t="shared" si="67"/>
        <v>0</v>
      </c>
      <c r="BM10" s="68"/>
      <c r="BN10" s="66">
        <f t="shared" si="68"/>
        <v>0</v>
      </c>
      <c r="BO10" s="66">
        <f t="shared" si="69"/>
        <v>0</v>
      </c>
      <c r="BP10" s="66">
        <f t="shared" si="70"/>
        <v>0</v>
      </c>
      <c r="BQ10" s="66">
        <f t="shared" si="71"/>
        <v>0</v>
      </c>
      <c r="BR10" s="63"/>
      <c r="BS10" s="66">
        <f t="shared" si="72"/>
        <v>0</v>
      </c>
      <c r="BT10" s="66">
        <f t="shared" si="73"/>
        <v>0</v>
      </c>
      <c r="BU10" s="66">
        <f t="shared" si="74"/>
        <v>0</v>
      </c>
      <c r="BV10" s="66">
        <f t="shared" si="75"/>
        <v>0</v>
      </c>
      <c r="BW10" s="63">
        <v>15</v>
      </c>
      <c r="BX10" s="66">
        <f t="shared" si="76"/>
        <v>0</v>
      </c>
      <c r="BY10" s="66">
        <f t="shared" si="77"/>
        <v>0</v>
      </c>
      <c r="BZ10" s="66">
        <f t="shared" si="78"/>
        <v>0</v>
      </c>
      <c r="CA10" s="66">
        <f t="shared" si="79"/>
        <v>0</v>
      </c>
      <c r="CB10" s="63"/>
      <c r="CC10" s="66">
        <f t="shared" si="80"/>
        <v>0</v>
      </c>
      <c r="CD10" s="66">
        <f t="shared" si="81"/>
        <v>0</v>
      </c>
      <c r="CE10" s="66">
        <f t="shared" si="82"/>
        <v>0</v>
      </c>
      <c r="CF10" s="66">
        <f t="shared" si="83"/>
        <v>0</v>
      </c>
      <c r="CG10" s="63"/>
      <c r="CH10" s="66">
        <f t="shared" si="84"/>
        <v>0</v>
      </c>
      <c r="CI10" s="66">
        <f t="shared" si="85"/>
        <v>0</v>
      </c>
      <c r="CJ10" s="66">
        <f t="shared" si="86"/>
        <v>0</v>
      </c>
      <c r="CK10" s="66">
        <f t="shared" si="87"/>
        <v>0</v>
      </c>
      <c r="CL10" s="63">
        <v>15</v>
      </c>
      <c r="CM10" s="66">
        <f t="shared" si="88"/>
        <v>0</v>
      </c>
      <c r="CN10" s="66">
        <f t="shared" si="89"/>
        <v>0</v>
      </c>
      <c r="CO10" s="66">
        <f t="shared" si="90"/>
        <v>0</v>
      </c>
      <c r="CP10" s="66">
        <f t="shared" si="91"/>
        <v>0</v>
      </c>
      <c r="CQ10" s="63"/>
      <c r="CR10" s="66">
        <f t="shared" si="4"/>
        <v>0</v>
      </c>
      <c r="CS10" s="66">
        <f t="shared" si="5"/>
        <v>0</v>
      </c>
      <c r="CT10" s="66">
        <f t="shared" si="6"/>
        <v>0</v>
      </c>
      <c r="CU10" s="66">
        <f t="shared" si="7"/>
        <v>0</v>
      </c>
      <c r="CV10" s="63"/>
      <c r="CW10" s="66">
        <f t="shared" si="8"/>
        <v>0</v>
      </c>
      <c r="CX10" s="66">
        <f t="shared" si="9"/>
        <v>0</v>
      </c>
      <c r="CY10" s="66">
        <f t="shared" si="10"/>
        <v>0</v>
      </c>
      <c r="CZ10" s="66">
        <f t="shared" si="11"/>
        <v>0</v>
      </c>
      <c r="DA10" s="63">
        <v>15</v>
      </c>
      <c r="DB10" s="66">
        <f t="shared" si="12"/>
        <v>0</v>
      </c>
      <c r="DC10" s="66">
        <f t="shared" si="13"/>
        <v>0</v>
      </c>
      <c r="DD10" s="66">
        <f t="shared" si="14"/>
        <v>0</v>
      </c>
      <c r="DE10" s="66">
        <f t="shared" si="15"/>
        <v>0</v>
      </c>
      <c r="DF10" s="63"/>
      <c r="DG10" s="66">
        <f t="shared" si="16"/>
        <v>0</v>
      </c>
      <c r="DH10" s="66">
        <f t="shared" si="17"/>
        <v>0</v>
      </c>
      <c r="DI10" s="66">
        <f t="shared" si="18"/>
        <v>0</v>
      </c>
      <c r="DJ10" s="66">
        <f t="shared" si="19"/>
        <v>0</v>
      </c>
      <c r="DK10" s="63"/>
      <c r="DL10" s="66">
        <f t="shared" si="20"/>
        <v>0</v>
      </c>
      <c r="DM10" s="66">
        <f t="shared" si="21"/>
        <v>0</v>
      </c>
      <c r="DN10" s="66">
        <f t="shared" si="22"/>
        <v>0</v>
      </c>
      <c r="DO10" s="66">
        <f t="shared" si="23"/>
        <v>0</v>
      </c>
      <c r="DP10" s="63">
        <v>15</v>
      </c>
    </row>
    <row r="11" spans="1:120" s="21" customFormat="1" x14ac:dyDescent="0.25">
      <c r="A11" s="40" t="s">
        <v>31</v>
      </c>
      <c r="B11" s="40">
        <v>360</v>
      </c>
      <c r="C11" s="42">
        <v>25</v>
      </c>
      <c r="D11" s="42">
        <v>29</v>
      </c>
      <c r="E11" s="37">
        <v>0</v>
      </c>
      <c r="F11" s="62">
        <f t="shared" si="0"/>
        <v>0</v>
      </c>
      <c r="G11" s="42">
        <f t="shared" si="1"/>
        <v>0</v>
      </c>
      <c r="H11" s="42">
        <f t="shared" si="2"/>
        <v>0</v>
      </c>
      <c r="I11" s="42">
        <f t="shared" si="3"/>
        <v>0</v>
      </c>
      <c r="J11" s="38"/>
      <c r="K11" s="39">
        <f t="shared" si="24"/>
        <v>108</v>
      </c>
      <c r="L11" s="39">
        <f t="shared" si="25"/>
        <v>7.5</v>
      </c>
      <c r="M11" s="39">
        <f t="shared" si="26"/>
        <v>8.6999999999999993</v>
      </c>
      <c r="N11" s="39">
        <f t="shared" si="27"/>
        <v>0</v>
      </c>
      <c r="O11" s="40">
        <v>30</v>
      </c>
      <c r="P11" s="39">
        <f t="shared" si="28"/>
        <v>108</v>
      </c>
      <c r="Q11" s="39">
        <f t="shared" si="29"/>
        <v>7.5</v>
      </c>
      <c r="R11" s="39">
        <f t="shared" si="30"/>
        <v>8.6999999999999993</v>
      </c>
      <c r="S11" s="39">
        <f t="shared" si="31"/>
        <v>0</v>
      </c>
      <c r="T11" s="40">
        <v>30</v>
      </c>
      <c r="U11" s="40">
        <f t="shared" si="32"/>
        <v>108</v>
      </c>
      <c r="V11" s="40">
        <f t="shared" si="33"/>
        <v>7.5</v>
      </c>
      <c r="W11" s="40">
        <f t="shared" si="34"/>
        <v>8.6999999999999993</v>
      </c>
      <c r="X11" s="40">
        <f t="shared" si="35"/>
        <v>0</v>
      </c>
      <c r="Y11" s="40">
        <v>30</v>
      </c>
      <c r="Z11" s="39">
        <f t="shared" si="36"/>
        <v>108</v>
      </c>
      <c r="AA11" s="39">
        <f t="shared" si="37"/>
        <v>7.5</v>
      </c>
      <c r="AB11" s="39">
        <f t="shared" si="38"/>
        <v>8.6999999999999993</v>
      </c>
      <c r="AC11" s="39">
        <f t="shared" si="39"/>
        <v>0</v>
      </c>
      <c r="AD11" s="38">
        <v>30</v>
      </c>
      <c r="AE11" s="40">
        <f t="shared" si="40"/>
        <v>108</v>
      </c>
      <c r="AF11" s="40">
        <f t="shared" si="41"/>
        <v>7.5</v>
      </c>
      <c r="AG11" s="40">
        <f t="shared" si="42"/>
        <v>8.6999999999999993</v>
      </c>
      <c r="AH11" s="40">
        <f t="shared" si="43"/>
        <v>0</v>
      </c>
      <c r="AI11" s="38">
        <v>30</v>
      </c>
      <c r="AJ11" s="40">
        <f t="shared" si="44"/>
        <v>108</v>
      </c>
      <c r="AK11" s="40">
        <f t="shared" si="45"/>
        <v>7.5</v>
      </c>
      <c r="AL11" s="40">
        <f t="shared" si="46"/>
        <v>8.6999999999999993</v>
      </c>
      <c r="AM11" s="40">
        <f t="shared" si="47"/>
        <v>0</v>
      </c>
      <c r="AN11" s="41">
        <v>30</v>
      </c>
      <c r="AO11" s="40">
        <f t="shared" si="48"/>
        <v>108</v>
      </c>
      <c r="AP11" s="40">
        <f t="shared" si="49"/>
        <v>7.5</v>
      </c>
      <c r="AQ11" s="40">
        <f t="shared" si="50"/>
        <v>8.6999999999999993</v>
      </c>
      <c r="AR11" s="40">
        <f t="shared" si="51"/>
        <v>0</v>
      </c>
      <c r="AS11" s="40">
        <v>30</v>
      </c>
      <c r="AT11" s="39">
        <f t="shared" si="52"/>
        <v>108</v>
      </c>
      <c r="AU11" s="39">
        <f t="shared" si="53"/>
        <v>7.5</v>
      </c>
      <c r="AV11" s="39">
        <f t="shared" si="54"/>
        <v>8.6999999999999993</v>
      </c>
      <c r="AW11" s="39">
        <f t="shared" si="55"/>
        <v>0</v>
      </c>
      <c r="AX11" s="38">
        <v>30</v>
      </c>
      <c r="AY11" s="38">
        <f t="shared" si="56"/>
        <v>108</v>
      </c>
      <c r="AZ11" s="40">
        <f t="shared" si="57"/>
        <v>7.5</v>
      </c>
      <c r="BA11" s="40">
        <f t="shared" si="58"/>
        <v>8.6999999999999993</v>
      </c>
      <c r="BB11" s="40">
        <f t="shared" si="59"/>
        <v>0</v>
      </c>
      <c r="BC11" s="40">
        <v>30</v>
      </c>
      <c r="BD11" s="39">
        <f t="shared" si="60"/>
        <v>108</v>
      </c>
      <c r="BE11" s="39">
        <f t="shared" si="61"/>
        <v>7.5</v>
      </c>
      <c r="BF11" s="39">
        <f t="shared" si="62"/>
        <v>8.6999999999999993</v>
      </c>
      <c r="BG11" s="39">
        <f t="shared" si="63"/>
        <v>0</v>
      </c>
      <c r="BH11" s="41">
        <v>30</v>
      </c>
      <c r="BI11" s="42">
        <f t="shared" si="64"/>
        <v>108</v>
      </c>
      <c r="BJ11" s="39">
        <f t="shared" si="65"/>
        <v>7.5</v>
      </c>
      <c r="BK11" s="39">
        <f t="shared" si="66"/>
        <v>8.6999999999999993</v>
      </c>
      <c r="BL11" s="39">
        <f t="shared" si="67"/>
        <v>0</v>
      </c>
      <c r="BM11" s="43">
        <v>30</v>
      </c>
      <c r="BN11" s="39">
        <f t="shared" si="68"/>
        <v>108</v>
      </c>
      <c r="BO11" s="39">
        <f t="shared" si="69"/>
        <v>7.5</v>
      </c>
      <c r="BP11" s="39">
        <f t="shared" si="70"/>
        <v>8.6999999999999993</v>
      </c>
      <c r="BQ11" s="39">
        <f t="shared" si="71"/>
        <v>0</v>
      </c>
      <c r="BR11" s="40">
        <v>30</v>
      </c>
      <c r="BS11" s="39">
        <f t="shared" si="72"/>
        <v>108</v>
      </c>
      <c r="BT11" s="39">
        <f t="shared" si="73"/>
        <v>7.5</v>
      </c>
      <c r="BU11" s="39">
        <f t="shared" si="74"/>
        <v>8.6999999999999993</v>
      </c>
      <c r="BV11" s="39">
        <f t="shared" si="75"/>
        <v>0</v>
      </c>
      <c r="BW11" s="40">
        <v>30</v>
      </c>
      <c r="BX11" s="39">
        <f t="shared" si="76"/>
        <v>108</v>
      </c>
      <c r="BY11" s="39">
        <f t="shared" si="77"/>
        <v>7.5</v>
      </c>
      <c r="BZ11" s="39">
        <f t="shared" si="78"/>
        <v>8.6999999999999993</v>
      </c>
      <c r="CA11" s="39">
        <f t="shared" si="79"/>
        <v>0</v>
      </c>
      <c r="CB11" s="40">
        <v>30</v>
      </c>
      <c r="CC11" s="39">
        <f t="shared" si="80"/>
        <v>108</v>
      </c>
      <c r="CD11" s="39">
        <f t="shared" si="81"/>
        <v>7.5</v>
      </c>
      <c r="CE11" s="39">
        <f t="shared" si="82"/>
        <v>8.6999999999999993</v>
      </c>
      <c r="CF11" s="39">
        <f t="shared" si="83"/>
        <v>0</v>
      </c>
      <c r="CG11" s="40">
        <v>30</v>
      </c>
      <c r="CH11" s="39">
        <f t="shared" si="84"/>
        <v>108</v>
      </c>
      <c r="CI11" s="39">
        <f t="shared" si="85"/>
        <v>7.5</v>
      </c>
      <c r="CJ11" s="39">
        <f t="shared" si="86"/>
        <v>8.6999999999999993</v>
      </c>
      <c r="CK11" s="39">
        <f t="shared" si="87"/>
        <v>0</v>
      </c>
      <c r="CL11" s="38">
        <v>30</v>
      </c>
      <c r="CM11" s="39">
        <f t="shared" si="88"/>
        <v>108</v>
      </c>
      <c r="CN11" s="39">
        <f t="shared" si="89"/>
        <v>7.5</v>
      </c>
      <c r="CO11" s="39">
        <f t="shared" si="90"/>
        <v>8.6999999999999993</v>
      </c>
      <c r="CP11" s="39">
        <f t="shared" si="91"/>
        <v>0</v>
      </c>
      <c r="CQ11" s="38">
        <v>30</v>
      </c>
      <c r="CR11" s="39">
        <f t="shared" si="4"/>
        <v>108</v>
      </c>
      <c r="CS11" s="39">
        <f t="shared" si="5"/>
        <v>7.5</v>
      </c>
      <c r="CT11" s="39">
        <f t="shared" si="6"/>
        <v>8.6999999999999993</v>
      </c>
      <c r="CU11" s="39">
        <f t="shared" si="7"/>
        <v>0</v>
      </c>
      <c r="CV11" s="38">
        <v>30</v>
      </c>
      <c r="CW11" s="39">
        <f t="shared" si="8"/>
        <v>108</v>
      </c>
      <c r="CX11" s="39">
        <f t="shared" si="9"/>
        <v>7.5</v>
      </c>
      <c r="CY11" s="39">
        <f t="shared" si="10"/>
        <v>8.6999999999999993</v>
      </c>
      <c r="CZ11" s="39">
        <f t="shared" si="11"/>
        <v>0</v>
      </c>
      <c r="DA11" s="38">
        <v>30</v>
      </c>
      <c r="DB11" s="39">
        <f t="shared" si="12"/>
        <v>108</v>
      </c>
      <c r="DC11" s="39">
        <f t="shared" si="13"/>
        <v>7.5</v>
      </c>
      <c r="DD11" s="39">
        <f t="shared" si="14"/>
        <v>8.6999999999999993</v>
      </c>
      <c r="DE11" s="39">
        <f t="shared" si="15"/>
        <v>0</v>
      </c>
      <c r="DF11" s="38">
        <v>30</v>
      </c>
      <c r="DG11" s="39">
        <f t="shared" si="16"/>
        <v>108</v>
      </c>
      <c r="DH11" s="39">
        <f t="shared" si="17"/>
        <v>7.5</v>
      </c>
      <c r="DI11" s="39">
        <f t="shared" si="18"/>
        <v>8.6999999999999993</v>
      </c>
      <c r="DJ11" s="39">
        <f t="shared" si="19"/>
        <v>0</v>
      </c>
      <c r="DK11" s="38">
        <v>30</v>
      </c>
      <c r="DL11" s="39">
        <f t="shared" si="20"/>
        <v>108</v>
      </c>
      <c r="DM11" s="39">
        <f t="shared" si="21"/>
        <v>7.5</v>
      </c>
      <c r="DN11" s="39">
        <f t="shared" si="22"/>
        <v>8.6999999999999993</v>
      </c>
      <c r="DO11" s="39">
        <f t="shared" si="23"/>
        <v>0</v>
      </c>
      <c r="DP11" s="38">
        <v>30</v>
      </c>
    </row>
    <row r="12" spans="1:120" s="21" customFormat="1" x14ac:dyDescent="0.25">
      <c r="A12" t="s">
        <v>32</v>
      </c>
      <c r="B12" s="50">
        <v>476</v>
      </c>
      <c r="C12" s="30">
        <v>26</v>
      </c>
      <c r="D12" s="30">
        <v>25</v>
      </c>
      <c r="E12" s="52">
        <v>37.5</v>
      </c>
      <c r="F12" s="29">
        <f t="shared" si="0"/>
        <v>0</v>
      </c>
      <c r="G12" s="30">
        <f t="shared" si="1"/>
        <v>0</v>
      </c>
      <c r="H12" s="30">
        <f t="shared" si="2"/>
        <v>0</v>
      </c>
      <c r="I12" s="30">
        <f t="shared" si="3"/>
        <v>0</v>
      </c>
      <c r="J12" s="46"/>
      <c r="K12" s="47">
        <v>25</v>
      </c>
      <c r="L12" s="47">
        <v>25</v>
      </c>
      <c r="M12" s="47">
        <v>25</v>
      </c>
      <c r="N12" s="47">
        <v>25</v>
      </c>
      <c r="O12">
        <v>25</v>
      </c>
      <c r="P12" s="47">
        <v>25</v>
      </c>
      <c r="Q12" s="47">
        <v>25</v>
      </c>
      <c r="R12" s="47">
        <v>25</v>
      </c>
      <c r="S12" s="47">
        <v>25</v>
      </c>
      <c r="T12">
        <v>25</v>
      </c>
      <c r="U12" s="47">
        <v>25</v>
      </c>
      <c r="V12" s="47">
        <v>25</v>
      </c>
      <c r="W12" s="47">
        <v>25</v>
      </c>
      <c r="X12" s="47">
        <v>25</v>
      </c>
      <c r="Y12">
        <v>25</v>
      </c>
      <c r="Z12" s="47">
        <v>25</v>
      </c>
      <c r="AA12" s="47">
        <v>25</v>
      </c>
      <c r="AB12" s="47">
        <v>25</v>
      </c>
      <c r="AC12" s="47">
        <v>25</v>
      </c>
      <c r="AD12" s="46">
        <v>25</v>
      </c>
      <c r="AE12" s="47">
        <v>25</v>
      </c>
      <c r="AF12" s="47">
        <v>25</v>
      </c>
      <c r="AG12" s="47">
        <v>25</v>
      </c>
      <c r="AH12" s="47">
        <v>25</v>
      </c>
      <c r="AI12" s="46">
        <v>25</v>
      </c>
      <c r="AJ12" s="47">
        <v>25</v>
      </c>
      <c r="AK12" s="47">
        <v>25</v>
      </c>
      <c r="AL12" s="47">
        <v>25</v>
      </c>
      <c r="AM12" s="47">
        <v>25</v>
      </c>
      <c r="AN12" s="48">
        <v>25</v>
      </c>
      <c r="AO12" s="47">
        <v>25</v>
      </c>
      <c r="AP12" s="47">
        <v>25</v>
      </c>
      <c r="AQ12" s="47">
        <v>25</v>
      </c>
      <c r="AR12" s="47">
        <v>25</v>
      </c>
      <c r="AS12">
        <v>25</v>
      </c>
      <c r="AT12" s="47">
        <v>25</v>
      </c>
      <c r="AU12" s="47">
        <v>25</v>
      </c>
      <c r="AV12" s="47">
        <v>25</v>
      </c>
      <c r="AW12" s="47">
        <v>25</v>
      </c>
      <c r="AX12" s="46">
        <v>25</v>
      </c>
      <c r="AY12" s="44">
        <v>25</v>
      </c>
      <c r="AZ12" s="47">
        <v>25</v>
      </c>
      <c r="BA12" s="47">
        <v>25</v>
      </c>
      <c r="BB12" s="47">
        <v>25</v>
      </c>
      <c r="BC12">
        <v>25</v>
      </c>
      <c r="BD12" s="47">
        <v>25</v>
      </c>
      <c r="BE12" s="47">
        <v>25</v>
      </c>
      <c r="BF12" s="47">
        <v>25</v>
      </c>
      <c r="BG12" s="47">
        <v>25</v>
      </c>
      <c r="BH12" s="48">
        <v>25</v>
      </c>
      <c r="BI12" s="44">
        <v>25</v>
      </c>
      <c r="BJ12" s="47">
        <v>25</v>
      </c>
      <c r="BK12" s="47">
        <v>25</v>
      </c>
      <c r="BL12" s="47">
        <v>25</v>
      </c>
      <c r="BM12" s="49">
        <v>25</v>
      </c>
      <c r="BN12" s="47">
        <v>25</v>
      </c>
      <c r="BO12" s="47">
        <v>25</v>
      </c>
      <c r="BP12" s="47">
        <v>25</v>
      </c>
      <c r="BQ12" s="47">
        <v>25</v>
      </c>
      <c r="BR12">
        <v>25</v>
      </c>
      <c r="BS12" s="47">
        <v>25</v>
      </c>
      <c r="BT12" s="47">
        <v>25</v>
      </c>
      <c r="BU12" s="47">
        <v>25</v>
      </c>
      <c r="BV12" s="47">
        <v>25</v>
      </c>
      <c r="BW12">
        <v>25</v>
      </c>
      <c r="BX12" s="47">
        <v>25</v>
      </c>
      <c r="BY12" s="47">
        <v>25</v>
      </c>
      <c r="BZ12" s="47">
        <v>25</v>
      </c>
      <c r="CA12" s="47">
        <v>25</v>
      </c>
      <c r="CB12">
        <v>25</v>
      </c>
      <c r="CC12" s="47">
        <v>25</v>
      </c>
      <c r="CD12" s="47">
        <v>25</v>
      </c>
      <c r="CE12" s="47">
        <v>25</v>
      </c>
      <c r="CF12" s="47">
        <v>25</v>
      </c>
      <c r="CG12">
        <v>25</v>
      </c>
      <c r="CH12" s="47">
        <v>25</v>
      </c>
      <c r="CI12" s="47">
        <v>25</v>
      </c>
      <c r="CJ12" s="47">
        <v>25</v>
      </c>
      <c r="CK12" s="47">
        <v>25</v>
      </c>
      <c r="CL12" s="46">
        <v>25</v>
      </c>
      <c r="CM12" s="47">
        <v>25</v>
      </c>
      <c r="CN12" s="47">
        <v>25</v>
      </c>
      <c r="CO12" s="47">
        <v>25</v>
      </c>
      <c r="CP12" s="47">
        <v>25</v>
      </c>
      <c r="CQ12" s="46">
        <v>25</v>
      </c>
      <c r="CR12" s="47">
        <v>25</v>
      </c>
      <c r="CS12" s="47">
        <v>25</v>
      </c>
      <c r="CT12" s="47">
        <v>25</v>
      </c>
      <c r="CU12" s="47">
        <v>25</v>
      </c>
      <c r="CV12" s="46">
        <v>25</v>
      </c>
      <c r="CW12" s="47">
        <v>25</v>
      </c>
      <c r="CX12" s="47">
        <v>25</v>
      </c>
      <c r="CY12" s="47">
        <v>25</v>
      </c>
      <c r="CZ12" s="47">
        <v>25</v>
      </c>
      <c r="DA12" s="46">
        <v>25</v>
      </c>
      <c r="DB12" s="47">
        <v>25</v>
      </c>
      <c r="DC12" s="47">
        <v>25</v>
      </c>
      <c r="DD12" s="47">
        <v>25</v>
      </c>
      <c r="DE12" s="47">
        <v>25</v>
      </c>
      <c r="DF12" s="46">
        <v>25</v>
      </c>
      <c r="DG12" s="47">
        <v>25</v>
      </c>
      <c r="DH12" s="47">
        <v>25</v>
      </c>
      <c r="DI12" s="47">
        <v>25</v>
      </c>
      <c r="DJ12" s="47">
        <v>25</v>
      </c>
      <c r="DK12" s="46">
        <v>25</v>
      </c>
      <c r="DL12" s="47">
        <v>25</v>
      </c>
      <c r="DM12" s="47">
        <v>25</v>
      </c>
      <c r="DN12" s="47">
        <v>25</v>
      </c>
      <c r="DO12" s="47">
        <v>25</v>
      </c>
      <c r="DP12" s="46">
        <v>25</v>
      </c>
    </row>
    <row r="13" spans="1:120" s="21" customFormat="1" x14ac:dyDescent="0.25">
      <c r="A13" s="40" t="s">
        <v>33</v>
      </c>
      <c r="B13" s="40">
        <v>784</v>
      </c>
      <c r="C13" s="42">
        <v>7.8</v>
      </c>
      <c r="D13" s="42">
        <v>80</v>
      </c>
      <c r="E13" s="37">
        <v>8.1999999999999993</v>
      </c>
      <c r="F13" s="62">
        <f t="shared" si="0"/>
        <v>0</v>
      </c>
      <c r="G13" s="42">
        <f t="shared" si="1"/>
        <v>0</v>
      </c>
      <c r="H13" s="42">
        <f t="shared" si="2"/>
        <v>0</v>
      </c>
      <c r="I13" s="42">
        <f t="shared" si="3"/>
        <v>0</v>
      </c>
      <c r="J13" s="38"/>
      <c r="K13" s="39">
        <v>2.2200000000000002</v>
      </c>
      <c r="L13" s="39">
        <v>2.2200000000000002</v>
      </c>
      <c r="M13" s="39">
        <v>2.2200000000000002</v>
      </c>
      <c r="N13" s="39">
        <v>2.2200000000000002</v>
      </c>
      <c r="O13" s="40">
        <v>2.2200000000000002</v>
      </c>
      <c r="P13" s="39">
        <v>2.2200000000000002</v>
      </c>
      <c r="Q13" s="39">
        <v>2.2200000000000002</v>
      </c>
      <c r="R13" s="39">
        <v>2.2200000000000002</v>
      </c>
      <c r="S13" s="39">
        <v>2.2200000000000002</v>
      </c>
      <c r="T13" s="40">
        <v>2.2200000000000002</v>
      </c>
      <c r="U13" s="39">
        <v>2.2200000000000002</v>
      </c>
      <c r="V13" s="39">
        <v>2.2200000000000002</v>
      </c>
      <c r="W13" s="39">
        <v>2.2200000000000002</v>
      </c>
      <c r="X13" s="39">
        <v>2.2200000000000002</v>
      </c>
      <c r="Y13" s="40">
        <v>2.2200000000000002</v>
      </c>
      <c r="Z13" s="39">
        <v>2.2200000000000002</v>
      </c>
      <c r="AA13" s="39">
        <v>2.2200000000000002</v>
      </c>
      <c r="AB13" s="39">
        <v>2.2200000000000002</v>
      </c>
      <c r="AC13" s="39">
        <v>2.2200000000000002</v>
      </c>
      <c r="AD13" s="38">
        <v>2.2200000000000002</v>
      </c>
      <c r="AE13" s="39">
        <v>2.2200000000000002</v>
      </c>
      <c r="AF13" s="39">
        <v>2.2200000000000002</v>
      </c>
      <c r="AG13" s="39">
        <v>2.2200000000000002</v>
      </c>
      <c r="AH13" s="39">
        <v>2.2200000000000002</v>
      </c>
      <c r="AI13" s="38">
        <v>2.2200000000000002</v>
      </c>
      <c r="AJ13" s="39">
        <v>2.2200000000000002</v>
      </c>
      <c r="AK13" s="39">
        <v>2.2200000000000002</v>
      </c>
      <c r="AL13" s="39">
        <v>2.2200000000000002</v>
      </c>
      <c r="AM13" s="39">
        <v>2.2200000000000002</v>
      </c>
      <c r="AN13" s="41">
        <v>2.2200000000000002</v>
      </c>
      <c r="AO13" s="39">
        <v>2.2200000000000002</v>
      </c>
      <c r="AP13" s="39">
        <v>2.2200000000000002</v>
      </c>
      <c r="AQ13" s="39">
        <v>2.2200000000000002</v>
      </c>
      <c r="AR13" s="39">
        <v>2.2200000000000002</v>
      </c>
      <c r="AS13" s="40">
        <v>2.2200000000000002</v>
      </c>
      <c r="AT13" s="39">
        <v>2.2200000000000002</v>
      </c>
      <c r="AU13" s="39">
        <v>2.2200000000000002</v>
      </c>
      <c r="AV13" s="39">
        <v>2.2200000000000002</v>
      </c>
      <c r="AW13" s="39">
        <v>2.2200000000000002</v>
      </c>
      <c r="AX13" s="38">
        <v>2.2200000000000002</v>
      </c>
      <c r="AY13" s="42">
        <f t="shared" si="56"/>
        <v>19.600000000000001</v>
      </c>
      <c r="AZ13" s="39">
        <f t="shared" si="57"/>
        <v>0.19500000000000001</v>
      </c>
      <c r="BA13" s="39">
        <f t="shared" si="58"/>
        <v>2</v>
      </c>
      <c r="BB13" s="39">
        <f t="shared" si="59"/>
        <v>0.20499999999999996</v>
      </c>
      <c r="BC13" s="40">
        <v>2.5</v>
      </c>
      <c r="BD13" s="39">
        <v>2.5</v>
      </c>
      <c r="BE13" s="39">
        <v>2.5</v>
      </c>
      <c r="BF13" s="39">
        <v>2.5</v>
      </c>
      <c r="BG13" s="39">
        <v>2.5</v>
      </c>
      <c r="BH13" s="41">
        <v>2.5</v>
      </c>
      <c r="BI13" s="42">
        <v>2.5</v>
      </c>
      <c r="BJ13" s="39">
        <v>2.5</v>
      </c>
      <c r="BK13" s="39">
        <v>2.5</v>
      </c>
      <c r="BL13" s="39">
        <v>2.5</v>
      </c>
      <c r="BM13" s="43">
        <v>2.5</v>
      </c>
      <c r="BN13" s="39">
        <v>2.5</v>
      </c>
      <c r="BO13" s="39">
        <v>2.5</v>
      </c>
      <c r="BP13" s="39">
        <v>2.5</v>
      </c>
      <c r="BQ13" s="39">
        <v>2.5</v>
      </c>
      <c r="BR13" s="40">
        <v>2.5</v>
      </c>
      <c r="BS13" s="39">
        <v>2.5</v>
      </c>
      <c r="BT13" s="39">
        <v>2.5</v>
      </c>
      <c r="BU13" s="39">
        <v>2.5</v>
      </c>
      <c r="BV13" s="39">
        <v>2.5</v>
      </c>
      <c r="BW13" s="40">
        <v>2.5</v>
      </c>
      <c r="BX13" s="39">
        <v>2.5</v>
      </c>
      <c r="BY13" s="39">
        <v>2.5</v>
      </c>
      <c r="BZ13" s="39">
        <v>2.5</v>
      </c>
      <c r="CA13" s="39">
        <v>2.5</v>
      </c>
      <c r="CB13" s="40">
        <v>2.5</v>
      </c>
      <c r="CC13" s="39">
        <v>2.5</v>
      </c>
      <c r="CD13" s="39">
        <v>2.5</v>
      </c>
      <c r="CE13" s="39">
        <v>2.5</v>
      </c>
      <c r="CF13" s="39">
        <v>2.5</v>
      </c>
      <c r="CG13" s="40">
        <v>2.5</v>
      </c>
      <c r="CH13" s="39">
        <v>2.5</v>
      </c>
      <c r="CI13" s="39">
        <v>2.5</v>
      </c>
      <c r="CJ13" s="39">
        <v>2.5</v>
      </c>
      <c r="CK13" s="39">
        <v>2.5</v>
      </c>
      <c r="CL13" s="38">
        <v>2.5</v>
      </c>
      <c r="CM13" s="39">
        <v>2.5</v>
      </c>
      <c r="CN13" s="39">
        <v>2.5</v>
      </c>
      <c r="CO13" s="39">
        <v>2.5</v>
      </c>
      <c r="CP13" s="39">
        <v>2.5</v>
      </c>
      <c r="CQ13" s="38">
        <v>2.5</v>
      </c>
      <c r="CR13" s="39">
        <v>2.5</v>
      </c>
      <c r="CS13" s="39">
        <v>2.5</v>
      </c>
      <c r="CT13" s="39">
        <v>2.5</v>
      </c>
      <c r="CU13" s="39">
        <v>2.5</v>
      </c>
      <c r="CV13" s="38">
        <v>2.5</v>
      </c>
      <c r="CW13" s="39">
        <v>2.5</v>
      </c>
      <c r="CX13" s="39">
        <v>2.5</v>
      </c>
      <c r="CY13" s="39">
        <v>2.5</v>
      </c>
      <c r="CZ13" s="39">
        <v>2.5</v>
      </c>
      <c r="DA13" s="38">
        <v>2.5</v>
      </c>
      <c r="DB13" s="39">
        <v>2.5</v>
      </c>
      <c r="DC13" s="39">
        <v>2.5</v>
      </c>
      <c r="DD13" s="39">
        <v>2.5</v>
      </c>
      <c r="DE13" s="39">
        <v>2.5</v>
      </c>
      <c r="DF13" s="38">
        <v>2.5</v>
      </c>
      <c r="DG13" s="39">
        <v>2.5</v>
      </c>
      <c r="DH13" s="39">
        <v>2.5</v>
      </c>
      <c r="DI13" s="39">
        <v>2.5</v>
      </c>
      <c r="DJ13" s="39">
        <v>2.5</v>
      </c>
      <c r="DK13" s="38">
        <v>2.5</v>
      </c>
      <c r="DL13" s="39">
        <v>2.5</v>
      </c>
      <c r="DM13" s="39">
        <v>2.5</v>
      </c>
      <c r="DN13" s="39">
        <v>2.5</v>
      </c>
      <c r="DO13" s="39">
        <v>2.5</v>
      </c>
      <c r="DP13" s="38">
        <v>2.5</v>
      </c>
    </row>
    <row r="14" spans="1:120" s="21" customFormat="1" x14ac:dyDescent="0.25">
      <c r="A14" s="50" t="s">
        <v>34</v>
      </c>
      <c r="B14" s="50">
        <v>400</v>
      </c>
      <c r="C14" s="30">
        <v>0</v>
      </c>
      <c r="D14" s="30">
        <v>0</v>
      </c>
      <c r="E14" s="52">
        <v>99.9</v>
      </c>
      <c r="F14" s="29">
        <f t="shared" si="0"/>
        <v>0</v>
      </c>
      <c r="G14" s="30">
        <f t="shared" si="1"/>
        <v>0</v>
      </c>
      <c r="H14" s="30">
        <f t="shared" si="2"/>
        <v>0</v>
      </c>
      <c r="I14" s="30">
        <f t="shared" si="3"/>
        <v>0</v>
      </c>
      <c r="K14" s="53">
        <f t="shared" si="24"/>
        <v>44</v>
      </c>
      <c r="L14" s="53">
        <f t="shared" si="25"/>
        <v>0</v>
      </c>
      <c r="M14" s="53">
        <f t="shared" si="26"/>
        <v>0</v>
      </c>
      <c r="N14" s="53">
        <f t="shared" si="27"/>
        <v>10.989000000000001</v>
      </c>
      <c r="O14" s="50">
        <v>11</v>
      </c>
      <c r="P14" s="53">
        <f t="shared" si="28"/>
        <v>44</v>
      </c>
      <c r="Q14" s="53">
        <f t="shared" si="29"/>
        <v>0</v>
      </c>
      <c r="R14" s="53">
        <f t="shared" si="30"/>
        <v>0</v>
      </c>
      <c r="S14" s="53">
        <f t="shared" si="31"/>
        <v>10.989000000000001</v>
      </c>
      <c r="T14" s="50">
        <v>11</v>
      </c>
      <c r="U14" s="53">
        <f t="shared" si="32"/>
        <v>44</v>
      </c>
      <c r="V14" s="53">
        <f t="shared" si="33"/>
        <v>0</v>
      </c>
      <c r="W14" s="53">
        <f t="shared" si="34"/>
        <v>0</v>
      </c>
      <c r="X14" s="53">
        <f t="shared" si="35"/>
        <v>10.989000000000001</v>
      </c>
      <c r="Y14" s="50">
        <v>11</v>
      </c>
      <c r="Z14" s="53">
        <f t="shared" si="36"/>
        <v>44</v>
      </c>
      <c r="AA14" s="53">
        <f t="shared" si="37"/>
        <v>0</v>
      </c>
      <c r="AB14" s="53">
        <f t="shared" si="38"/>
        <v>0</v>
      </c>
      <c r="AC14" s="53">
        <f t="shared" si="39"/>
        <v>10.989000000000001</v>
      </c>
      <c r="AD14" s="21">
        <v>11</v>
      </c>
      <c r="AE14" s="53">
        <f t="shared" si="40"/>
        <v>44</v>
      </c>
      <c r="AF14" s="53">
        <f t="shared" si="41"/>
        <v>0</v>
      </c>
      <c r="AG14" s="53">
        <f t="shared" si="42"/>
        <v>0</v>
      </c>
      <c r="AH14" s="53">
        <f t="shared" si="43"/>
        <v>10.989000000000001</v>
      </c>
      <c r="AI14" s="21">
        <v>11</v>
      </c>
      <c r="AJ14" s="53">
        <f t="shared" si="44"/>
        <v>44</v>
      </c>
      <c r="AK14" s="53">
        <f t="shared" si="45"/>
        <v>0</v>
      </c>
      <c r="AL14" s="53">
        <f t="shared" si="46"/>
        <v>0</v>
      </c>
      <c r="AM14" s="53">
        <f t="shared" si="47"/>
        <v>10.989000000000001</v>
      </c>
      <c r="AN14" s="54">
        <v>11</v>
      </c>
      <c r="AO14" s="53">
        <f t="shared" si="48"/>
        <v>44</v>
      </c>
      <c r="AP14" s="53">
        <f t="shared" si="49"/>
        <v>0</v>
      </c>
      <c r="AQ14" s="53">
        <f t="shared" si="50"/>
        <v>0</v>
      </c>
      <c r="AR14" s="53">
        <f t="shared" si="51"/>
        <v>10.989000000000001</v>
      </c>
      <c r="AS14" s="50">
        <v>11</v>
      </c>
      <c r="AT14" s="53">
        <f t="shared" si="52"/>
        <v>44</v>
      </c>
      <c r="AU14" s="53">
        <f t="shared" si="53"/>
        <v>0</v>
      </c>
      <c r="AV14" s="53">
        <f t="shared" si="54"/>
        <v>0</v>
      </c>
      <c r="AW14" s="53">
        <f t="shared" si="55"/>
        <v>10.989000000000001</v>
      </c>
      <c r="AX14" s="21">
        <v>11</v>
      </c>
      <c r="AY14" s="30">
        <f t="shared" si="56"/>
        <v>44</v>
      </c>
      <c r="AZ14" s="53">
        <f t="shared" si="57"/>
        <v>0</v>
      </c>
      <c r="BA14" s="53">
        <f t="shared" si="58"/>
        <v>0</v>
      </c>
      <c r="BB14" s="53">
        <f t="shared" si="59"/>
        <v>10.989000000000001</v>
      </c>
      <c r="BC14" s="50">
        <v>11</v>
      </c>
      <c r="BD14" s="53">
        <f t="shared" si="60"/>
        <v>44</v>
      </c>
      <c r="BE14" s="53">
        <f t="shared" si="61"/>
        <v>0</v>
      </c>
      <c r="BF14" s="53">
        <f t="shared" si="62"/>
        <v>0</v>
      </c>
      <c r="BG14" s="53">
        <f t="shared" si="63"/>
        <v>10.989000000000001</v>
      </c>
      <c r="BH14" s="54">
        <v>11</v>
      </c>
      <c r="BI14" s="30">
        <f t="shared" si="64"/>
        <v>44</v>
      </c>
      <c r="BJ14" s="53">
        <f t="shared" si="65"/>
        <v>0</v>
      </c>
      <c r="BK14" s="53">
        <f t="shared" si="66"/>
        <v>0</v>
      </c>
      <c r="BL14" s="53">
        <f t="shared" si="67"/>
        <v>10.989000000000001</v>
      </c>
      <c r="BM14" s="55">
        <v>11</v>
      </c>
      <c r="BN14" s="53">
        <f t="shared" si="68"/>
        <v>44</v>
      </c>
      <c r="BO14" s="53">
        <f t="shared" si="69"/>
        <v>0</v>
      </c>
      <c r="BP14" s="53">
        <f t="shared" si="70"/>
        <v>0</v>
      </c>
      <c r="BQ14" s="53">
        <f t="shared" si="71"/>
        <v>10.989000000000001</v>
      </c>
      <c r="BR14" s="50">
        <v>11</v>
      </c>
      <c r="BS14" s="53">
        <f t="shared" si="72"/>
        <v>44</v>
      </c>
      <c r="BT14" s="53">
        <f t="shared" si="73"/>
        <v>0</v>
      </c>
      <c r="BU14" s="53">
        <f t="shared" si="74"/>
        <v>0</v>
      </c>
      <c r="BV14" s="53">
        <f t="shared" si="75"/>
        <v>10.989000000000001</v>
      </c>
      <c r="BW14" s="50">
        <v>11</v>
      </c>
      <c r="BX14" s="53">
        <f t="shared" si="76"/>
        <v>44</v>
      </c>
      <c r="BY14" s="53">
        <f t="shared" si="77"/>
        <v>0</v>
      </c>
      <c r="BZ14" s="53">
        <f t="shared" si="78"/>
        <v>0</v>
      </c>
      <c r="CA14" s="53">
        <f t="shared" si="79"/>
        <v>10.989000000000001</v>
      </c>
      <c r="CB14" s="50">
        <v>11</v>
      </c>
      <c r="CC14" s="53">
        <f t="shared" si="80"/>
        <v>44</v>
      </c>
      <c r="CD14" s="53">
        <f t="shared" si="81"/>
        <v>0</v>
      </c>
      <c r="CE14" s="53">
        <f t="shared" si="82"/>
        <v>0</v>
      </c>
      <c r="CF14" s="53">
        <f t="shared" si="83"/>
        <v>10.989000000000001</v>
      </c>
      <c r="CG14" s="50">
        <v>11</v>
      </c>
      <c r="CH14" s="53">
        <f t="shared" ref="CH14:CH29" si="92">$B14/100*CL14</f>
        <v>44</v>
      </c>
      <c r="CI14" s="53">
        <f t="shared" ref="CI14:CI16" si="93">$C14/100*CL14</f>
        <v>0</v>
      </c>
      <c r="CJ14" s="53">
        <f t="shared" ref="CJ14:CJ16" si="94">$D14/100*CL14</f>
        <v>0</v>
      </c>
      <c r="CK14" s="53">
        <f t="shared" ref="CK14:CK16" si="95">$E14/100*CL14</f>
        <v>10.989000000000001</v>
      </c>
      <c r="CL14" s="21">
        <v>11</v>
      </c>
      <c r="CM14" s="53">
        <f t="shared" ref="CM14:CM29" si="96">$B14/100*CQ14</f>
        <v>44</v>
      </c>
      <c r="CN14" s="53">
        <f t="shared" ref="CN14:CN16" si="97">$C14/100*CQ14</f>
        <v>0</v>
      </c>
      <c r="CO14" s="53">
        <f t="shared" ref="CO14:CO16" si="98">$D14/100*CQ14</f>
        <v>0</v>
      </c>
      <c r="CP14" s="53">
        <f t="shared" ref="CP14:CP16" si="99">$E14/100*CQ14</f>
        <v>10.989000000000001</v>
      </c>
      <c r="CQ14" s="21">
        <v>11</v>
      </c>
      <c r="CR14" s="53">
        <f t="shared" ref="CR14:CR29" si="100">$B14/100*CV14</f>
        <v>44</v>
      </c>
      <c r="CS14" s="53">
        <f t="shared" ref="CS14:CS16" si="101">$C14/100*CV14</f>
        <v>0</v>
      </c>
      <c r="CT14" s="53">
        <f t="shared" ref="CT14:CT16" si="102">$D14/100*CV14</f>
        <v>0</v>
      </c>
      <c r="CU14" s="53">
        <f t="shared" ref="CU14:CU16" si="103">$E14/100*CV14</f>
        <v>10.989000000000001</v>
      </c>
      <c r="CV14" s="21">
        <v>11</v>
      </c>
      <c r="CW14" s="53">
        <f t="shared" ref="CW14:CW29" si="104">$B14/100*DA14</f>
        <v>44</v>
      </c>
      <c r="CX14" s="53">
        <f t="shared" ref="CX14:CX16" si="105">$C14/100*DA14</f>
        <v>0</v>
      </c>
      <c r="CY14" s="53">
        <f t="shared" ref="CY14:CY16" si="106">$D14/100*DA14</f>
        <v>0</v>
      </c>
      <c r="CZ14" s="53">
        <f t="shared" ref="CZ14:CZ16" si="107">$E14/100*DA14</f>
        <v>10.989000000000001</v>
      </c>
      <c r="DA14" s="21">
        <v>11</v>
      </c>
      <c r="DB14" s="53">
        <f t="shared" ref="DB14:DB29" si="108">$B14/100*DF14</f>
        <v>44</v>
      </c>
      <c r="DC14" s="53">
        <f t="shared" ref="DC14:DC16" si="109">$C14/100*DF14</f>
        <v>0</v>
      </c>
      <c r="DD14" s="53">
        <f t="shared" ref="DD14:DD16" si="110">$D14/100*DF14</f>
        <v>0</v>
      </c>
      <c r="DE14" s="53">
        <f t="shared" ref="DE14:DE16" si="111">$E14/100*DF14</f>
        <v>10.989000000000001</v>
      </c>
      <c r="DF14" s="21">
        <v>11</v>
      </c>
      <c r="DG14" s="53">
        <f t="shared" ref="DG14:DG29" si="112">$B14/100*DK14</f>
        <v>44</v>
      </c>
      <c r="DH14" s="53">
        <f t="shared" ref="DH14:DH16" si="113">$C14/100*DK14</f>
        <v>0</v>
      </c>
      <c r="DI14" s="53">
        <f t="shared" ref="DI14:DI16" si="114">$D14/100*DK14</f>
        <v>0</v>
      </c>
      <c r="DJ14" s="53">
        <f t="shared" ref="DJ14:DJ16" si="115">$E14/100*DK14</f>
        <v>10.989000000000001</v>
      </c>
      <c r="DK14" s="21">
        <v>11</v>
      </c>
      <c r="DL14" s="53">
        <f t="shared" ref="DL14:DL29" si="116">$B14/100*DP14</f>
        <v>44</v>
      </c>
      <c r="DM14" s="53">
        <f t="shared" ref="DM14:DM16" si="117">$C14/100*DP14</f>
        <v>0</v>
      </c>
      <c r="DN14" s="53">
        <f t="shared" ref="DN14:DN16" si="118">$D14/100*DP14</f>
        <v>0</v>
      </c>
      <c r="DO14" s="53">
        <f t="shared" ref="DO14:DO16" si="119">$E14/100*DP14</f>
        <v>10.989000000000001</v>
      </c>
      <c r="DP14" s="21">
        <v>11</v>
      </c>
    </row>
    <row r="15" spans="1:120" s="21" customFormat="1" x14ac:dyDescent="0.25">
      <c r="A15" s="40" t="s">
        <v>35</v>
      </c>
      <c r="B15" s="40">
        <v>397</v>
      </c>
      <c r="C15" s="42">
        <v>10</v>
      </c>
      <c r="D15" s="42">
        <v>2.2999999999999998</v>
      </c>
      <c r="E15" s="37">
        <v>73.8</v>
      </c>
      <c r="F15" s="62">
        <f t="shared" si="0"/>
        <v>0</v>
      </c>
      <c r="G15" s="42">
        <f t="shared" si="1"/>
        <v>0</v>
      </c>
      <c r="H15" s="42">
        <f t="shared" si="2"/>
        <v>0</v>
      </c>
      <c r="I15" s="42">
        <f t="shared" si="3"/>
        <v>0</v>
      </c>
      <c r="J15" s="38"/>
      <c r="K15" s="39">
        <f t="shared" si="24"/>
        <v>59.550000000000004</v>
      </c>
      <c r="L15" s="39">
        <f t="shared" si="25"/>
        <v>1.5</v>
      </c>
      <c r="M15" s="39">
        <f t="shared" si="26"/>
        <v>0.34499999999999997</v>
      </c>
      <c r="N15" s="39">
        <f t="shared" si="27"/>
        <v>11.07</v>
      </c>
      <c r="O15" s="40">
        <v>15</v>
      </c>
      <c r="P15" s="39">
        <f t="shared" si="28"/>
        <v>59.550000000000004</v>
      </c>
      <c r="Q15" s="39">
        <f t="shared" si="29"/>
        <v>1.5</v>
      </c>
      <c r="R15" s="39">
        <f t="shared" si="30"/>
        <v>0.34499999999999997</v>
      </c>
      <c r="S15" s="39">
        <f t="shared" si="31"/>
        <v>11.07</v>
      </c>
      <c r="T15" s="40">
        <v>15</v>
      </c>
      <c r="U15" s="39">
        <f t="shared" si="32"/>
        <v>59.550000000000004</v>
      </c>
      <c r="V15" s="39">
        <f t="shared" si="33"/>
        <v>1.5</v>
      </c>
      <c r="W15" s="39">
        <f t="shared" si="34"/>
        <v>0.34499999999999997</v>
      </c>
      <c r="X15" s="39">
        <f t="shared" si="35"/>
        <v>11.07</v>
      </c>
      <c r="Y15" s="40">
        <v>15</v>
      </c>
      <c r="Z15" s="39">
        <f t="shared" si="36"/>
        <v>59.550000000000004</v>
      </c>
      <c r="AA15" s="39">
        <f t="shared" si="37"/>
        <v>1.5</v>
      </c>
      <c r="AB15" s="39">
        <f t="shared" si="38"/>
        <v>0.34499999999999997</v>
      </c>
      <c r="AC15" s="39">
        <f t="shared" si="39"/>
        <v>11.07</v>
      </c>
      <c r="AD15" s="38">
        <v>15</v>
      </c>
      <c r="AE15" s="39">
        <f t="shared" si="40"/>
        <v>59.550000000000004</v>
      </c>
      <c r="AF15" s="39">
        <f t="shared" si="41"/>
        <v>1.5</v>
      </c>
      <c r="AG15" s="39">
        <f t="shared" si="42"/>
        <v>0.34499999999999997</v>
      </c>
      <c r="AH15" s="39">
        <f t="shared" si="43"/>
        <v>11.07</v>
      </c>
      <c r="AI15" s="38">
        <v>15</v>
      </c>
      <c r="AJ15" s="39">
        <f t="shared" si="44"/>
        <v>59.550000000000004</v>
      </c>
      <c r="AK15" s="39">
        <f t="shared" si="45"/>
        <v>1.5</v>
      </c>
      <c r="AL15" s="39">
        <f t="shared" si="46"/>
        <v>0.34499999999999997</v>
      </c>
      <c r="AM15" s="39">
        <f t="shared" si="47"/>
        <v>11.07</v>
      </c>
      <c r="AN15" s="41">
        <v>15</v>
      </c>
      <c r="AO15" s="39">
        <f t="shared" si="48"/>
        <v>59.550000000000004</v>
      </c>
      <c r="AP15" s="39">
        <f t="shared" si="49"/>
        <v>1.5</v>
      </c>
      <c r="AQ15" s="39">
        <f t="shared" si="50"/>
        <v>0.34499999999999997</v>
      </c>
      <c r="AR15" s="39">
        <f t="shared" si="51"/>
        <v>11.07</v>
      </c>
      <c r="AS15" s="40">
        <v>15</v>
      </c>
      <c r="AT15" s="39">
        <f t="shared" si="52"/>
        <v>59.550000000000004</v>
      </c>
      <c r="AU15" s="39">
        <f t="shared" si="53"/>
        <v>1.5</v>
      </c>
      <c r="AV15" s="39">
        <f t="shared" si="54"/>
        <v>0.34499999999999997</v>
      </c>
      <c r="AW15" s="39">
        <f t="shared" si="55"/>
        <v>11.07</v>
      </c>
      <c r="AX15" s="38">
        <v>15</v>
      </c>
      <c r="AY15" s="42">
        <f t="shared" si="56"/>
        <v>59.550000000000004</v>
      </c>
      <c r="AZ15" s="39">
        <f t="shared" si="57"/>
        <v>1.5</v>
      </c>
      <c r="BA15" s="39">
        <f t="shared" si="58"/>
        <v>0.34499999999999997</v>
      </c>
      <c r="BB15" s="39">
        <f t="shared" si="59"/>
        <v>11.07</v>
      </c>
      <c r="BC15" s="40">
        <v>15</v>
      </c>
      <c r="BD15" s="39">
        <f t="shared" si="60"/>
        <v>59.550000000000004</v>
      </c>
      <c r="BE15" s="39">
        <f t="shared" si="61"/>
        <v>1.5</v>
      </c>
      <c r="BF15" s="39">
        <f t="shared" si="62"/>
        <v>0.34499999999999997</v>
      </c>
      <c r="BG15" s="39">
        <f t="shared" si="63"/>
        <v>11.07</v>
      </c>
      <c r="BH15" s="41">
        <v>15</v>
      </c>
      <c r="BI15" s="42">
        <f t="shared" si="64"/>
        <v>59.550000000000004</v>
      </c>
      <c r="BJ15" s="39">
        <f t="shared" si="65"/>
        <v>1.5</v>
      </c>
      <c r="BK15" s="39">
        <f t="shared" si="66"/>
        <v>0.34499999999999997</v>
      </c>
      <c r="BL15" s="39">
        <f t="shared" si="67"/>
        <v>11.07</v>
      </c>
      <c r="BM15" s="43">
        <v>15</v>
      </c>
      <c r="BN15" s="39">
        <f t="shared" si="68"/>
        <v>59.550000000000004</v>
      </c>
      <c r="BO15" s="39">
        <f t="shared" si="69"/>
        <v>1.5</v>
      </c>
      <c r="BP15" s="39">
        <f t="shared" si="70"/>
        <v>0.34499999999999997</v>
      </c>
      <c r="BQ15" s="39">
        <f t="shared" si="71"/>
        <v>11.07</v>
      </c>
      <c r="BR15" s="40">
        <v>15</v>
      </c>
      <c r="BS15" s="39">
        <f t="shared" si="72"/>
        <v>59.550000000000004</v>
      </c>
      <c r="BT15" s="39">
        <f t="shared" si="73"/>
        <v>1.5</v>
      </c>
      <c r="BU15" s="39">
        <f t="shared" si="74"/>
        <v>0.34499999999999997</v>
      </c>
      <c r="BV15" s="39">
        <f t="shared" si="75"/>
        <v>11.07</v>
      </c>
      <c r="BW15" s="40">
        <v>15</v>
      </c>
      <c r="BX15" s="39">
        <f t="shared" si="76"/>
        <v>59.550000000000004</v>
      </c>
      <c r="BY15" s="39">
        <f t="shared" si="77"/>
        <v>1.5</v>
      </c>
      <c r="BZ15" s="39">
        <f t="shared" si="78"/>
        <v>0.34499999999999997</v>
      </c>
      <c r="CA15" s="39">
        <f t="shared" si="79"/>
        <v>11.07</v>
      </c>
      <c r="CB15" s="40">
        <v>15</v>
      </c>
      <c r="CC15" s="39">
        <f t="shared" si="80"/>
        <v>59.550000000000004</v>
      </c>
      <c r="CD15" s="39">
        <f t="shared" si="81"/>
        <v>1.5</v>
      </c>
      <c r="CE15" s="39">
        <f t="shared" si="82"/>
        <v>0.34499999999999997</v>
      </c>
      <c r="CF15" s="39">
        <f t="shared" si="83"/>
        <v>11.07</v>
      </c>
      <c r="CG15" s="40">
        <v>15</v>
      </c>
      <c r="CH15" s="39">
        <f t="shared" si="92"/>
        <v>59.550000000000004</v>
      </c>
      <c r="CI15" s="39">
        <f t="shared" si="93"/>
        <v>1.5</v>
      </c>
      <c r="CJ15" s="39">
        <f t="shared" si="94"/>
        <v>0.34499999999999997</v>
      </c>
      <c r="CK15" s="39">
        <f t="shared" si="95"/>
        <v>11.07</v>
      </c>
      <c r="CL15" s="38">
        <v>15</v>
      </c>
      <c r="CM15" s="39">
        <f t="shared" si="96"/>
        <v>59.550000000000004</v>
      </c>
      <c r="CN15" s="39">
        <f t="shared" si="97"/>
        <v>1.5</v>
      </c>
      <c r="CO15" s="39">
        <f t="shared" si="98"/>
        <v>0.34499999999999997</v>
      </c>
      <c r="CP15" s="39">
        <f t="shared" si="99"/>
        <v>11.07</v>
      </c>
      <c r="CQ15" s="38">
        <v>15</v>
      </c>
      <c r="CR15" s="39">
        <f t="shared" si="100"/>
        <v>59.550000000000004</v>
      </c>
      <c r="CS15" s="39">
        <f t="shared" si="101"/>
        <v>1.5</v>
      </c>
      <c r="CT15" s="39">
        <f t="shared" si="102"/>
        <v>0.34499999999999997</v>
      </c>
      <c r="CU15" s="39">
        <f t="shared" si="103"/>
        <v>11.07</v>
      </c>
      <c r="CV15" s="38">
        <v>15</v>
      </c>
      <c r="CW15" s="39">
        <f t="shared" si="104"/>
        <v>59.550000000000004</v>
      </c>
      <c r="CX15" s="39">
        <f t="shared" si="105"/>
        <v>1.5</v>
      </c>
      <c r="CY15" s="39">
        <f t="shared" si="106"/>
        <v>0.34499999999999997</v>
      </c>
      <c r="CZ15" s="39">
        <f t="shared" si="107"/>
        <v>11.07</v>
      </c>
      <c r="DA15" s="38">
        <v>15</v>
      </c>
      <c r="DB15" s="39">
        <f t="shared" si="108"/>
        <v>59.550000000000004</v>
      </c>
      <c r="DC15" s="39">
        <f t="shared" si="109"/>
        <v>1.5</v>
      </c>
      <c r="DD15" s="39">
        <f t="shared" si="110"/>
        <v>0.34499999999999997</v>
      </c>
      <c r="DE15" s="39">
        <f t="shared" si="111"/>
        <v>11.07</v>
      </c>
      <c r="DF15" s="38">
        <v>15</v>
      </c>
      <c r="DG15" s="39">
        <f t="shared" si="112"/>
        <v>59.550000000000004</v>
      </c>
      <c r="DH15" s="39">
        <f t="shared" si="113"/>
        <v>1.5</v>
      </c>
      <c r="DI15" s="39">
        <f t="shared" si="114"/>
        <v>0.34499999999999997</v>
      </c>
      <c r="DJ15" s="39">
        <f t="shared" si="115"/>
        <v>11.07</v>
      </c>
      <c r="DK15" s="38">
        <v>15</v>
      </c>
      <c r="DL15" s="39">
        <f t="shared" si="116"/>
        <v>59.550000000000004</v>
      </c>
      <c r="DM15" s="39">
        <f t="shared" si="117"/>
        <v>1.5</v>
      </c>
      <c r="DN15" s="39">
        <f t="shared" si="118"/>
        <v>0.34499999999999997</v>
      </c>
      <c r="DO15" s="39">
        <f t="shared" si="119"/>
        <v>11.07</v>
      </c>
      <c r="DP15" s="38">
        <v>15</v>
      </c>
    </row>
    <row r="16" spans="1:120" s="21" customFormat="1" x14ac:dyDescent="0.25">
      <c r="A16" s="50" t="s">
        <v>36</v>
      </c>
      <c r="B16" s="50"/>
      <c r="E16" s="55"/>
      <c r="F16" s="29">
        <f t="shared" si="0"/>
        <v>0</v>
      </c>
      <c r="G16" s="30">
        <f t="shared" si="1"/>
        <v>0</v>
      </c>
      <c r="H16" s="30">
        <f t="shared" si="2"/>
        <v>0</v>
      </c>
      <c r="I16" s="30">
        <f t="shared" si="3"/>
        <v>0</v>
      </c>
      <c r="K16" s="53">
        <f t="shared" si="24"/>
        <v>0</v>
      </c>
      <c r="L16" s="53">
        <f t="shared" si="25"/>
        <v>0</v>
      </c>
      <c r="M16" s="53">
        <f t="shared" si="26"/>
        <v>0</v>
      </c>
      <c r="N16" s="53">
        <f t="shared" si="27"/>
        <v>0</v>
      </c>
      <c r="O16" s="21">
        <v>1</v>
      </c>
      <c r="P16" s="53">
        <f t="shared" si="28"/>
        <v>0</v>
      </c>
      <c r="Q16" s="53">
        <f t="shared" si="29"/>
        <v>0</v>
      </c>
      <c r="R16" s="53">
        <f t="shared" si="30"/>
        <v>0</v>
      </c>
      <c r="S16" s="53">
        <f t="shared" si="31"/>
        <v>0</v>
      </c>
      <c r="T16" s="21">
        <v>1</v>
      </c>
      <c r="U16" s="53">
        <f t="shared" si="32"/>
        <v>0</v>
      </c>
      <c r="V16" s="53">
        <f t="shared" si="33"/>
        <v>0</v>
      </c>
      <c r="W16" s="53">
        <f t="shared" si="34"/>
        <v>0</v>
      </c>
      <c r="X16" s="53">
        <f t="shared" si="35"/>
        <v>0</v>
      </c>
      <c r="Y16" s="21">
        <v>1</v>
      </c>
      <c r="Z16" s="53">
        <f t="shared" si="36"/>
        <v>0</v>
      </c>
      <c r="AA16" s="53">
        <f t="shared" si="37"/>
        <v>0</v>
      </c>
      <c r="AB16" s="53">
        <f t="shared" si="38"/>
        <v>0</v>
      </c>
      <c r="AC16" s="53">
        <f t="shared" si="39"/>
        <v>0</v>
      </c>
      <c r="AD16" s="21">
        <v>1</v>
      </c>
      <c r="AE16" s="53">
        <f t="shared" si="40"/>
        <v>0</v>
      </c>
      <c r="AF16" s="53">
        <f t="shared" si="41"/>
        <v>0</v>
      </c>
      <c r="AG16" s="53">
        <f t="shared" si="42"/>
        <v>0</v>
      </c>
      <c r="AH16" s="53">
        <f t="shared" si="43"/>
        <v>0</v>
      </c>
      <c r="AI16" s="21">
        <v>1</v>
      </c>
      <c r="AJ16" s="53">
        <f t="shared" si="44"/>
        <v>0</v>
      </c>
      <c r="AK16" s="53">
        <f t="shared" si="45"/>
        <v>0</v>
      </c>
      <c r="AL16" s="53">
        <f t="shared" si="46"/>
        <v>0</v>
      </c>
      <c r="AM16" s="53">
        <f t="shared" si="47"/>
        <v>0</v>
      </c>
      <c r="AN16" s="21">
        <v>1</v>
      </c>
      <c r="AO16" s="53">
        <f t="shared" si="48"/>
        <v>0</v>
      </c>
      <c r="AP16" s="53">
        <f t="shared" si="49"/>
        <v>0</v>
      </c>
      <c r="AQ16" s="53">
        <f t="shared" si="50"/>
        <v>0</v>
      </c>
      <c r="AR16" s="53">
        <f t="shared" si="51"/>
        <v>0</v>
      </c>
      <c r="AS16" s="21">
        <v>1</v>
      </c>
      <c r="AT16" s="53">
        <f t="shared" si="52"/>
        <v>0</v>
      </c>
      <c r="AU16" s="53">
        <f t="shared" si="53"/>
        <v>0</v>
      </c>
      <c r="AV16" s="53">
        <f t="shared" si="54"/>
        <v>0</v>
      </c>
      <c r="AW16" s="53">
        <f t="shared" si="55"/>
        <v>0</v>
      </c>
      <c r="AX16" s="21">
        <v>1</v>
      </c>
      <c r="AY16" s="30">
        <f t="shared" si="56"/>
        <v>0</v>
      </c>
      <c r="AZ16" s="53">
        <f t="shared" si="57"/>
        <v>0</v>
      </c>
      <c r="BA16" s="53">
        <f t="shared" si="58"/>
        <v>0</v>
      </c>
      <c r="BB16" s="53">
        <f t="shared" si="59"/>
        <v>0</v>
      </c>
      <c r="BC16" s="21">
        <v>1</v>
      </c>
      <c r="BD16" s="53">
        <f t="shared" si="60"/>
        <v>0</v>
      </c>
      <c r="BE16" s="53">
        <f t="shared" si="61"/>
        <v>0</v>
      </c>
      <c r="BF16" s="53">
        <f t="shared" si="62"/>
        <v>0</v>
      </c>
      <c r="BG16" s="53">
        <f t="shared" si="63"/>
        <v>0</v>
      </c>
      <c r="BH16" s="63">
        <v>1</v>
      </c>
      <c r="BI16" s="30">
        <f t="shared" si="64"/>
        <v>0</v>
      </c>
      <c r="BJ16" s="53">
        <f t="shared" si="65"/>
        <v>0</v>
      </c>
      <c r="BK16" s="53">
        <f t="shared" si="66"/>
        <v>0</v>
      </c>
      <c r="BL16" s="53">
        <f t="shared" si="67"/>
        <v>0</v>
      </c>
      <c r="BM16" s="55">
        <v>1</v>
      </c>
      <c r="BN16" s="53">
        <f t="shared" si="68"/>
        <v>0</v>
      </c>
      <c r="BO16" s="53">
        <f t="shared" si="69"/>
        <v>0</v>
      </c>
      <c r="BP16" s="53">
        <f t="shared" si="70"/>
        <v>0</v>
      </c>
      <c r="BQ16" s="53">
        <f t="shared" si="71"/>
        <v>0</v>
      </c>
      <c r="BR16" s="21">
        <v>1</v>
      </c>
      <c r="BS16" s="53">
        <f t="shared" si="72"/>
        <v>0</v>
      </c>
      <c r="BT16" s="53">
        <f t="shared" si="73"/>
        <v>0</v>
      </c>
      <c r="BU16" s="53">
        <f t="shared" si="74"/>
        <v>0</v>
      </c>
      <c r="BV16" s="53">
        <f t="shared" si="75"/>
        <v>0</v>
      </c>
      <c r="BW16" s="21">
        <v>1</v>
      </c>
      <c r="BX16" s="53">
        <f t="shared" si="76"/>
        <v>0</v>
      </c>
      <c r="BY16" s="53">
        <f t="shared" si="77"/>
        <v>0</v>
      </c>
      <c r="BZ16" s="53">
        <f t="shared" si="78"/>
        <v>0</v>
      </c>
      <c r="CA16" s="53">
        <f t="shared" si="79"/>
        <v>0</v>
      </c>
      <c r="CB16" s="21">
        <v>1</v>
      </c>
      <c r="CC16" s="53">
        <f t="shared" si="80"/>
        <v>0</v>
      </c>
      <c r="CD16" s="53">
        <f t="shared" si="81"/>
        <v>0</v>
      </c>
      <c r="CE16" s="53">
        <f t="shared" si="82"/>
        <v>0</v>
      </c>
      <c r="CF16" s="53">
        <f t="shared" si="83"/>
        <v>0</v>
      </c>
      <c r="CG16" s="21">
        <v>1</v>
      </c>
      <c r="CH16" s="53">
        <f t="shared" si="92"/>
        <v>0</v>
      </c>
      <c r="CI16" s="53">
        <f t="shared" si="93"/>
        <v>0</v>
      </c>
      <c r="CJ16" s="53">
        <f t="shared" si="94"/>
        <v>0</v>
      </c>
      <c r="CK16" s="53">
        <f t="shared" si="95"/>
        <v>0</v>
      </c>
      <c r="CL16" s="21">
        <v>1</v>
      </c>
      <c r="CM16" s="53">
        <f t="shared" si="96"/>
        <v>0</v>
      </c>
      <c r="CN16" s="53">
        <f t="shared" si="97"/>
        <v>0</v>
      </c>
      <c r="CO16" s="53">
        <f t="shared" si="98"/>
        <v>0</v>
      </c>
      <c r="CP16" s="53">
        <f t="shared" si="99"/>
        <v>0</v>
      </c>
      <c r="CQ16" s="21">
        <v>1</v>
      </c>
      <c r="CR16" s="53">
        <f t="shared" si="100"/>
        <v>0</v>
      </c>
      <c r="CS16" s="53">
        <f t="shared" si="101"/>
        <v>0</v>
      </c>
      <c r="CT16" s="53">
        <f t="shared" si="102"/>
        <v>0</v>
      </c>
      <c r="CU16" s="53">
        <f t="shared" si="103"/>
        <v>0</v>
      </c>
      <c r="CV16" s="21">
        <v>1</v>
      </c>
      <c r="CW16" s="53">
        <f t="shared" si="104"/>
        <v>0</v>
      </c>
      <c r="CX16" s="53">
        <f t="shared" si="105"/>
        <v>0</v>
      </c>
      <c r="CY16" s="53">
        <f t="shared" si="106"/>
        <v>0</v>
      </c>
      <c r="CZ16" s="53">
        <f t="shared" si="107"/>
        <v>0</v>
      </c>
      <c r="DA16" s="21">
        <v>1</v>
      </c>
      <c r="DB16" s="53">
        <f t="shared" si="108"/>
        <v>0</v>
      </c>
      <c r="DC16" s="53">
        <f t="shared" si="109"/>
        <v>0</v>
      </c>
      <c r="DD16" s="53">
        <f t="shared" si="110"/>
        <v>0</v>
      </c>
      <c r="DE16" s="53">
        <f t="shared" si="111"/>
        <v>0</v>
      </c>
      <c r="DF16" s="21">
        <v>1</v>
      </c>
      <c r="DG16" s="53">
        <f t="shared" si="112"/>
        <v>0</v>
      </c>
      <c r="DH16" s="53">
        <f t="shared" si="113"/>
        <v>0</v>
      </c>
      <c r="DI16" s="53">
        <f t="shared" si="114"/>
        <v>0</v>
      </c>
      <c r="DJ16" s="53">
        <f t="shared" si="115"/>
        <v>0</v>
      </c>
      <c r="DK16" s="21">
        <v>1</v>
      </c>
      <c r="DL16" s="53">
        <f t="shared" si="116"/>
        <v>0</v>
      </c>
      <c r="DM16" s="53">
        <f t="shared" si="117"/>
        <v>0</v>
      </c>
      <c r="DN16" s="53">
        <f t="shared" si="118"/>
        <v>0</v>
      </c>
      <c r="DO16" s="53">
        <f t="shared" si="119"/>
        <v>0</v>
      </c>
      <c r="DP16" s="21">
        <v>1</v>
      </c>
    </row>
    <row r="17" spans="1:120" s="21" customFormat="1" x14ac:dyDescent="0.25">
      <c r="A17" s="69" t="s">
        <v>37</v>
      </c>
      <c r="B17" s="69">
        <v>430</v>
      </c>
      <c r="C17" s="69">
        <v>5.5</v>
      </c>
      <c r="D17" s="69">
        <v>15</v>
      </c>
      <c r="E17" s="70">
        <v>67</v>
      </c>
      <c r="F17" s="62">
        <f t="shared" si="0"/>
        <v>0</v>
      </c>
      <c r="G17" s="42">
        <f t="shared" si="1"/>
        <v>0</v>
      </c>
      <c r="H17" s="42">
        <f t="shared" si="2"/>
        <v>0</v>
      </c>
      <c r="I17" s="42">
        <f t="shared" si="3"/>
        <v>0</v>
      </c>
      <c r="J17" s="69"/>
      <c r="K17" s="71">
        <f t="shared" si="24"/>
        <v>0</v>
      </c>
      <c r="L17" s="71">
        <f t="shared" si="25"/>
        <v>0</v>
      </c>
      <c r="M17" s="71">
        <f t="shared" si="26"/>
        <v>0</v>
      </c>
      <c r="N17" s="71">
        <f t="shared" si="27"/>
        <v>0</v>
      </c>
      <c r="O17" s="69"/>
      <c r="P17" s="71">
        <f t="shared" si="28"/>
        <v>0</v>
      </c>
      <c r="Q17" s="71"/>
      <c r="R17" s="71"/>
      <c r="S17" s="71"/>
      <c r="T17" s="69"/>
      <c r="U17" s="71">
        <f t="shared" si="32"/>
        <v>0</v>
      </c>
      <c r="V17" s="71">
        <f t="shared" si="33"/>
        <v>0</v>
      </c>
      <c r="W17" s="71">
        <f t="shared" si="34"/>
        <v>0</v>
      </c>
      <c r="X17" s="71">
        <f t="shared" si="35"/>
        <v>0</v>
      </c>
      <c r="Y17" s="69"/>
      <c r="Z17" s="71">
        <f t="shared" si="36"/>
        <v>0</v>
      </c>
      <c r="AA17" s="71"/>
      <c r="AB17" s="71"/>
      <c r="AC17" s="71"/>
      <c r="AD17" s="69"/>
      <c r="AE17" s="71">
        <f t="shared" si="40"/>
        <v>0</v>
      </c>
      <c r="AF17" s="71"/>
      <c r="AG17" s="71"/>
      <c r="AH17" s="71"/>
      <c r="AI17" s="69"/>
      <c r="AJ17" s="71">
        <f t="shared" si="44"/>
        <v>0</v>
      </c>
      <c r="AK17" s="71"/>
      <c r="AL17" s="71"/>
      <c r="AM17" s="71"/>
      <c r="AN17" s="72"/>
      <c r="AO17" s="71">
        <f t="shared" si="48"/>
        <v>0</v>
      </c>
      <c r="AP17" s="71"/>
      <c r="AQ17" s="71"/>
      <c r="AR17" s="71"/>
      <c r="AS17" s="69"/>
      <c r="AT17" s="71">
        <f t="shared" si="52"/>
        <v>0</v>
      </c>
      <c r="AU17" s="71"/>
      <c r="AV17" s="71"/>
      <c r="AW17" s="71"/>
      <c r="AX17" s="69"/>
      <c r="AY17" s="71">
        <f t="shared" si="56"/>
        <v>0</v>
      </c>
      <c r="AZ17" s="71"/>
      <c r="BA17" s="71"/>
      <c r="BB17" s="71"/>
      <c r="BC17" s="69"/>
      <c r="BD17" s="71">
        <f t="shared" si="60"/>
        <v>82.99</v>
      </c>
      <c r="BE17" s="71"/>
      <c r="BF17" s="71"/>
      <c r="BG17" s="71"/>
      <c r="BH17" s="69">
        <v>19.3</v>
      </c>
      <c r="BI17" s="71">
        <f t="shared" si="64"/>
        <v>0</v>
      </c>
      <c r="BJ17" s="71"/>
      <c r="BK17" s="71"/>
      <c r="BL17" s="71"/>
      <c r="BM17" s="70"/>
      <c r="BN17" s="71">
        <f t="shared" si="68"/>
        <v>82.99</v>
      </c>
      <c r="BO17" s="71"/>
      <c r="BP17" s="71"/>
      <c r="BQ17" s="71"/>
      <c r="BR17" s="69">
        <v>19.3</v>
      </c>
      <c r="BS17" s="71">
        <f t="shared" si="72"/>
        <v>0</v>
      </c>
      <c r="BT17" s="71"/>
      <c r="BU17" s="71"/>
      <c r="BV17" s="71"/>
      <c r="BW17" s="69"/>
      <c r="BX17" s="71">
        <f t="shared" si="76"/>
        <v>0</v>
      </c>
      <c r="BY17" s="71"/>
      <c r="BZ17" s="71"/>
      <c r="CA17" s="71"/>
      <c r="CB17" s="69"/>
      <c r="CC17" s="71">
        <f t="shared" si="80"/>
        <v>0</v>
      </c>
      <c r="CD17" s="71"/>
      <c r="CE17" s="71"/>
      <c r="CF17" s="71"/>
      <c r="CG17" s="69"/>
      <c r="CH17" s="71">
        <f t="shared" si="92"/>
        <v>0</v>
      </c>
      <c r="CI17" s="71"/>
      <c r="CJ17" s="71"/>
      <c r="CK17" s="71"/>
      <c r="CL17" s="69"/>
      <c r="CM17" s="71">
        <f t="shared" si="96"/>
        <v>0</v>
      </c>
      <c r="CN17" s="71"/>
      <c r="CO17" s="71"/>
      <c r="CP17" s="71"/>
      <c r="CQ17" s="69"/>
      <c r="CR17" s="71">
        <f t="shared" si="100"/>
        <v>0</v>
      </c>
      <c r="CS17" s="71"/>
      <c r="CT17" s="71"/>
      <c r="CU17" s="71"/>
      <c r="CV17" s="69"/>
      <c r="CW17" s="71">
        <f t="shared" si="104"/>
        <v>0</v>
      </c>
      <c r="CX17" s="71"/>
      <c r="CY17" s="71"/>
      <c r="CZ17" s="71"/>
      <c r="DA17" s="69"/>
      <c r="DB17" s="71">
        <f t="shared" si="108"/>
        <v>0</v>
      </c>
      <c r="DC17" s="71"/>
      <c r="DD17" s="71"/>
      <c r="DE17" s="71"/>
      <c r="DF17" s="69"/>
      <c r="DG17" s="71">
        <f t="shared" si="112"/>
        <v>0</v>
      </c>
      <c r="DH17" s="71"/>
      <c r="DI17" s="71"/>
      <c r="DJ17" s="71"/>
      <c r="DK17" s="69"/>
      <c r="DL17" s="71">
        <f t="shared" si="116"/>
        <v>0</v>
      </c>
      <c r="DM17" s="71"/>
      <c r="DN17" s="71"/>
      <c r="DO17" s="71"/>
      <c r="DP17" s="69"/>
    </row>
    <row r="18" spans="1:120" s="21" customFormat="1" x14ac:dyDescent="0.25">
      <c r="A18" s="50" t="s">
        <v>38</v>
      </c>
      <c r="B18" s="50">
        <v>576</v>
      </c>
      <c r="C18" s="21">
        <v>14.8</v>
      </c>
      <c r="D18" s="21">
        <v>42.6</v>
      </c>
      <c r="E18" s="55">
        <v>34.5</v>
      </c>
      <c r="F18" s="29">
        <f t="shared" si="0"/>
        <v>0</v>
      </c>
      <c r="G18" s="30">
        <f t="shared" si="1"/>
        <v>0</v>
      </c>
      <c r="H18" s="30">
        <f t="shared" si="2"/>
        <v>0</v>
      </c>
      <c r="I18" s="30">
        <f t="shared" si="3"/>
        <v>0</v>
      </c>
      <c r="K18" s="53">
        <f t="shared" si="24"/>
        <v>144</v>
      </c>
      <c r="L18" s="53">
        <f t="shared" si="25"/>
        <v>3.7000000000000006</v>
      </c>
      <c r="M18" s="53">
        <f t="shared" si="26"/>
        <v>10.65</v>
      </c>
      <c r="N18" s="53">
        <f t="shared" si="27"/>
        <v>8.625</v>
      </c>
      <c r="O18" s="50">
        <v>25</v>
      </c>
      <c r="P18" s="53">
        <f t="shared" si="28"/>
        <v>0</v>
      </c>
      <c r="Q18" s="53">
        <f t="shared" si="29"/>
        <v>0</v>
      </c>
      <c r="R18" s="53">
        <f t="shared" si="30"/>
        <v>0</v>
      </c>
      <c r="S18" s="53">
        <f t="shared" si="31"/>
        <v>0</v>
      </c>
      <c r="T18" s="50"/>
      <c r="U18" s="53">
        <f t="shared" si="32"/>
        <v>0</v>
      </c>
      <c r="V18" s="53">
        <f t="shared" si="33"/>
        <v>0</v>
      </c>
      <c r="W18" s="53">
        <f t="shared" si="34"/>
        <v>0</v>
      </c>
      <c r="X18" s="53">
        <f t="shared" si="35"/>
        <v>0</v>
      </c>
      <c r="Y18" s="50"/>
      <c r="Z18" s="53">
        <f t="shared" si="36"/>
        <v>0</v>
      </c>
      <c r="AA18" s="53">
        <f t="shared" si="37"/>
        <v>0</v>
      </c>
      <c r="AB18" s="53">
        <f t="shared" si="38"/>
        <v>0</v>
      </c>
      <c r="AC18" s="53">
        <f t="shared" si="39"/>
        <v>0</v>
      </c>
      <c r="AE18" s="53">
        <f t="shared" si="40"/>
        <v>0</v>
      </c>
      <c r="AF18" s="53">
        <f t="shared" si="41"/>
        <v>0</v>
      </c>
      <c r="AG18" s="53">
        <f t="shared" si="42"/>
        <v>0</v>
      </c>
      <c r="AH18" s="53">
        <f t="shared" si="43"/>
        <v>0</v>
      </c>
      <c r="AJ18" s="53">
        <f t="shared" si="44"/>
        <v>0</v>
      </c>
      <c r="AK18" s="53">
        <f t="shared" si="45"/>
        <v>0</v>
      </c>
      <c r="AL18" s="53">
        <f t="shared" si="46"/>
        <v>0</v>
      </c>
      <c r="AM18" s="53">
        <f t="shared" si="47"/>
        <v>0</v>
      </c>
      <c r="AN18" s="54"/>
      <c r="AO18" s="53">
        <f t="shared" si="48"/>
        <v>0</v>
      </c>
      <c r="AP18" s="53">
        <f t="shared" si="49"/>
        <v>0</v>
      </c>
      <c r="AQ18" s="53">
        <f t="shared" si="50"/>
        <v>0</v>
      </c>
      <c r="AR18" s="53">
        <f t="shared" si="51"/>
        <v>0</v>
      </c>
      <c r="AS18" s="50"/>
      <c r="AT18" s="53">
        <f t="shared" si="52"/>
        <v>0</v>
      </c>
      <c r="AU18" s="53">
        <f t="shared" si="53"/>
        <v>0</v>
      </c>
      <c r="AV18" s="53">
        <f t="shared" si="54"/>
        <v>0</v>
      </c>
      <c r="AW18" s="53">
        <f t="shared" si="55"/>
        <v>0</v>
      </c>
      <c r="AY18" s="30">
        <f t="shared" si="56"/>
        <v>0</v>
      </c>
      <c r="AZ18" s="53">
        <f t="shared" si="57"/>
        <v>0</v>
      </c>
      <c r="BA18" s="53">
        <f t="shared" si="58"/>
        <v>0</v>
      </c>
      <c r="BB18" s="53">
        <f t="shared" si="59"/>
        <v>0</v>
      </c>
      <c r="BC18" s="50"/>
      <c r="BD18" s="53">
        <f t="shared" si="60"/>
        <v>0</v>
      </c>
      <c r="BE18" s="53">
        <f t="shared" si="61"/>
        <v>0</v>
      </c>
      <c r="BF18" s="53">
        <f t="shared" si="62"/>
        <v>0</v>
      </c>
      <c r="BG18" s="53">
        <f t="shared" si="63"/>
        <v>0</v>
      </c>
      <c r="BH18" s="54"/>
      <c r="BI18" s="30">
        <f t="shared" si="64"/>
        <v>144</v>
      </c>
      <c r="BJ18" s="53">
        <f t="shared" si="65"/>
        <v>3.7000000000000006</v>
      </c>
      <c r="BK18" s="53">
        <f t="shared" si="66"/>
        <v>10.65</v>
      </c>
      <c r="BL18" s="53">
        <f t="shared" si="67"/>
        <v>8.625</v>
      </c>
      <c r="BM18" s="55">
        <v>25</v>
      </c>
      <c r="BN18" s="53">
        <f t="shared" si="68"/>
        <v>0</v>
      </c>
      <c r="BO18" s="53">
        <f t="shared" si="69"/>
        <v>0</v>
      </c>
      <c r="BP18" s="53">
        <f t="shared" si="70"/>
        <v>0</v>
      </c>
      <c r="BQ18" s="53">
        <f t="shared" si="71"/>
        <v>0</v>
      </c>
      <c r="BR18" s="50"/>
      <c r="BS18" s="53">
        <f t="shared" si="72"/>
        <v>144</v>
      </c>
      <c r="BT18" s="53">
        <f t="shared" si="73"/>
        <v>3.7000000000000006</v>
      </c>
      <c r="BU18" s="53">
        <f t="shared" si="74"/>
        <v>10.65</v>
      </c>
      <c r="BV18" s="53">
        <f t="shared" si="75"/>
        <v>8.625</v>
      </c>
      <c r="BW18" s="21">
        <v>25</v>
      </c>
      <c r="BX18" s="53">
        <f t="shared" si="76"/>
        <v>0</v>
      </c>
      <c r="BY18" s="53">
        <f t="shared" si="77"/>
        <v>0</v>
      </c>
      <c r="BZ18" s="53">
        <f t="shared" si="78"/>
        <v>0</v>
      </c>
      <c r="CA18" s="53">
        <f t="shared" si="79"/>
        <v>0</v>
      </c>
      <c r="CC18" s="53">
        <f t="shared" si="80"/>
        <v>0</v>
      </c>
      <c r="CD18" s="53">
        <f t="shared" si="81"/>
        <v>0</v>
      </c>
      <c r="CE18" s="53">
        <f t="shared" si="82"/>
        <v>0</v>
      </c>
      <c r="CF18" s="53">
        <f t="shared" si="83"/>
        <v>0</v>
      </c>
      <c r="CG18" s="50"/>
      <c r="CH18" s="53">
        <f t="shared" si="92"/>
        <v>0</v>
      </c>
      <c r="CI18" s="53">
        <f t="shared" ref="CI18:CI29" si="120">$C18/100*CL18</f>
        <v>0</v>
      </c>
      <c r="CJ18" s="53">
        <f t="shared" ref="CJ18:CJ29" si="121">$D18/100*CL18</f>
        <v>0</v>
      </c>
      <c r="CK18" s="53">
        <f t="shared" ref="CK18:CK29" si="122">$E18/100*CL18</f>
        <v>0</v>
      </c>
      <c r="CM18" s="53">
        <f t="shared" si="96"/>
        <v>0</v>
      </c>
      <c r="CN18" s="53">
        <f t="shared" ref="CN18:CN29" si="123">$C18/100*CQ18</f>
        <v>0</v>
      </c>
      <c r="CO18" s="53">
        <f t="shared" ref="CO18:CO29" si="124">$D18/100*CQ18</f>
        <v>0</v>
      </c>
      <c r="CP18" s="53">
        <f t="shared" ref="CP18:CP29" si="125">$E18/100*CQ18</f>
        <v>0</v>
      </c>
      <c r="CR18" s="53">
        <f t="shared" si="100"/>
        <v>0</v>
      </c>
      <c r="CS18" s="53">
        <f t="shared" ref="CS18:CS29" si="126">$C18/100*CV18</f>
        <v>0</v>
      </c>
      <c r="CT18" s="53">
        <f t="shared" ref="CT18:CT29" si="127">$D18/100*CV18</f>
        <v>0</v>
      </c>
      <c r="CU18" s="53">
        <f t="shared" ref="CU18:CU29" si="128">$E18/100*CV18</f>
        <v>0</v>
      </c>
      <c r="CW18" s="53">
        <f t="shared" si="104"/>
        <v>0</v>
      </c>
      <c r="CX18" s="53">
        <f t="shared" ref="CX18:CX29" si="129">$C18/100*DA18</f>
        <v>0</v>
      </c>
      <c r="CY18" s="53">
        <f t="shared" ref="CY18:CY29" si="130">$D18/100*DA18</f>
        <v>0</v>
      </c>
      <c r="CZ18" s="53">
        <f t="shared" ref="CZ18:CZ29" si="131">$E18/100*DA18</f>
        <v>0</v>
      </c>
      <c r="DB18" s="53">
        <f t="shared" si="108"/>
        <v>0</v>
      </c>
      <c r="DC18" s="53">
        <f t="shared" ref="DC18:DC29" si="132">$C18/100*DF18</f>
        <v>0</v>
      </c>
      <c r="DD18" s="53">
        <f t="shared" ref="DD18:DD29" si="133">$D18/100*DF18</f>
        <v>0</v>
      </c>
      <c r="DE18" s="53">
        <f t="shared" ref="DE18:DE29" si="134">$E18/100*DF18</f>
        <v>0</v>
      </c>
      <c r="DG18" s="53">
        <f t="shared" si="112"/>
        <v>0</v>
      </c>
      <c r="DH18" s="53">
        <f t="shared" ref="DH18:DH29" si="135">$C18/100*DK18</f>
        <v>0</v>
      </c>
      <c r="DI18" s="53">
        <f t="shared" ref="DI18:DI29" si="136">$D18/100*DK18</f>
        <v>0</v>
      </c>
      <c r="DJ18" s="53">
        <f t="shared" ref="DJ18:DJ29" si="137">$E18/100*DK18</f>
        <v>0</v>
      </c>
      <c r="DL18" s="53">
        <f t="shared" si="116"/>
        <v>0</v>
      </c>
      <c r="DM18" s="53">
        <f t="shared" ref="DM18:DM29" si="138">$C18/100*DP18</f>
        <v>0</v>
      </c>
      <c r="DN18" s="53">
        <f t="shared" ref="DN18:DN29" si="139">$D18/100*DP18</f>
        <v>0</v>
      </c>
      <c r="DO18" s="53">
        <f t="shared" ref="DO18:DO29" si="140">$E18/100*DP18</f>
        <v>0</v>
      </c>
    </row>
    <row r="19" spans="1:120" s="21" customFormat="1" x14ac:dyDescent="0.25">
      <c r="A19" s="40" t="s">
        <v>39</v>
      </c>
      <c r="B19" s="40">
        <v>430</v>
      </c>
      <c r="C19" s="38">
        <v>6.5</v>
      </c>
      <c r="D19" s="38">
        <v>16</v>
      </c>
      <c r="E19" s="43">
        <v>65</v>
      </c>
      <c r="F19" s="62">
        <f t="shared" si="0"/>
        <v>0</v>
      </c>
      <c r="G19" s="42">
        <f t="shared" si="1"/>
        <v>0</v>
      </c>
      <c r="H19" s="42">
        <f t="shared" si="2"/>
        <v>0</v>
      </c>
      <c r="I19" s="42">
        <f t="shared" si="3"/>
        <v>0</v>
      </c>
      <c r="J19" s="38"/>
      <c r="K19" s="39">
        <f t="shared" si="24"/>
        <v>0</v>
      </c>
      <c r="L19" s="39">
        <f t="shared" si="25"/>
        <v>0</v>
      </c>
      <c r="M19" s="39">
        <f t="shared" si="26"/>
        <v>0</v>
      </c>
      <c r="N19" s="39">
        <f t="shared" si="27"/>
        <v>0</v>
      </c>
      <c r="O19" s="40"/>
      <c r="P19" s="39">
        <f t="shared" si="28"/>
        <v>86</v>
      </c>
      <c r="Q19" s="39">
        <f t="shared" si="29"/>
        <v>1.3</v>
      </c>
      <c r="R19" s="39">
        <f t="shared" si="30"/>
        <v>3.2</v>
      </c>
      <c r="S19" s="39">
        <f t="shared" si="31"/>
        <v>13</v>
      </c>
      <c r="T19" s="40">
        <v>20</v>
      </c>
      <c r="U19" s="39">
        <f t="shared" si="32"/>
        <v>0</v>
      </c>
      <c r="V19" s="39">
        <f t="shared" si="33"/>
        <v>0</v>
      </c>
      <c r="W19" s="39">
        <f t="shared" si="34"/>
        <v>0</v>
      </c>
      <c r="X19" s="39">
        <f t="shared" si="35"/>
        <v>0</v>
      </c>
      <c r="Y19" s="40"/>
      <c r="Z19" s="39">
        <f t="shared" si="36"/>
        <v>0</v>
      </c>
      <c r="AA19" s="39">
        <f t="shared" si="37"/>
        <v>0</v>
      </c>
      <c r="AB19" s="39">
        <f t="shared" si="38"/>
        <v>0</v>
      </c>
      <c r="AC19" s="39">
        <f t="shared" si="39"/>
        <v>0</v>
      </c>
      <c r="AD19" s="38"/>
      <c r="AE19" s="39">
        <f t="shared" si="40"/>
        <v>0</v>
      </c>
      <c r="AF19" s="39">
        <f t="shared" si="41"/>
        <v>0</v>
      </c>
      <c r="AG19" s="39">
        <f t="shared" si="42"/>
        <v>0</v>
      </c>
      <c r="AH19" s="39">
        <f t="shared" si="43"/>
        <v>0</v>
      </c>
      <c r="AI19" s="38"/>
      <c r="AJ19" s="39">
        <f t="shared" si="44"/>
        <v>0</v>
      </c>
      <c r="AK19" s="39">
        <f t="shared" si="45"/>
        <v>0</v>
      </c>
      <c r="AL19" s="39">
        <f t="shared" si="46"/>
        <v>0</v>
      </c>
      <c r="AM19" s="39">
        <f t="shared" si="47"/>
        <v>0</v>
      </c>
      <c r="AN19" s="41"/>
      <c r="AO19" s="39">
        <f t="shared" si="48"/>
        <v>0</v>
      </c>
      <c r="AP19" s="39">
        <f t="shared" si="49"/>
        <v>0</v>
      </c>
      <c r="AQ19" s="39">
        <f t="shared" si="50"/>
        <v>0</v>
      </c>
      <c r="AR19" s="39">
        <f t="shared" si="51"/>
        <v>0</v>
      </c>
      <c r="AS19" s="40"/>
      <c r="AT19" s="39">
        <f t="shared" si="52"/>
        <v>0</v>
      </c>
      <c r="AU19" s="39">
        <f t="shared" si="53"/>
        <v>0</v>
      </c>
      <c r="AV19" s="39">
        <f t="shared" si="54"/>
        <v>0</v>
      </c>
      <c r="AW19" s="39">
        <f t="shared" si="55"/>
        <v>0</v>
      </c>
      <c r="AX19" s="38"/>
      <c r="AY19" s="42">
        <f t="shared" si="56"/>
        <v>0</v>
      </c>
      <c r="AZ19" s="39">
        <f t="shared" si="57"/>
        <v>0</v>
      </c>
      <c r="BA19" s="39">
        <f t="shared" si="58"/>
        <v>0</v>
      </c>
      <c r="BB19" s="39">
        <f t="shared" si="59"/>
        <v>0</v>
      </c>
      <c r="BC19" s="40"/>
      <c r="BD19" s="39">
        <f t="shared" si="60"/>
        <v>0</v>
      </c>
      <c r="BE19" s="39">
        <f t="shared" si="61"/>
        <v>0</v>
      </c>
      <c r="BF19" s="39">
        <f t="shared" si="62"/>
        <v>0</v>
      </c>
      <c r="BG19" s="39">
        <f t="shared" si="63"/>
        <v>0</v>
      </c>
      <c r="BH19" s="41"/>
      <c r="BI19" s="42">
        <f t="shared" si="64"/>
        <v>0</v>
      </c>
      <c r="BJ19" s="39">
        <f t="shared" si="65"/>
        <v>0</v>
      </c>
      <c r="BK19" s="39">
        <f t="shared" si="66"/>
        <v>0</v>
      </c>
      <c r="BL19" s="39">
        <f t="shared" si="67"/>
        <v>0</v>
      </c>
      <c r="BM19" s="43"/>
      <c r="BN19" s="39">
        <f t="shared" si="68"/>
        <v>0</v>
      </c>
      <c r="BO19" s="39">
        <f t="shared" si="69"/>
        <v>0</v>
      </c>
      <c r="BP19" s="39">
        <f t="shared" si="70"/>
        <v>0</v>
      </c>
      <c r="BQ19" s="39">
        <f t="shared" si="71"/>
        <v>0</v>
      </c>
      <c r="BR19" s="40"/>
      <c r="BS19" s="39">
        <f t="shared" si="72"/>
        <v>0</v>
      </c>
      <c r="BT19" s="39">
        <f t="shared" si="73"/>
        <v>0</v>
      </c>
      <c r="BU19" s="39">
        <f t="shared" si="74"/>
        <v>0</v>
      </c>
      <c r="BV19" s="39">
        <f t="shared" si="75"/>
        <v>0</v>
      </c>
      <c r="BW19" s="40"/>
      <c r="BX19" s="39">
        <f t="shared" si="76"/>
        <v>86</v>
      </c>
      <c r="BY19" s="39">
        <f t="shared" si="77"/>
        <v>1.3</v>
      </c>
      <c r="BZ19" s="39">
        <f t="shared" si="78"/>
        <v>3.2</v>
      </c>
      <c r="CA19" s="39">
        <f t="shared" si="79"/>
        <v>13</v>
      </c>
      <c r="CB19" s="40">
        <v>20</v>
      </c>
      <c r="CC19" s="39">
        <f t="shared" si="80"/>
        <v>0</v>
      </c>
      <c r="CD19" s="39">
        <f t="shared" si="81"/>
        <v>0</v>
      </c>
      <c r="CE19" s="39">
        <f t="shared" si="82"/>
        <v>0</v>
      </c>
      <c r="CF19" s="39">
        <f t="shared" si="83"/>
        <v>0</v>
      </c>
      <c r="CG19" s="40"/>
      <c r="CH19" s="39">
        <f t="shared" si="92"/>
        <v>0</v>
      </c>
      <c r="CI19" s="39">
        <f t="shared" si="120"/>
        <v>0</v>
      </c>
      <c r="CJ19" s="39">
        <f t="shared" si="121"/>
        <v>0</v>
      </c>
      <c r="CK19" s="39">
        <f t="shared" si="122"/>
        <v>0</v>
      </c>
      <c r="CL19" s="38"/>
      <c r="CM19" s="39">
        <f t="shared" si="96"/>
        <v>0</v>
      </c>
      <c r="CN19" s="39">
        <f t="shared" si="123"/>
        <v>0</v>
      </c>
      <c r="CO19" s="39">
        <f t="shared" si="124"/>
        <v>0</v>
      </c>
      <c r="CP19" s="39">
        <f t="shared" si="125"/>
        <v>0</v>
      </c>
      <c r="CQ19" s="38"/>
      <c r="CR19" s="39">
        <f t="shared" si="100"/>
        <v>0</v>
      </c>
      <c r="CS19" s="39">
        <f t="shared" si="126"/>
        <v>0</v>
      </c>
      <c r="CT19" s="39">
        <f t="shared" si="127"/>
        <v>0</v>
      </c>
      <c r="CU19" s="39">
        <f t="shared" si="128"/>
        <v>0</v>
      </c>
      <c r="CV19" s="38"/>
      <c r="CW19" s="39">
        <f t="shared" si="104"/>
        <v>0</v>
      </c>
      <c r="CX19" s="39">
        <f t="shared" si="129"/>
        <v>0</v>
      </c>
      <c r="CY19" s="39">
        <f t="shared" si="130"/>
        <v>0</v>
      </c>
      <c r="CZ19" s="39">
        <f t="shared" si="131"/>
        <v>0</v>
      </c>
      <c r="DA19" s="38"/>
      <c r="DB19" s="39">
        <f t="shared" si="108"/>
        <v>0</v>
      </c>
      <c r="DC19" s="39">
        <f t="shared" si="132"/>
        <v>0</v>
      </c>
      <c r="DD19" s="39">
        <f t="shared" si="133"/>
        <v>0</v>
      </c>
      <c r="DE19" s="39">
        <f t="shared" si="134"/>
        <v>0</v>
      </c>
      <c r="DF19" s="38"/>
      <c r="DG19" s="39">
        <f t="shared" si="112"/>
        <v>0</v>
      </c>
      <c r="DH19" s="39">
        <f t="shared" si="135"/>
        <v>0</v>
      </c>
      <c r="DI19" s="39">
        <f t="shared" si="136"/>
        <v>0</v>
      </c>
      <c r="DJ19" s="39">
        <f t="shared" si="137"/>
        <v>0</v>
      </c>
      <c r="DK19" s="38"/>
      <c r="DL19" s="39">
        <f t="shared" si="116"/>
        <v>86</v>
      </c>
      <c r="DM19" s="39">
        <f t="shared" si="138"/>
        <v>1.3</v>
      </c>
      <c r="DN19" s="39">
        <f t="shared" si="139"/>
        <v>3.2</v>
      </c>
      <c r="DO19" s="39">
        <f t="shared" si="140"/>
        <v>13</v>
      </c>
      <c r="DP19" s="38">
        <v>20</v>
      </c>
    </row>
    <row r="20" spans="1:120" s="21" customFormat="1" x14ac:dyDescent="0.25">
      <c r="A20" s="50" t="s">
        <v>40</v>
      </c>
      <c r="B20" s="50">
        <v>400</v>
      </c>
      <c r="C20" s="21">
        <v>8.6999999999999993</v>
      </c>
      <c r="D20" s="21">
        <v>8.8000000000000007</v>
      </c>
      <c r="E20" s="55">
        <v>70.900000000000006</v>
      </c>
      <c r="F20" s="29">
        <f t="shared" si="0"/>
        <v>0</v>
      </c>
      <c r="G20" s="30">
        <f t="shared" si="1"/>
        <v>0</v>
      </c>
      <c r="H20" s="30">
        <f t="shared" si="2"/>
        <v>0</v>
      </c>
      <c r="I20" s="30">
        <f t="shared" si="3"/>
        <v>0</v>
      </c>
      <c r="K20" s="53">
        <f t="shared" si="24"/>
        <v>0</v>
      </c>
      <c r="L20" s="53">
        <f t="shared" si="25"/>
        <v>0</v>
      </c>
      <c r="M20" s="53">
        <f t="shared" si="26"/>
        <v>0</v>
      </c>
      <c r="N20" s="53">
        <f t="shared" si="27"/>
        <v>0</v>
      </c>
      <c r="O20" s="50"/>
      <c r="P20" s="53">
        <f t="shared" si="28"/>
        <v>0</v>
      </c>
      <c r="Q20" s="53">
        <f t="shared" si="29"/>
        <v>0</v>
      </c>
      <c r="R20" s="53">
        <f t="shared" si="30"/>
        <v>0</v>
      </c>
      <c r="S20" s="53">
        <f t="shared" si="31"/>
        <v>0</v>
      </c>
      <c r="T20" s="50"/>
      <c r="U20" s="53">
        <f t="shared" si="32"/>
        <v>80</v>
      </c>
      <c r="V20" s="53">
        <f t="shared" si="33"/>
        <v>1.7399999999999998</v>
      </c>
      <c r="W20" s="53">
        <f t="shared" si="34"/>
        <v>1.7600000000000002</v>
      </c>
      <c r="X20" s="53">
        <f t="shared" si="35"/>
        <v>14.180000000000001</v>
      </c>
      <c r="Y20" s="50">
        <v>20</v>
      </c>
      <c r="Z20" s="53">
        <f t="shared" si="36"/>
        <v>0</v>
      </c>
      <c r="AA20" s="53">
        <f t="shared" si="37"/>
        <v>0</v>
      </c>
      <c r="AB20" s="53">
        <f t="shared" si="38"/>
        <v>0</v>
      </c>
      <c r="AC20" s="53">
        <f t="shared" si="39"/>
        <v>0</v>
      </c>
      <c r="AE20" s="53">
        <f t="shared" si="40"/>
        <v>0</v>
      </c>
      <c r="AF20" s="53">
        <f t="shared" si="41"/>
        <v>0</v>
      </c>
      <c r="AG20" s="53">
        <f t="shared" si="42"/>
        <v>0</v>
      </c>
      <c r="AH20" s="53">
        <f t="shared" si="43"/>
        <v>0</v>
      </c>
      <c r="AJ20" s="53">
        <f t="shared" si="44"/>
        <v>0</v>
      </c>
      <c r="AK20" s="53">
        <f t="shared" si="45"/>
        <v>0</v>
      </c>
      <c r="AL20" s="53">
        <f t="shared" si="46"/>
        <v>0</v>
      </c>
      <c r="AM20" s="53">
        <f t="shared" si="47"/>
        <v>0</v>
      </c>
      <c r="AN20" s="54"/>
      <c r="AO20" s="53">
        <f t="shared" si="48"/>
        <v>0</v>
      </c>
      <c r="AP20" s="53">
        <f t="shared" si="49"/>
        <v>0</v>
      </c>
      <c r="AQ20" s="53">
        <f t="shared" si="50"/>
        <v>0</v>
      </c>
      <c r="AR20" s="53">
        <f t="shared" si="51"/>
        <v>0</v>
      </c>
      <c r="AS20" s="50"/>
      <c r="AT20" s="53">
        <f t="shared" si="52"/>
        <v>0</v>
      </c>
      <c r="AU20" s="53">
        <f t="shared" si="53"/>
        <v>0</v>
      </c>
      <c r="AV20" s="53">
        <f t="shared" si="54"/>
        <v>0</v>
      </c>
      <c r="AW20" s="53">
        <f t="shared" si="55"/>
        <v>0</v>
      </c>
      <c r="AY20" s="30">
        <f t="shared" si="56"/>
        <v>0</v>
      </c>
      <c r="AZ20" s="53">
        <f t="shared" si="57"/>
        <v>0</v>
      </c>
      <c r="BA20" s="53">
        <f t="shared" si="58"/>
        <v>0</v>
      </c>
      <c r="BB20" s="53">
        <f t="shared" si="59"/>
        <v>0</v>
      </c>
      <c r="BC20" s="50"/>
      <c r="BD20" s="53">
        <f t="shared" si="60"/>
        <v>0</v>
      </c>
      <c r="BE20" s="53">
        <f t="shared" si="61"/>
        <v>0</v>
      </c>
      <c r="BF20" s="53">
        <f t="shared" si="62"/>
        <v>0</v>
      </c>
      <c r="BG20" s="53">
        <f t="shared" si="63"/>
        <v>0</v>
      </c>
      <c r="BH20" s="54"/>
      <c r="BI20" s="30">
        <f t="shared" si="64"/>
        <v>0</v>
      </c>
      <c r="BJ20" s="53">
        <f t="shared" si="65"/>
        <v>0</v>
      </c>
      <c r="BK20" s="53">
        <f t="shared" si="66"/>
        <v>0</v>
      </c>
      <c r="BL20" s="53">
        <f t="shared" si="67"/>
        <v>0</v>
      </c>
      <c r="BM20" s="55"/>
      <c r="BN20" s="53">
        <f t="shared" si="68"/>
        <v>0</v>
      </c>
      <c r="BO20" s="53">
        <f t="shared" si="69"/>
        <v>0</v>
      </c>
      <c r="BP20" s="53">
        <f t="shared" si="70"/>
        <v>0</v>
      </c>
      <c r="BQ20" s="53">
        <f t="shared" si="71"/>
        <v>0</v>
      </c>
      <c r="BR20" s="50"/>
      <c r="BS20" s="53">
        <f t="shared" si="72"/>
        <v>0</v>
      </c>
      <c r="BT20" s="53">
        <f t="shared" si="73"/>
        <v>0</v>
      </c>
      <c r="BU20" s="53">
        <f t="shared" si="74"/>
        <v>0</v>
      </c>
      <c r="BV20" s="53">
        <f t="shared" si="75"/>
        <v>0</v>
      </c>
      <c r="BW20" s="50"/>
      <c r="BX20" s="53">
        <f t="shared" si="76"/>
        <v>0</v>
      </c>
      <c r="BY20" s="53">
        <f t="shared" si="77"/>
        <v>0</v>
      </c>
      <c r="BZ20" s="53">
        <f t="shared" si="78"/>
        <v>0</v>
      </c>
      <c r="CA20" s="53">
        <f t="shared" si="79"/>
        <v>0</v>
      </c>
      <c r="CB20" s="50"/>
      <c r="CC20" s="53">
        <f t="shared" si="80"/>
        <v>80</v>
      </c>
      <c r="CD20" s="53">
        <f t="shared" si="81"/>
        <v>1.7399999999999998</v>
      </c>
      <c r="CE20" s="53">
        <f t="shared" si="82"/>
        <v>1.7600000000000002</v>
      </c>
      <c r="CF20" s="53">
        <f t="shared" si="83"/>
        <v>14.180000000000001</v>
      </c>
      <c r="CG20" s="50">
        <v>20</v>
      </c>
      <c r="CH20" s="53">
        <f t="shared" si="92"/>
        <v>0</v>
      </c>
      <c r="CI20" s="53">
        <f t="shared" si="120"/>
        <v>0</v>
      </c>
      <c r="CJ20" s="53">
        <f t="shared" si="121"/>
        <v>0</v>
      </c>
      <c r="CK20" s="53">
        <f t="shared" si="122"/>
        <v>0</v>
      </c>
      <c r="CM20" s="53">
        <f t="shared" si="96"/>
        <v>0</v>
      </c>
      <c r="CN20" s="53">
        <f t="shared" si="123"/>
        <v>0</v>
      </c>
      <c r="CO20" s="53">
        <f t="shared" si="124"/>
        <v>0</v>
      </c>
      <c r="CP20" s="53">
        <f t="shared" si="125"/>
        <v>0</v>
      </c>
      <c r="CR20" s="53">
        <f t="shared" si="100"/>
        <v>0</v>
      </c>
      <c r="CS20" s="53">
        <f t="shared" si="126"/>
        <v>0</v>
      </c>
      <c r="CT20" s="53">
        <f t="shared" si="127"/>
        <v>0</v>
      </c>
      <c r="CU20" s="53">
        <f t="shared" si="128"/>
        <v>0</v>
      </c>
      <c r="CW20" s="53">
        <f t="shared" si="104"/>
        <v>0</v>
      </c>
      <c r="CX20" s="53">
        <f t="shared" si="129"/>
        <v>0</v>
      </c>
      <c r="CY20" s="53">
        <f t="shared" si="130"/>
        <v>0</v>
      </c>
      <c r="CZ20" s="53">
        <f t="shared" si="131"/>
        <v>0</v>
      </c>
      <c r="DB20" s="53">
        <f t="shared" si="108"/>
        <v>0</v>
      </c>
      <c r="DC20" s="53">
        <f t="shared" si="132"/>
        <v>0</v>
      </c>
      <c r="DD20" s="53">
        <f t="shared" si="133"/>
        <v>0</v>
      </c>
      <c r="DE20" s="53">
        <f t="shared" si="134"/>
        <v>0</v>
      </c>
      <c r="DG20" s="53">
        <f t="shared" si="112"/>
        <v>0</v>
      </c>
      <c r="DH20" s="53">
        <f t="shared" si="135"/>
        <v>0</v>
      </c>
      <c r="DI20" s="53">
        <f t="shared" si="136"/>
        <v>0</v>
      </c>
      <c r="DJ20" s="53">
        <f t="shared" si="137"/>
        <v>0</v>
      </c>
      <c r="DL20" s="53">
        <f t="shared" si="116"/>
        <v>0</v>
      </c>
      <c r="DM20" s="53">
        <f t="shared" si="138"/>
        <v>0</v>
      </c>
      <c r="DN20" s="53">
        <f t="shared" si="139"/>
        <v>0</v>
      </c>
      <c r="DO20" s="53">
        <f t="shared" si="140"/>
        <v>0</v>
      </c>
    </row>
    <row r="21" spans="1:120" s="21" customFormat="1" x14ac:dyDescent="0.25">
      <c r="A21" s="40" t="s">
        <v>41</v>
      </c>
      <c r="B21" s="40">
        <v>316</v>
      </c>
      <c r="C21" s="38">
        <v>0.8</v>
      </c>
      <c r="D21" s="38">
        <v>0.7</v>
      </c>
      <c r="E21" s="43">
        <v>79.400000000000006</v>
      </c>
      <c r="F21" s="62">
        <f t="shared" si="0"/>
        <v>0</v>
      </c>
      <c r="G21" s="42">
        <f t="shared" si="1"/>
        <v>0</v>
      </c>
      <c r="H21" s="42">
        <f t="shared" si="2"/>
        <v>0</v>
      </c>
      <c r="I21" s="42">
        <f t="shared" si="3"/>
        <v>0</v>
      </c>
      <c r="J21" s="38"/>
      <c r="K21" s="39">
        <f t="shared" si="24"/>
        <v>0</v>
      </c>
      <c r="L21" s="39">
        <f t="shared" si="25"/>
        <v>0</v>
      </c>
      <c r="M21" s="39">
        <f t="shared" si="26"/>
        <v>0</v>
      </c>
      <c r="N21" s="39">
        <f t="shared" si="27"/>
        <v>0</v>
      </c>
      <c r="O21" s="40"/>
      <c r="P21" s="39">
        <f t="shared" si="28"/>
        <v>0</v>
      </c>
      <c r="Q21" s="39">
        <f t="shared" si="29"/>
        <v>0</v>
      </c>
      <c r="R21" s="39">
        <f t="shared" si="30"/>
        <v>0</v>
      </c>
      <c r="S21" s="39">
        <f t="shared" si="31"/>
        <v>0</v>
      </c>
      <c r="T21" s="40"/>
      <c r="U21" s="39">
        <f t="shared" si="32"/>
        <v>0</v>
      </c>
      <c r="V21" s="39">
        <f t="shared" si="33"/>
        <v>0</v>
      </c>
      <c r="W21" s="39">
        <f t="shared" si="34"/>
        <v>0</v>
      </c>
      <c r="X21" s="39">
        <f t="shared" si="35"/>
        <v>0</v>
      </c>
      <c r="Y21" s="40"/>
      <c r="Z21" s="39">
        <f t="shared" si="36"/>
        <v>63.2</v>
      </c>
      <c r="AA21" s="39">
        <f t="shared" si="37"/>
        <v>0.16</v>
      </c>
      <c r="AB21" s="39">
        <f t="shared" si="38"/>
        <v>0.13999999999999999</v>
      </c>
      <c r="AC21" s="39">
        <f t="shared" si="39"/>
        <v>15.88</v>
      </c>
      <c r="AD21" s="38">
        <v>20</v>
      </c>
      <c r="AE21" s="39">
        <f t="shared" si="40"/>
        <v>0</v>
      </c>
      <c r="AF21" s="39">
        <f t="shared" si="41"/>
        <v>0</v>
      </c>
      <c r="AG21" s="39">
        <f t="shared" si="42"/>
        <v>0</v>
      </c>
      <c r="AH21" s="39">
        <f t="shared" si="43"/>
        <v>0</v>
      </c>
      <c r="AI21" s="38"/>
      <c r="AJ21" s="39">
        <f t="shared" si="44"/>
        <v>0</v>
      </c>
      <c r="AK21" s="39">
        <f t="shared" si="45"/>
        <v>0</v>
      </c>
      <c r="AL21" s="39">
        <f t="shared" si="46"/>
        <v>0</v>
      </c>
      <c r="AM21" s="39">
        <f t="shared" si="47"/>
        <v>0</v>
      </c>
      <c r="AN21" s="41"/>
      <c r="AO21" s="39">
        <f t="shared" si="48"/>
        <v>0</v>
      </c>
      <c r="AP21" s="39">
        <f t="shared" si="49"/>
        <v>0</v>
      </c>
      <c r="AQ21" s="39">
        <f t="shared" si="50"/>
        <v>0</v>
      </c>
      <c r="AR21" s="39">
        <f t="shared" si="51"/>
        <v>0</v>
      </c>
      <c r="AS21" s="40"/>
      <c r="AT21" s="39">
        <f t="shared" si="52"/>
        <v>0</v>
      </c>
      <c r="AU21" s="39">
        <f t="shared" si="53"/>
        <v>0</v>
      </c>
      <c r="AV21" s="39">
        <f t="shared" si="54"/>
        <v>0</v>
      </c>
      <c r="AW21" s="39">
        <f t="shared" si="55"/>
        <v>0</v>
      </c>
      <c r="AX21" s="38"/>
      <c r="AY21" s="42">
        <f t="shared" si="56"/>
        <v>0</v>
      </c>
      <c r="AZ21" s="39">
        <f t="shared" si="57"/>
        <v>0</v>
      </c>
      <c r="BA21" s="39">
        <f t="shared" si="58"/>
        <v>0</v>
      </c>
      <c r="BB21" s="39">
        <f t="shared" si="59"/>
        <v>0</v>
      </c>
      <c r="BC21" s="40"/>
      <c r="BD21" s="39">
        <f t="shared" si="60"/>
        <v>0</v>
      </c>
      <c r="BE21" s="39">
        <f t="shared" si="61"/>
        <v>0</v>
      </c>
      <c r="BF21" s="39">
        <f t="shared" si="62"/>
        <v>0</v>
      </c>
      <c r="BG21" s="39">
        <f t="shared" si="63"/>
        <v>0</v>
      </c>
      <c r="BH21" s="41"/>
      <c r="BI21" s="42">
        <f t="shared" si="64"/>
        <v>0</v>
      </c>
      <c r="BJ21" s="39">
        <f t="shared" si="65"/>
        <v>0</v>
      </c>
      <c r="BK21" s="39">
        <f t="shared" si="66"/>
        <v>0</v>
      </c>
      <c r="BL21" s="39">
        <f t="shared" si="67"/>
        <v>0</v>
      </c>
      <c r="BM21" s="43"/>
      <c r="BN21" s="39">
        <f t="shared" si="68"/>
        <v>0</v>
      </c>
      <c r="BO21" s="39">
        <f t="shared" si="69"/>
        <v>0</v>
      </c>
      <c r="BP21" s="39">
        <f t="shared" si="70"/>
        <v>0</v>
      </c>
      <c r="BQ21" s="39">
        <f t="shared" si="71"/>
        <v>0</v>
      </c>
      <c r="BR21" s="40"/>
      <c r="BS21" s="39">
        <f t="shared" si="72"/>
        <v>0</v>
      </c>
      <c r="BT21" s="39">
        <f t="shared" si="73"/>
        <v>0</v>
      </c>
      <c r="BU21" s="39">
        <f t="shared" si="74"/>
        <v>0</v>
      </c>
      <c r="BV21" s="39">
        <f t="shared" si="75"/>
        <v>0</v>
      </c>
      <c r="BW21" s="40"/>
      <c r="BX21" s="39">
        <f t="shared" si="76"/>
        <v>0</v>
      </c>
      <c r="BY21" s="39">
        <f t="shared" si="77"/>
        <v>0</v>
      </c>
      <c r="BZ21" s="39">
        <f t="shared" si="78"/>
        <v>0</v>
      </c>
      <c r="CA21" s="39">
        <f t="shared" si="79"/>
        <v>0</v>
      </c>
      <c r="CB21" s="40"/>
      <c r="CC21" s="39">
        <f t="shared" si="80"/>
        <v>0</v>
      </c>
      <c r="CD21" s="39">
        <f t="shared" si="81"/>
        <v>0</v>
      </c>
      <c r="CE21" s="39">
        <f t="shared" si="82"/>
        <v>0</v>
      </c>
      <c r="CF21" s="39">
        <f t="shared" si="83"/>
        <v>0</v>
      </c>
      <c r="CG21" s="40"/>
      <c r="CH21" s="39">
        <f t="shared" si="92"/>
        <v>63.2</v>
      </c>
      <c r="CI21" s="39">
        <f t="shared" si="120"/>
        <v>0.16</v>
      </c>
      <c r="CJ21" s="39">
        <f t="shared" si="121"/>
        <v>0.13999999999999999</v>
      </c>
      <c r="CK21" s="39">
        <f t="shared" si="122"/>
        <v>15.88</v>
      </c>
      <c r="CL21" s="38">
        <v>20</v>
      </c>
      <c r="CM21" s="39">
        <f t="shared" si="96"/>
        <v>0</v>
      </c>
      <c r="CN21" s="39">
        <f t="shared" si="123"/>
        <v>0</v>
      </c>
      <c r="CO21" s="39">
        <f t="shared" si="124"/>
        <v>0</v>
      </c>
      <c r="CP21" s="39">
        <f t="shared" si="125"/>
        <v>0</v>
      </c>
      <c r="CQ21" s="38"/>
      <c r="CR21" s="39">
        <f t="shared" si="100"/>
        <v>0</v>
      </c>
      <c r="CS21" s="39">
        <f t="shared" si="126"/>
        <v>0</v>
      </c>
      <c r="CT21" s="39">
        <f t="shared" si="127"/>
        <v>0</v>
      </c>
      <c r="CU21" s="39">
        <f t="shared" si="128"/>
        <v>0</v>
      </c>
      <c r="CV21" s="38"/>
      <c r="CW21" s="39">
        <f t="shared" si="104"/>
        <v>0</v>
      </c>
      <c r="CX21" s="39">
        <f t="shared" si="129"/>
        <v>0</v>
      </c>
      <c r="CY21" s="39">
        <f t="shared" si="130"/>
        <v>0</v>
      </c>
      <c r="CZ21" s="39">
        <f t="shared" si="131"/>
        <v>0</v>
      </c>
      <c r="DA21" s="38"/>
      <c r="DB21" s="39">
        <f t="shared" si="108"/>
        <v>0</v>
      </c>
      <c r="DC21" s="39">
        <f t="shared" si="132"/>
        <v>0</v>
      </c>
      <c r="DD21" s="39">
        <f t="shared" si="133"/>
        <v>0</v>
      </c>
      <c r="DE21" s="39">
        <f t="shared" si="134"/>
        <v>0</v>
      </c>
      <c r="DF21" s="38"/>
      <c r="DG21" s="39">
        <f t="shared" si="112"/>
        <v>0</v>
      </c>
      <c r="DH21" s="39">
        <f t="shared" si="135"/>
        <v>0</v>
      </c>
      <c r="DI21" s="39">
        <f t="shared" si="136"/>
        <v>0</v>
      </c>
      <c r="DJ21" s="39">
        <f t="shared" si="137"/>
        <v>0</v>
      </c>
      <c r="DK21" s="38"/>
      <c r="DL21" s="39">
        <f t="shared" si="116"/>
        <v>0</v>
      </c>
      <c r="DM21" s="39">
        <f t="shared" si="138"/>
        <v>0</v>
      </c>
      <c r="DN21" s="39">
        <f t="shared" si="139"/>
        <v>0</v>
      </c>
      <c r="DO21" s="39">
        <f t="shared" si="140"/>
        <v>0</v>
      </c>
      <c r="DP21" s="38"/>
    </row>
    <row r="22" spans="1:120" s="21" customFormat="1" x14ac:dyDescent="0.25">
      <c r="A22" s="50" t="s">
        <v>42</v>
      </c>
      <c r="B22" s="50">
        <v>523</v>
      </c>
      <c r="C22" s="21">
        <v>11.6</v>
      </c>
      <c r="D22" s="21">
        <v>29.7</v>
      </c>
      <c r="E22" s="55">
        <v>54</v>
      </c>
      <c r="F22" s="29">
        <f t="shared" si="0"/>
        <v>0</v>
      </c>
      <c r="G22" s="30">
        <f t="shared" si="1"/>
        <v>0</v>
      </c>
      <c r="H22" s="30">
        <f t="shared" si="2"/>
        <v>0</v>
      </c>
      <c r="I22" s="30">
        <f t="shared" si="3"/>
        <v>0</v>
      </c>
      <c r="K22" s="53">
        <f t="shared" si="24"/>
        <v>0</v>
      </c>
      <c r="L22" s="53">
        <f t="shared" si="25"/>
        <v>0</v>
      </c>
      <c r="M22" s="53">
        <f t="shared" si="26"/>
        <v>0</v>
      </c>
      <c r="N22" s="53">
        <f t="shared" si="27"/>
        <v>0</v>
      </c>
      <c r="O22" s="50"/>
      <c r="P22" s="53">
        <f t="shared" si="28"/>
        <v>0</v>
      </c>
      <c r="Q22" s="53">
        <f t="shared" si="29"/>
        <v>0</v>
      </c>
      <c r="R22" s="53">
        <f t="shared" si="30"/>
        <v>0</v>
      </c>
      <c r="S22" s="53">
        <f t="shared" si="31"/>
        <v>0</v>
      </c>
      <c r="T22" s="50"/>
      <c r="U22" s="53">
        <f t="shared" si="32"/>
        <v>0</v>
      </c>
      <c r="V22" s="53">
        <f t="shared" si="33"/>
        <v>0</v>
      </c>
      <c r="W22" s="53">
        <f t="shared" si="34"/>
        <v>0</v>
      </c>
      <c r="X22" s="53">
        <f t="shared" si="35"/>
        <v>0</v>
      </c>
      <c r="Y22" s="50"/>
      <c r="Z22" s="53">
        <f t="shared" si="36"/>
        <v>0</v>
      </c>
      <c r="AA22" s="53">
        <f t="shared" si="37"/>
        <v>0</v>
      </c>
      <c r="AB22" s="53">
        <f t="shared" si="38"/>
        <v>0</v>
      </c>
      <c r="AC22" s="53">
        <f t="shared" si="39"/>
        <v>0</v>
      </c>
      <c r="AE22" s="53">
        <f t="shared" si="40"/>
        <v>141.21</v>
      </c>
      <c r="AF22" s="53">
        <f t="shared" si="41"/>
        <v>3.1319999999999997</v>
      </c>
      <c r="AG22" s="53">
        <f t="shared" si="42"/>
        <v>8.0190000000000001</v>
      </c>
      <c r="AH22" s="53">
        <f t="shared" si="43"/>
        <v>14.580000000000002</v>
      </c>
      <c r="AI22" s="21">
        <v>27</v>
      </c>
      <c r="AJ22" s="53">
        <f t="shared" si="44"/>
        <v>0</v>
      </c>
      <c r="AK22" s="53">
        <f t="shared" si="45"/>
        <v>0</v>
      </c>
      <c r="AL22" s="53">
        <f t="shared" si="46"/>
        <v>0</v>
      </c>
      <c r="AM22" s="53">
        <f t="shared" si="47"/>
        <v>0</v>
      </c>
      <c r="AN22" s="54"/>
      <c r="AO22" s="53">
        <f t="shared" si="48"/>
        <v>0</v>
      </c>
      <c r="AP22" s="53">
        <f t="shared" si="49"/>
        <v>0</v>
      </c>
      <c r="AQ22" s="53">
        <f t="shared" si="50"/>
        <v>0</v>
      </c>
      <c r="AR22" s="53">
        <f t="shared" si="51"/>
        <v>0</v>
      </c>
      <c r="AS22" s="50"/>
      <c r="AT22" s="53">
        <f t="shared" si="52"/>
        <v>0</v>
      </c>
      <c r="AU22" s="53">
        <f t="shared" si="53"/>
        <v>0</v>
      </c>
      <c r="AV22" s="53">
        <f t="shared" si="54"/>
        <v>0</v>
      </c>
      <c r="AW22" s="53">
        <f t="shared" si="55"/>
        <v>0</v>
      </c>
      <c r="AY22" s="30">
        <f t="shared" si="56"/>
        <v>0</v>
      </c>
      <c r="AZ22" s="53">
        <f t="shared" si="57"/>
        <v>0</v>
      </c>
      <c r="BA22" s="53">
        <f t="shared" si="58"/>
        <v>0</v>
      </c>
      <c r="BB22" s="53">
        <f t="shared" si="59"/>
        <v>0</v>
      </c>
      <c r="BC22" s="50"/>
      <c r="BD22" s="53">
        <f t="shared" si="60"/>
        <v>0</v>
      </c>
      <c r="BE22" s="53">
        <f t="shared" si="61"/>
        <v>0</v>
      </c>
      <c r="BF22" s="53">
        <f t="shared" si="62"/>
        <v>0</v>
      </c>
      <c r="BG22" s="53">
        <f t="shared" si="63"/>
        <v>0</v>
      </c>
      <c r="BH22" s="54"/>
      <c r="BI22" s="30">
        <f t="shared" si="64"/>
        <v>0</v>
      </c>
      <c r="BJ22" s="53">
        <f t="shared" si="65"/>
        <v>0</v>
      </c>
      <c r="BK22" s="53">
        <f t="shared" si="66"/>
        <v>0</v>
      </c>
      <c r="BL22" s="53">
        <f t="shared" si="67"/>
        <v>0</v>
      </c>
      <c r="BM22" s="55"/>
      <c r="BN22" s="53">
        <f t="shared" si="68"/>
        <v>0</v>
      </c>
      <c r="BO22" s="53">
        <f t="shared" si="69"/>
        <v>0</v>
      </c>
      <c r="BP22" s="53">
        <f t="shared" si="70"/>
        <v>0</v>
      </c>
      <c r="BQ22" s="53">
        <f t="shared" si="71"/>
        <v>0</v>
      </c>
      <c r="BR22" s="50"/>
      <c r="BS22" s="53">
        <f t="shared" si="72"/>
        <v>0</v>
      </c>
      <c r="BT22" s="53">
        <f t="shared" si="73"/>
        <v>0</v>
      </c>
      <c r="BU22" s="53">
        <f t="shared" si="74"/>
        <v>0</v>
      </c>
      <c r="BV22" s="53">
        <f t="shared" si="75"/>
        <v>0</v>
      </c>
      <c r="BW22" s="50"/>
      <c r="BX22" s="53">
        <f t="shared" si="76"/>
        <v>0</v>
      </c>
      <c r="BY22" s="53">
        <f t="shared" si="77"/>
        <v>0</v>
      </c>
      <c r="BZ22" s="53">
        <f t="shared" si="78"/>
        <v>0</v>
      </c>
      <c r="CA22" s="53">
        <f t="shared" si="79"/>
        <v>0</v>
      </c>
      <c r="CB22" s="50"/>
      <c r="CC22" s="53">
        <f t="shared" si="80"/>
        <v>0</v>
      </c>
      <c r="CD22" s="53">
        <f t="shared" si="81"/>
        <v>0</v>
      </c>
      <c r="CE22" s="53">
        <f t="shared" si="82"/>
        <v>0</v>
      </c>
      <c r="CF22" s="53">
        <f t="shared" si="83"/>
        <v>0</v>
      </c>
      <c r="CG22" s="50"/>
      <c r="CH22" s="53">
        <f t="shared" si="92"/>
        <v>0</v>
      </c>
      <c r="CI22" s="53">
        <f t="shared" si="120"/>
        <v>0</v>
      </c>
      <c r="CJ22" s="53">
        <f t="shared" si="121"/>
        <v>0</v>
      </c>
      <c r="CK22" s="53">
        <f t="shared" si="122"/>
        <v>0</v>
      </c>
      <c r="CM22" s="53">
        <f t="shared" si="96"/>
        <v>141.21</v>
      </c>
      <c r="CN22" s="53">
        <f t="shared" si="123"/>
        <v>3.1319999999999997</v>
      </c>
      <c r="CO22" s="53">
        <f t="shared" si="124"/>
        <v>8.0190000000000001</v>
      </c>
      <c r="CP22" s="53">
        <f t="shared" si="125"/>
        <v>14.580000000000002</v>
      </c>
      <c r="CQ22" s="21">
        <v>27</v>
      </c>
      <c r="CR22" s="53">
        <f t="shared" si="100"/>
        <v>0</v>
      </c>
      <c r="CS22" s="53">
        <f t="shared" si="126"/>
        <v>0</v>
      </c>
      <c r="CT22" s="53">
        <f t="shared" si="127"/>
        <v>0</v>
      </c>
      <c r="CU22" s="53">
        <f t="shared" si="128"/>
        <v>0</v>
      </c>
      <c r="CW22" s="53">
        <f t="shared" si="104"/>
        <v>0</v>
      </c>
      <c r="CX22" s="53">
        <f t="shared" si="129"/>
        <v>0</v>
      </c>
      <c r="CY22" s="53">
        <f t="shared" si="130"/>
        <v>0</v>
      </c>
      <c r="CZ22" s="53">
        <f t="shared" si="131"/>
        <v>0</v>
      </c>
      <c r="DB22" s="53">
        <f t="shared" si="108"/>
        <v>0</v>
      </c>
      <c r="DC22" s="53">
        <f t="shared" si="132"/>
        <v>0</v>
      </c>
      <c r="DD22" s="53">
        <f t="shared" si="133"/>
        <v>0</v>
      </c>
      <c r="DE22" s="53">
        <f t="shared" si="134"/>
        <v>0</v>
      </c>
      <c r="DG22" s="53">
        <f t="shared" si="112"/>
        <v>0</v>
      </c>
      <c r="DH22" s="53">
        <f t="shared" si="135"/>
        <v>0</v>
      </c>
      <c r="DI22" s="53">
        <f t="shared" si="136"/>
        <v>0</v>
      </c>
      <c r="DJ22" s="53">
        <f t="shared" si="137"/>
        <v>0</v>
      </c>
      <c r="DL22" s="53">
        <f t="shared" si="116"/>
        <v>0</v>
      </c>
      <c r="DM22" s="53">
        <f t="shared" si="138"/>
        <v>0</v>
      </c>
      <c r="DN22" s="53">
        <f t="shared" si="139"/>
        <v>0</v>
      </c>
      <c r="DO22" s="53">
        <f t="shared" si="140"/>
        <v>0</v>
      </c>
    </row>
    <row r="23" spans="1:120" s="21" customFormat="1" x14ac:dyDescent="0.25">
      <c r="A23" s="40" t="s">
        <v>43</v>
      </c>
      <c r="B23" s="40">
        <v>310</v>
      </c>
      <c r="C23" s="38">
        <v>0.5</v>
      </c>
      <c r="D23" s="38">
        <v>0</v>
      </c>
      <c r="E23" s="43">
        <v>80.8</v>
      </c>
      <c r="F23" s="62">
        <f t="shared" si="0"/>
        <v>0</v>
      </c>
      <c r="G23" s="42">
        <f t="shared" si="1"/>
        <v>0</v>
      </c>
      <c r="H23" s="42">
        <f t="shared" si="2"/>
        <v>0</v>
      </c>
      <c r="I23" s="42">
        <f t="shared" si="3"/>
        <v>0</v>
      </c>
      <c r="J23" s="38"/>
      <c r="K23" s="39">
        <f t="shared" si="24"/>
        <v>0</v>
      </c>
      <c r="L23" s="39">
        <f t="shared" si="25"/>
        <v>0</v>
      </c>
      <c r="M23" s="39">
        <f t="shared" si="26"/>
        <v>0</v>
      </c>
      <c r="N23" s="39">
        <f t="shared" si="27"/>
        <v>0</v>
      </c>
      <c r="O23" s="40"/>
      <c r="P23" s="39">
        <f t="shared" si="28"/>
        <v>0</v>
      </c>
      <c r="Q23" s="39">
        <f t="shared" si="29"/>
        <v>0</v>
      </c>
      <c r="R23" s="39">
        <f t="shared" si="30"/>
        <v>0</v>
      </c>
      <c r="S23" s="39">
        <f t="shared" si="31"/>
        <v>0</v>
      </c>
      <c r="T23" s="40"/>
      <c r="U23" s="39">
        <f t="shared" si="32"/>
        <v>0</v>
      </c>
      <c r="V23" s="39">
        <f t="shared" si="33"/>
        <v>0</v>
      </c>
      <c r="W23" s="39">
        <f t="shared" si="34"/>
        <v>0</v>
      </c>
      <c r="X23" s="39">
        <f t="shared" si="35"/>
        <v>0</v>
      </c>
      <c r="Y23" s="40"/>
      <c r="Z23" s="39">
        <f t="shared" si="36"/>
        <v>0</v>
      </c>
      <c r="AA23" s="39">
        <f t="shared" si="37"/>
        <v>0</v>
      </c>
      <c r="AB23" s="39">
        <f t="shared" si="38"/>
        <v>0</v>
      </c>
      <c r="AC23" s="39">
        <f t="shared" si="39"/>
        <v>0</v>
      </c>
      <c r="AD23" s="38"/>
      <c r="AE23" s="39">
        <f t="shared" si="40"/>
        <v>0</v>
      </c>
      <c r="AF23" s="39">
        <f t="shared" si="41"/>
        <v>0</v>
      </c>
      <c r="AG23" s="39">
        <f t="shared" si="42"/>
        <v>0</v>
      </c>
      <c r="AH23" s="39">
        <f t="shared" si="43"/>
        <v>0</v>
      </c>
      <c r="AI23" s="38"/>
      <c r="AJ23" s="39">
        <f t="shared" si="44"/>
        <v>58.125</v>
      </c>
      <c r="AK23" s="39">
        <f t="shared" si="45"/>
        <v>9.375E-2</v>
      </c>
      <c r="AL23" s="39">
        <f t="shared" si="46"/>
        <v>0</v>
      </c>
      <c r="AM23" s="39">
        <f t="shared" si="47"/>
        <v>15.149999999999999</v>
      </c>
      <c r="AN23" s="41">
        <v>18.75</v>
      </c>
      <c r="AO23" s="39">
        <f t="shared" si="48"/>
        <v>0</v>
      </c>
      <c r="AP23" s="39">
        <f t="shared" si="49"/>
        <v>0</v>
      </c>
      <c r="AQ23" s="39">
        <f t="shared" si="50"/>
        <v>0</v>
      </c>
      <c r="AR23" s="39">
        <f t="shared" si="51"/>
        <v>0</v>
      </c>
      <c r="AS23" s="40"/>
      <c r="AT23" s="39">
        <f t="shared" si="52"/>
        <v>0</v>
      </c>
      <c r="AU23" s="39">
        <f t="shared" si="53"/>
        <v>0</v>
      </c>
      <c r="AV23" s="39">
        <f t="shared" si="54"/>
        <v>0</v>
      </c>
      <c r="AW23" s="39">
        <f t="shared" si="55"/>
        <v>0</v>
      </c>
      <c r="AX23" s="38"/>
      <c r="AY23" s="42">
        <f t="shared" si="56"/>
        <v>0</v>
      </c>
      <c r="AZ23" s="39">
        <f t="shared" si="57"/>
        <v>0</v>
      </c>
      <c r="BA23" s="39">
        <f t="shared" si="58"/>
        <v>0</v>
      </c>
      <c r="BB23" s="39">
        <f t="shared" si="59"/>
        <v>0</v>
      </c>
      <c r="BC23" s="40"/>
      <c r="BD23" s="39">
        <f t="shared" si="60"/>
        <v>0</v>
      </c>
      <c r="BE23" s="39">
        <f t="shared" si="61"/>
        <v>0</v>
      </c>
      <c r="BF23" s="39">
        <f t="shared" si="62"/>
        <v>0</v>
      </c>
      <c r="BG23" s="39">
        <f t="shared" si="63"/>
        <v>0</v>
      </c>
      <c r="BH23" s="41"/>
      <c r="BI23" s="42">
        <f t="shared" si="64"/>
        <v>0</v>
      </c>
      <c r="BJ23" s="39">
        <f t="shared" si="65"/>
        <v>0</v>
      </c>
      <c r="BK23" s="39">
        <f t="shared" si="66"/>
        <v>0</v>
      </c>
      <c r="BL23" s="39">
        <f t="shared" si="67"/>
        <v>0</v>
      </c>
      <c r="BM23" s="43"/>
      <c r="BN23" s="39">
        <f t="shared" si="68"/>
        <v>0</v>
      </c>
      <c r="BO23" s="39">
        <f t="shared" si="69"/>
        <v>0</v>
      </c>
      <c r="BP23" s="39">
        <f t="shared" si="70"/>
        <v>0</v>
      </c>
      <c r="BQ23" s="39">
        <f t="shared" si="71"/>
        <v>0</v>
      </c>
      <c r="BR23" s="40"/>
      <c r="BS23" s="39">
        <f t="shared" si="72"/>
        <v>0</v>
      </c>
      <c r="BT23" s="39">
        <f t="shared" si="73"/>
        <v>0</v>
      </c>
      <c r="BU23" s="39">
        <f t="shared" si="74"/>
        <v>0</v>
      </c>
      <c r="BV23" s="39">
        <f t="shared" si="75"/>
        <v>0</v>
      </c>
      <c r="BW23" s="40"/>
      <c r="BX23" s="39">
        <f t="shared" si="76"/>
        <v>0</v>
      </c>
      <c r="BY23" s="39">
        <f t="shared" si="77"/>
        <v>0</v>
      </c>
      <c r="BZ23" s="39">
        <f t="shared" si="78"/>
        <v>0</v>
      </c>
      <c r="CA23" s="39">
        <f t="shared" si="79"/>
        <v>0</v>
      </c>
      <c r="CB23" s="40"/>
      <c r="CC23" s="39">
        <f t="shared" si="80"/>
        <v>0</v>
      </c>
      <c r="CD23" s="39">
        <f t="shared" si="81"/>
        <v>0</v>
      </c>
      <c r="CE23" s="39">
        <f t="shared" si="82"/>
        <v>0</v>
      </c>
      <c r="CF23" s="39">
        <f t="shared" si="83"/>
        <v>0</v>
      </c>
      <c r="CG23" s="40"/>
      <c r="CH23" s="39">
        <f t="shared" si="92"/>
        <v>0</v>
      </c>
      <c r="CI23" s="39">
        <f t="shared" si="120"/>
        <v>0</v>
      </c>
      <c r="CJ23" s="39">
        <f t="shared" si="121"/>
        <v>0</v>
      </c>
      <c r="CK23" s="39">
        <f t="shared" si="122"/>
        <v>0</v>
      </c>
      <c r="CL23" s="38"/>
      <c r="CM23" s="39">
        <f t="shared" si="96"/>
        <v>0</v>
      </c>
      <c r="CN23" s="39">
        <f t="shared" si="123"/>
        <v>0</v>
      </c>
      <c r="CO23" s="39">
        <f t="shared" si="124"/>
        <v>0</v>
      </c>
      <c r="CP23" s="39">
        <f t="shared" si="125"/>
        <v>0</v>
      </c>
      <c r="CQ23" s="38"/>
      <c r="CR23" s="39">
        <f t="shared" si="100"/>
        <v>58.125</v>
      </c>
      <c r="CS23" s="39">
        <f t="shared" si="126"/>
        <v>9.375E-2</v>
      </c>
      <c r="CT23" s="39">
        <f t="shared" si="127"/>
        <v>0</v>
      </c>
      <c r="CU23" s="39">
        <f t="shared" si="128"/>
        <v>15.149999999999999</v>
      </c>
      <c r="CV23" s="38">
        <v>18.75</v>
      </c>
      <c r="CW23" s="39">
        <f t="shared" si="104"/>
        <v>0</v>
      </c>
      <c r="CX23" s="39">
        <f t="shared" si="129"/>
        <v>0</v>
      </c>
      <c r="CY23" s="39">
        <f t="shared" si="130"/>
        <v>0</v>
      </c>
      <c r="CZ23" s="39">
        <f t="shared" si="131"/>
        <v>0</v>
      </c>
      <c r="DA23" s="38"/>
      <c r="DB23" s="39">
        <f t="shared" si="108"/>
        <v>0</v>
      </c>
      <c r="DC23" s="39">
        <f t="shared" si="132"/>
        <v>0</v>
      </c>
      <c r="DD23" s="39">
        <f t="shared" si="133"/>
        <v>0</v>
      </c>
      <c r="DE23" s="39">
        <f t="shared" si="134"/>
        <v>0</v>
      </c>
      <c r="DF23" s="38"/>
      <c r="DG23" s="39">
        <f t="shared" si="112"/>
        <v>0</v>
      </c>
      <c r="DH23" s="39">
        <f t="shared" si="135"/>
        <v>0</v>
      </c>
      <c r="DI23" s="39">
        <f t="shared" si="136"/>
        <v>0</v>
      </c>
      <c r="DJ23" s="39">
        <f t="shared" si="137"/>
        <v>0</v>
      </c>
      <c r="DK23" s="38"/>
      <c r="DL23" s="39">
        <f t="shared" si="116"/>
        <v>0</v>
      </c>
      <c r="DM23" s="39">
        <f t="shared" si="138"/>
        <v>0</v>
      </c>
      <c r="DN23" s="39">
        <f t="shared" si="139"/>
        <v>0</v>
      </c>
      <c r="DO23" s="39">
        <f t="shared" si="140"/>
        <v>0</v>
      </c>
      <c r="DP23" s="38"/>
    </row>
    <row r="24" spans="1:120" s="21" customFormat="1" x14ac:dyDescent="0.25">
      <c r="A24" s="50" t="s">
        <v>44</v>
      </c>
      <c r="B24" s="50">
        <v>293</v>
      </c>
      <c r="C24" s="21">
        <v>0.4</v>
      </c>
      <c r="D24" s="21">
        <v>0</v>
      </c>
      <c r="E24" s="55">
        <v>76.599999999999994</v>
      </c>
      <c r="F24" s="29">
        <f t="shared" si="0"/>
        <v>0</v>
      </c>
      <c r="G24" s="30">
        <f t="shared" si="1"/>
        <v>0</v>
      </c>
      <c r="H24" s="30">
        <f t="shared" si="2"/>
        <v>0</v>
      </c>
      <c r="I24" s="30">
        <f t="shared" si="3"/>
        <v>0</v>
      </c>
      <c r="K24" s="53">
        <f t="shared" si="24"/>
        <v>0</v>
      </c>
      <c r="L24" s="53">
        <f t="shared" si="25"/>
        <v>0</v>
      </c>
      <c r="M24" s="53">
        <f t="shared" si="26"/>
        <v>0</v>
      </c>
      <c r="N24" s="53">
        <f t="shared" si="27"/>
        <v>0</v>
      </c>
      <c r="O24" s="50"/>
      <c r="P24" s="53">
        <f t="shared" si="28"/>
        <v>0</v>
      </c>
      <c r="Q24" s="53">
        <f t="shared" si="29"/>
        <v>0</v>
      </c>
      <c r="R24" s="53">
        <f t="shared" si="30"/>
        <v>0</v>
      </c>
      <c r="S24" s="53">
        <f t="shared" si="31"/>
        <v>0</v>
      </c>
      <c r="T24" s="50"/>
      <c r="U24" s="53">
        <f t="shared" si="32"/>
        <v>0</v>
      </c>
      <c r="V24" s="53">
        <f t="shared" si="33"/>
        <v>0</v>
      </c>
      <c r="W24" s="53">
        <f t="shared" si="34"/>
        <v>0</v>
      </c>
      <c r="X24" s="53">
        <f t="shared" si="35"/>
        <v>0</v>
      </c>
      <c r="Y24" s="50"/>
      <c r="Z24" s="53">
        <f t="shared" si="36"/>
        <v>0</v>
      </c>
      <c r="AA24" s="53">
        <f t="shared" si="37"/>
        <v>0</v>
      </c>
      <c r="AB24" s="53">
        <f t="shared" si="38"/>
        <v>0</v>
      </c>
      <c r="AC24" s="53">
        <f t="shared" si="39"/>
        <v>0</v>
      </c>
      <c r="AE24" s="53">
        <f t="shared" si="40"/>
        <v>0</v>
      </c>
      <c r="AF24" s="53">
        <f t="shared" si="41"/>
        <v>0</v>
      </c>
      <c r="AG24" s="53">
        <f t="shared" si="42"/>
        <v>0</v>
      </c>
      <c r="AH24" s="53">
        <f t="shared" si="43"/>
        <v>0</v>
      </c>
      <c r="AJ24" s="53">
        <f t="shared" si="44"/>
        <v>0</v>
      </c>
      <c r="AK24" s="53">
        <f t="shared" si="45"/>
        <v>0</v>
      </c>
      <c r="AL24" s="53">
        <f t="shared" si="46"/>
        <v>0</v>
      </c>
      <c r="AM24" s="53">
        <f t="shared" si="47"/>
        <v>0</v>
      </c>
      <c r="AN24" s="54"/>
      <c r="AO24" s="53">
        <f t="shared" si="48"/>
        <v>57.135000000000005</v>
      </c>
      <c r="AP24" s="53">
        <f t="shared" si="49"/>
        <v>7.8E-2</v>
      </c>
      <c r="AQ24" s="53">
        <f t="shared" si="50"/>
        <v>0</v>
      </c>
      <c r="AR24" s="53">
        <f t="shared" si="51"/>
        <v>14.936999999999998</v>
      </c>
      <c r="AS24" s="21">
        <v>19.5</v>
      </c>
      <c r="AT24" s="53">
        <f t="shared" si="52"/>
        <v>0</v>
      </c>
      <c r="AU24" s="53">
        <f t="shared" si="53"/>
        <v>0</v>
      </c>
      <c r="AV24" s="53">
        <f t="shared" si="54"/>
        <v>0</v>
      </c>
      <c r="AW24" s="53">
        <f t="shared" si="55"/>
        <v>0</v>
      </c>
      <c r="AY24" s="30">
        <f t="shared" si="56"/>
        <v>0</v>
      </c>
      <c r="AZ24" s="53">
        <f t="shared" si="57"/>
        <v>0</v>
      </c>
      <c r="BA24" s="53">
        <f t="shared" si="58"/>
        <v>0</v>
      </c>
      <c r="BB24" s="53">
        <f t="shared" si="59"/>
        <v>0</v>
      </c>
      <c r="BC24" s="50"/>
      <c r="BD24" s="53">
        <f t="shared" si="60"/>
        <v>0</v>
      </c>
      <c r="BE24" s="53">
        <f t="shared" si="61"/>
        <v>0</v>
      </c>
      <c r="BF24" s="53">
        <f t="shared" si="62"/>
        <v>0</v>
      </c>
      <c r="BG24" s="53">
        <f t="shared" si="63"/>
        <v>0</v>
      </c>
      <c r="BH24" s="54"/>
      <c r="BI24" s="30">
        <f t="shared" si="64"/>
        <v>0</v>
      </c>
      <c r="BJ24" s="53">
        <f t="shared" si="65"/>
        <v>0</v>
      </c>
      <c r="BK24" s="53">
        <f t="shared" si="66"/>
        <v>0</v>
      </c>
      <c r="BL24" s="53">
        <f t="shared" si="67"/>
        <v>0</v>
      </c>
      <c r="BM24" s="55"/>
      <c r="BN24" s="53">
        <f t="shared" si="68"/>
        <v>0</v>
      </c>
      <c r="BO24" s="53">
        <f t="shared" si="69"/>
        <v>0</v>
      </c>
      <c r="BP24" s="53">
        <f t="shared" si="70"/>
        <v>0</v>
      </c>
      <c r="BQ24" s="53">
        <f t="shared" si="71"/>
        <v>0</v>
      </c>
      <c r="BR24" s="50"/>
      <c r="BS24" s="53">
        <f t="shared" si="72"/>
        <v>0</v>
      </c>
      <c r="BT24" s="53">
        <f t="shared" si="73"/>
        <v>0</v>
      </c>
      <c r="BU24" s="53">
        <f t="shared" si="74"/>
        <v>0</v>
      </c>
      <c r="BV24" s="53">
        <f t="shared" si="75"/>
        <v>0</v>
      </c>
      <c r="BW24" s="50"/>
      <c r="BX24" s="53">
        <f t="shared" si="76"/>
        <v>0</v>
      </c>
      <c r="BY24" s="53">
        <f t="shared" si="77"/>
        <v>0</v>
      </c>
      <c r="BZ24" s="53">
        <f t="shared" si="78"/>
        <v>0</v>
      </c>
      <c r="CA24" s="53">
        <f t="shared" si="79"/>
        <v>0</v>
      </c>
      <c r="CB24" s="50"/>
      <c r="CC24" s="53">
        <f t="shared" si="80"/>
        <v>0</v>
      </c>
      <c r="CD24" s="53">
        <f t="shared" si="81"/>
        <v>0</v>
      </c>
      <c r="CE24" s="53">
        <f t="shared" si="82"/>
        <v>0</v>
      </c>
      <c r="CF24" s="53">
        <f t="shared" si="83"/>
        <v>0</v>
      </c>
      <c r="CG24" s="50"/>
      <c r="CH24" s="53">
        <f t="shared" si="92"/>
        <v>0</v>
      </c>
      <c r="CI24" s="53">
        <f t="shared" si="120"/>
        <v>0</v>
      </c>
      <c r="CJ24" s="53">
        <f t="shared" si="121"/>
        <v>0</v>
      </c>
      <c r="CK24" s="53">
        <f t="shared" si="122"/>
        <v>0</v>
      </c>
      <c r="CM24" s="53">
        <f t="shared" si="96"/>
        <v>0</v>
      </c>
      <c r="CN24" s="53">
        <f t="shared" si="123"/>
        <v>0</v>
      </c>
      <c r="CO24" s="53">
        <f t="shared" si="124"/>
        <v>0</v>
      </c>
      <c r="CP24" s="53">
        <f t="shared" si="125"/>
        <v>0</v>
      </c>
      <c r="CR24" s="53">
        <f t="shared" si="100"/>
        <v>0</v>
      </c>
      <c r="CS24" s="53">
        <f t="shared" si="126"/>
        <v>0</v>
      </c>
      <c r="CT24" s="53">
        <f t="shared" si="127"/>
        <v>0</v>
      </c>
      <c r="CU24" s="53">
        <f t="shared" si="128"/>
        <v>0</v>
      </c>
      <c r="CW24" s="53">
        <f t="shared" si="104"/>
        <v>57.135000000000005</v>
      </c>
      <c r="CX24" s="53">
        <f t="shared" si="129"/>
        <v>7.8E-2</v>
      </c>
      <c r="CY24" s="53">
        <f t="shared" si="130"/>
        <v>0</v>
      </c>
      <c r="CZ24" s="53">
        <f t="shared" si="131"/>
        <v>14.936999999999998</v>
      </c>
      <c r="DA24" s="21">
        <v>19.5</v>
      </c>
      <c r="DB24" s="53">
        <f t="shared" si="108"/>
        <v>0</v>
      </c>
      <c r="DC24" s="53">
        <f t="shared" si="132"/>
        <v>0</v>
      </c>
      <c r="DD24" s="53">
        <f t="shared" si="133"/>
        <v>0</v>
      </c>
      <c r="DE24" s="53">
        <f t="shared" si="134"/>
        <v>0</v>
      </c>
      <c r="DG24" s="53">
        <f t="shared" si="112"/>
        <v>0</v>
      </c>
      <c r="DH24" s="53">
        <f t="shared" si="135"/>
        <v>0</v>
      </c>
      <c r="DI24" s="53">
        <f t="shared" si="136"/>
        <v>0</v>
      </c>
      <c r="DJ24" s="53">
        <f t="shared" si="137"/>
        <v>0</v>
      </c>
      <c r="DL24" s="53">
        <f t="shared" si="116"/>
        <v>0</v>
      </c>
      <c r="DM24" s="53">
        <f t="shared" si="138"/>
        <v>0</v>
      </c>
      <c r="DN24" s="53">
        <f t="shared" si="139"/>
        <v>0</v>
      </c>
      <c r="DO24" s="53">
        <f t="shared" si="140"/>
        <v>0</v>
      </c>
    </row>
    <row r="25" spans="1:120" s="21" customFormat="1" x14ac:dyDescent="0.25">
      <c r="A25" s="40" t="s">
        <v>45</v>
      </c>
      <c r="B25" s="40">
        <v>417</v>
      </c>
      <c r="C25" s="38">
        <v>7.3</v>
      </c>
      <c r="D25" s="38">
        <v>14.7</v>
      </c>
      <c r="E25" s="43">
        <v>66.2</v>
      </c>
      <c r="F25" s="62">
        <f t="shared" si="0"/>
        <v>0</v>
      </c>
      <c r="G25" s="42">
        <f t="shared" si="1"/>
        <v>0</v>
      </c>
      <c r="H25" s="42">
        <f t="shared" si="2"/>
        <v>0</v>
      </c>
      <c r="I25" s="42">
        <f t="shared" si="3"/>
        <v>0</v>
      </c>
      <c r="J25" s="38"/>
      <c r="K25" s="39">
        <f t="shared" si="24"/>
        <v>0</v>
      </c>
      <c r="L25" s="39">
        <f t="shared" si="25"/>
        <v>0</v>
      </c>
      <c r="M25" s="39">
        <f t="shared" si="26"/>
        <v>0</v>
      </c>
      <c r="N25" s="39">
        <f t="shared" si="27"/>
        <v>0</v>
      </c>
      <c r="O25" s="40"/>
      <c r="P25" s="39">
        <f t="shared" si="28"/>
        <v>0</v>
      </c>
      <c r="Q25" s="39">
        <f t="shared" si="29"/>
        <v>0</v>
      </c>
      <c r="R25" s="39">
        <f t="shared" si="30"/>
        <v>0</v>
      </c>
      <c r="S25" s="39">
        <f t="shared" si="31"/>
        <v>0</v>
      </c>
      <c r="T25" s="40"/>
      <c r="U25" s="39">
        <f t="shared" si="32"/>
        <v>0</v>
      </c>
      <c r="V25" s="39">
        <f t="shared" si="33"/>
        <v>0</v>
      </c>
      <c r="W25" s="39">
        <f t="shared" si="34"/>
        <v>0</v>
      </c>
      <c r="X25" s="39">
        <f t="shared" si="35"/>
        <v>0</v>
      </c>
      <c r="Y25" s="40"/>
      <c r="Z25" s="39">
        <f t="shared" si="36"/>
        <v>0</v>
      </c>
      <c r="AA25" s="39">
        <f t="shared" si="37"/>
        <v>0</v>
      </c>
      <c r="AB25" s="39">
        <f t="shared" si="38"/>
        <v>0</v>
      </c>
      <c r="AC25" s="39">
        <f t="shared" si="39"/>
        <v>0</v>
      </c>
      <c r="AD25" s="38"/>
      <c r="AE25" s="39">
        <f t="shared" si="40"/>
        <v>0</v>
      </c>
      <c r="AF25" s="39">
        <f t="shared" si="41"/>
        <v>0</v>
      </c>
      <c r="AG25" s="39">
        <f t="shared" si="42"/>
        <v>0</v>
      </c>
      <c r="AH25" s="39">
        <f t="shared" si="43"/>
        <v>0</v>
      </c>
      <c r="AI25" s="38"/>
      <c r="AJ25" s="39">
        <f t="shared" si="44"/>
        <v>0</v>
      </c>
      <c r="AK25" s="39">
        <f t="shared" si="45"/>
        <v>0</v>
      </c>
      <c r="AL25" s="39">
        <f t="shared" si="46"/>
        <v>0</v>
      </c>
      <c r="AM25" s="39">
        <f t="shared" si="47"/>
        <v>0</v>
      </c>
      <c r="AN25" s="41"/>
      <c r="AO25" s="39">
        <f t="shared" si="48"/>
        <v>0</v>
      </c>
      <c r="AP25" s="39">
        <f t="shared" si="49"/>
        <v>0</v>
      </c>
      <c r="AQ25" s="39">
        <f t="shared" si="50"/>
        <v>0</v>
      </c>
      <c r="AR25" s="39">
        <f t="shared" si="51"/>
        <v>0</v>
      </c>
      <c r="AS25" s="40"/>
      <c r="AT25" s="39">
        <f t="shared" si="52"/>
        <v>86.736000000000004</v>
      </c>
      <c r="AU25" s="39">
        <f t="shared" si="53"/>
        <v>1.5184</v>
      </c>
      <c r="AV25" s="39">
        <f t="shared" si="54"/>
        <v>3.0575999999999999</v>
      </c>
      <c r="AW25" s="39">
        <f t="shared" si="55"/>
        <v>13.769600000000001</v>
      </c>
      <c r="AX25" s="38">
        <v>20.8</v>
      </c>
      <c r="AY25" s="42">
        <f t="shared" si="56"/>
        <v>0</v>
      </c>
      <c r="AZ25" s="39">
        <f t="shared" si="57"/>
        <v>0</v>
      </c>
      <c r="BA25" s="39">
        <f t="shared" si="58"/>
        <v>0</v>
      </c>
      <c r="BB25" s="39">
        <f t="shared" si="59"/>
        <v>0</v>
      </c>
      <c r="BC25" s="40"/>
      <c r="BD25" s="39">
        <f t="shared" si="60"/>
        <v>0</v>
      </c>
      <c r="BE25" s="39">
        <f t="shared" si="61"/>
        <v>0</v>
      </c>
      <c r="BF25" s="39">
        <f t="shared" si="62"/>
        <v>0</v>
      </c>
      <c r="BG25" s="39">
        <f t="shared" si="63"/>
        <v>0</v>
      </c>
      <c r="BH25" s="41"/>
      <c r="BI25" s="42">
        <f t="shared" si="64"/>
        <v>0</v>
      </c>
      <c r="BJ25" s="39">
        <f t="shared" si="65"/>
        <v>0</v>
      </c>
      <c r="BK25" s="39">
        <f t="shared" si="66"/>
        <v>0</v>
      </c>
      <c r="BL25" s="39">
        <f t="shared" si="67"/>
        <v>0</v>
      </c>
      <c r="BM25" s="43"/>
      <c r="BN25" s="39">
        <f t="shared" si="68"/>
        <v>0</v>
      </c>
      <c r="BO25" s="39">
        <f t="shared" si="69"/>
        <v>0</v>
      </c>
      <c r="BP25" s="39">
        <f t="shared" si="70"/>
        <v>0</v>
      </c>
      <c r="BQ25" s="39">
        <f t="shared" si="71"/>
        <v>0</v>
      </c>
      <c r="BR25" s="40"/>
      <c r="BS25" s="39">
        <f t="shared" si="72"/>
        <v>0</v>
      </c>
      <c r="BT25" s="39">
        <f t="shared" si="73"/>
        <v>0</v>
      </c>
      <c r="BU25" s="39">
        <f t="shared" si="74"/>
        <v>0</v>
      </c>
      <c r="BV25" s="39">
        <f t="shared" si="75"/>
        <v>0</v>
      </c>
      <c r="BW25" s="40"/>
      <c r="BX25" s="39">
        <f t="shared" si="76"/>
        <v>0</v>
      </c>
      <c r="BY25" s="39">
        <f t="shared" si="77"/>
        <v>0</v>
      </c>
      <c r="BZ25" s="39">
        <f t="shared" si="78"/>
        <v>0</v>
      </c>
      <c r="CA25" s="39">
        <f t="shared" si="79"/>
        <v>0</v>
      </c>
      <c r="CB25" s="40"/>
      <c r="CC25" s="39">
        <f t="shared" si="80"/>
        <v>0</v>
      </c>
      <c r="CD25" s="39">
        <f t="shared" si="81"/>
        <v>0</v>
      </c>
      <c r="CE25" s="39">
        <f t="shared" si="82"/>
        <v>0</v>
      </c>
      <c r="CF25" s="39">
        <f t="shared" si="83"/>
        <v>0</v>
      </c>
      <c r="CG25" s="40"/>
      <c r="CH25" s="39">
        <f t="shared" si="92"/>
        <v>0</v>
      </c>
      <c r="CI25" s="39">
        <f t="shared" si="120"/>
        <v>0</v>
      </c>
      <c r="CJ25" s="39">
        <f t="shared" si="121"/>
        <v>0</v>
      </c>
      <c r="CK25" s="39">
        <f t="shared" si="122"/>
        <v>0</v>
      </c>
      <c r="CL25" s="38"/>
      <c r="CM25" s="39">
        <f t="shared" si="96"/>
        <v>0</v>
      </c>
      <c r="CN25" s="39">
        <f t="shared" si="123"/>
        <v>0</v>
      </c>
      <c r="CO25" s="39">
        <f t="shared" si="124"/>
        <v>0</v>
      </c>
      <c r="CP25" s="39">
        <f t="shared" si="125"/>
        <v>0</v>
      </c>
      <c r="CQ25" s="38"/>
      <c r="CR25" s="39">
        <f t="shared" si="100"/>
        <v>0</v>
      </c>
      <c r="CS25" s="39">
        <f t="shared" si="126"/>
        <v>0</v>
      </c>
      <c r="CT25" s="39">
        <f t="shared" si="127"/>
        <v>0</v>
      </c>
      <c r="CU25" s="39">
        <f t="shared" si="128"/>
        <v>0</v>
      </c>
      <c r="CV25" s="38"/>
      <c r="CW25" s="39">
        <f t="shared" si="104"/>
        <v>0</v>
      </c>
      <c r="CX25" s="39">
        <f t="shared" si="129"/>
        <v>0</v>
      </c>
      <c r="CY25" s="39">
        <f t="shared" si="130"/>
        <v>0</v>
      </c>
      <c r="CZ25" s="39">
        <f t="shared" si="131"/>
        <v>0</v>
      </c>
      <c r="DA25" s="38"/>
      <c r="DB25" s="39">
        <f t="shared" si="108"/>
        <v>86.736000000000004</v>
      </c>
      <c r="DC25" s="39">
        <f t="shared" si="132"/>
        <v>1.5184</v>
      </c>
      <c r="DD25" s="39">
        <f t="shared" si="133"/>
        <v>3.0575999999999999</v>
      </c>
      <c r="DE25" s="39">
        <f t="shared" si="134"/>
        <v>13.769600000000001</v>
      </c>
      <c r="DF25" s="38">
        <v>20.8</v>
      </c>
      <c r="DG25" s="39">
        <f t="shared" si="112"/>
        <v>0</v>
      </c>
      <c r="DH25" s="39">
        <f t="shared" si="135"/>
        <v>0</v>
      </c>
      <c r="DI25" s="39">
        <f t="shared" si="136"/>
        <v>0</v>
      </c>
      <c r="DJ25" s="39">
        <f t="shared" si="137"/>
        <v>0</v>
      </c>
      <c r="DK25" s="38"/>
      <c r="DL25" s="39">
        <f t="shared" si="116"/>
        <v>0</v>
      </c>
      <c r="DM25" s="39">
        <f t="shared" si="138"/>
        <v>0</v>
      </c>
      <c r="DN25" s="39">
        <f t="shared" si="139"/>
        <v>0</v>
      </c>
      <c r="DO25" s="39">
        <f t="shared" si="140"/>
        <v>0</v>
      </c>
      <c r="DP25" s="38"/>
    </row>
    <row r="26" spans="1:120" s="21" customFormat="1" x14ac:dyDescent="0.25">
      <c r="A26" s="50" t="s">
        <v>106</v>
      </c>
      <c r="B26" s="50"/>
      <c r="E26" s="55"/>
      <c r="F26" s="29"/>
      <c r="G26" s="30"/>
      <c r="H26" s="30"/>
      <c r="I26" s="30"/>
      <c r="K26" s="53"/>
      <c r="L26" s="53"/>
      <c r="M26" s="53"/>
      <c r="N26" s="53"/>
      <c r="O26" s="50"/>
      <c r="P26" s="53"/>
      <c r="Q26" s="53"/>
      <c r="R26" s="53"/>
      <c r="S26" s="53"/>
      <c r="T26" s="50"/>
      <c r="U26" s="53"/>
      <c r="V26" s="53"/>
      <c r="W26" s="53"/>
      <c r="X26" s="53"/>
      <c r="Y26" s="50"/>
      <c r="Z26" s="53"/>
      <c r="AA26" s="53"/>
      <c r="AB26" s="53"/>
      <c r="AC26" s="53"/>
      <c r="AE26" s="53"/>
      <c r="AF26" s="53"/>
      <c r="AG26" s="53"/>
      <c r="AH26" s="53"/>
      <c r="AJ26" s="53"/>
      <c r="AK26" s="53"/>
      <c r="AL26" s="53"/>
      <c r="AM26" s="53"/>
      <c r="AN26" s="54"/>
      <c r="AO26" s="53"/>
      <c r="AP26" s="53"/>
      <c r="AQ26" s="53"/>
      <c r="AR26" s="53"/>
      <c r="AT26" s="53"/>
      <c r="AU26" s="53"/>
      <c r="AV26" s="53"/>
      <c r="AW26" s="53"/>
      <c r="AY26" s="30"/>
      <c r="AZ26" s="53"/>
      <c r="BA26" s="53"/>
      <c r="BB26" s="53"/>
      <c r="BC26" s="50">
        <v>21</v>
      </c>
      <c r="BD26" s="53"/>
      <c r="BE26" s="53"/>
      <c r="BF26" s="53"/>
      <c r="BG26" s="53"/>
      <c r="BH26" s="54"/>
      <c r="BI26" s="30"/>
      <c r="BJ26" s="53"/>
      <c r="BK26" s="53"/>
      <c r="BL26" s="53"/>
      <c r="BM26" s="55"/>
      <c r="BN26" s="53"/>
      <c r="BO26" s="53"/>
      <c r="BP26" s="53"/>
      <c r="BQ26" s="53"/>
      <c r="BR26" s="50"/>
      <c r="BS26" s="53"/>
      <c r="BT26" s="53"/>
      <c r="BU26" s="53"/>
      <c r="BV26" s="53"/>
      <c r="BW26" s="50"/>
      <c r="BX26" s="53"/>
      <c r="BY26" s="53"/>
      <c r="BZ26" s="53"/>
      <c r="CA26" s="53"/>
      <c r="CB26" s="50"/>
      <c r="CC26" s="53"/>
      <c r="CD26" s="53"/>
      <c r="CE26" s="53"/>
      <c r="CF26" s="53"/>
      <c r="CG26" s="50"/>
      <c r="CH26" s="53"/>
      <c r="CI26" s="53"/>
      <c r="CJ26" s="53"/>
      <c r="CK26" s="53"/>
      <c r="CM26" s="53"/>
      <c r="CN26" s="53"/>
      <c r="CO26" s="53"/>
      <c r="CP26" s="53"/>
      <c r="CR26" s="53"/>
      <c r="CS26" s="53"/>
      <c r="CT26" s="53"/>
      <c r="CU26" s="53"/>
      <c r="CW26" s="53"/>
      <c r="CX26" s="53"/>
      <c r="CY26" s="53"/>
      <c r="CZ26" s="53"/>
      <c r="DB26" s="53"/>
      <c r="DC26" s="53"/>
      <c r="DD26" s="53"/>
      <c r="DE26" s="53"/>
      <c r="DG26" s="53"/>
      <c r="DH26" s="53"/>
      <c r="DI26" s="53"/>
      <c r="DJ26" s="53"/>
      <c r="DK26" s="21">
        <v>21</v>
      </c>
      <c r="DL26" s="53"/>
      <c r="DM26" s="53"/>
      <c r="DN26" s="53"/>
      <c r="DO26" s="53"/>
    </row>
    <row r="27" spans="1:120" s="21" customFormat="1" x14ac:dyDescent="0.25">
      <c r="A27" s="56" t="s">
        <v>46</v>
      </c>
      <c r="B27" s="56"/>
      <c r="C27" s="56"/>
      <c r="D27" s="56"/>
      <c r="E27" s="61"/>
      <c r="F27" s="120">
        <f t="shared" si="0"/>
        <v>0</v>
      </c>
      <c r="G27" s="57">
        <f t="shared" si="1"/>
        <v>0</v>
      </c>
      <c r="H27" s="57">
        <f t="shared" si="2"/>
        <v>0</v>
      </c>
      <c r="I27" s="57">
        <f t="shared" si="3"/>
        <v>0</v>
      </c>
      <c r="J27" s="56"/>
      <c r="K27" s="57"/>
      <c r="L27" s="57"/>
      <c r="M27" s="57"/>
      <c r="N27" s="57"/>
      <c r="O27" s="56">
        <v>2</v>
      </c>
      <c r="P27" s="57"/>
      <c r="Q27" s="57"/>
      <c r="R27" s="57"/>
      <c r="S27" s="57"/>
      <c r="T27" s="56"/>
      <c r="U27" s="57"/>
      <c r="V27" s="57"/>
      <c r="W27" s="57"/>
      <c r="X27" s="57"/>
      <c r="Y27" s="56">
        <v>2</v>
      </c>
      <c r="Z27" s="57"/>
      <c r="AA27" s="57"/>
      <c r="AB27" s="57"/>
      <c r="AC27" s="57"/>
      <c r="AD27" s="56"/>
      <c r="AE27" s="57"/>
      <c r="AF27" s="57"/>
      <c r="AG27" s="57"/>
      <c r="AH27" s="57"/>
      <c r="AI27" s="56">
        <v>2</v>
      </c>
      <c r="AJ27" s="57">
        <f t="shared" si="44"/>
        <v>0</v>
      </c>
      <c r="AK27" s="57">
        <f t="shared" si="45"/>
        <v>0</v>
      </c>
      <c r="AL27" s="57">
        <f t="shared" si="46"/>
        <v>0</v>
      </c>
      <c r="AM27" s="57">
        <f t="shared" si="47"/>
        <v>0</v>
      </c>
      <c r="AN27" s="60"/>
      <c r="AO27" s="57">
        <f t="shared" si="48"/>
        <v>0</v>
      </c>
      <c r="AP27" s="57">
        <f t="shared" si="49"/>
        <v>0</v>
      </c>
      <c r="AQ27" s="57">
        <f t="shared" si="50"/>
        <v>0</v>
      </c>
      <c r="AR27" s="57">
        <f t="shared" si="51"/>
        <v>0</v>
      </c>
      <c r="AS27" s="56">
        <v>2</v>
      </c>
      <c r="AT27" s="57">
        <f t="shared" si="52"/>
        <v>0</v>
      </c>
      <c r="AU27" s="57">
        <f t="shared" si="53"/>
        <v>0</v>
      </c>
      <c r="AV27" s="57">
        <f t="shared" si="54"/>
        <v>0</v>
      </c>
      <c r="AW27" s="57">
        <f t="shared" si="55"/>
        <v>0</v>
      </c>
      <c r="AX27" s="56"/>
      <c r="AY27" s="57">
        <f t="shared" si="56"/>
        <v>0</v>
      </c>
      <c r="AZ27" s="57">
        <f t="shared" si="57"/>
        <v>0</v>
      </c>
      <c r="BA27" s="57">
        <f t="shared" si="58"/>
        <v>0</v>
      </c>
      <c r="BB27" s="57">
        <f t="shared" si="59"/>
        <v>0</v>
      </c>
      <c r="BC27" s="56">
        <v>2</v>
      </c>
      <c r="BD27" s="57"/>
      <c r="BE27" s="57"/>
      <c r="BF27" s="57"/>
      <c r="BG27" s="57"/>
      <c r="BH27" s="60"/>
      <c r="BI27" s="57"/>
      <c r="BJ27" s="57"/>
      <c r="BK27" s="57"/>
      <c r="BL27" s="57"/>
      <c r="BM27" s="61">
        <v>2</v>
      </c>
      <c r="BN27" s="57"/>
      <c r="BO27" s="57"/>
      <c r="BP27" s="57"/>
      <c r="BQ27" s="57"/>
      <c r="BR27" s="56"/>
      <c r="BS27" s="57"/>
      <c r="BT27" s="57"/>
      <c r="BU27" s="57"/>
      <c r="BV27" s="57"/>
      <c r="BW27" s="56">
        <v>2</v>
      </c>
      <c r="BX27" s="57"/>
      <c r="BY27" s="57"/>
      <c r="BZ27" s="57"/>
      <c r="CA27" s="57"/>
      <c r="CB27" s="56"/>
      <c r="CC27" s="57">
        <f t="shared" si="80"/>
        <v>0</v>
      </c>
      <c r="CD27" s="57">
        <f t="shared" si="81"/>
        <v>0</v>
      </c>
      <c r="CE27" s="57">
        <f t="shared" si="82"/>
        <v>0</v>
      </c>
      <c r="CF27" s="57">
        <f t="shared" si="83"/>
        <v>0</v>
      </c>
      <c r="CG27" s="56">
        <v>2</v>
      </c>
      <c r="CH27" s="57">
        <f t="shared" si="92"/>
        <v>0</v>
      </c>
      <c r="CI27" s="57">
        <f t="shared" si="120"/>
        <v>0</v>
      </c>
      <c r="CJ27" s="57">
        <f t="shared" si="121"/>
        <v>0</v>
      </c>
      <c r="CK27" s="57">
        <f t="shared" si="122"/>
        <v>0</v>
      </c>
      <c r="CL27" s="56"/>
      <c r="CM27" s="57">
        <f t="shared" si="96"/>
        <v>0</v>
      </c>
      <c r="CN27" s="57">
        <f t="shared" si="123"/>
        <v>0</v>
      </c>
      <c r="CO27" s="57">
        <f t="shared" si="124"/>
        <v>0</v>
      </c>
      <c r="CP27" s="57">
        <f t="shared" si="125"/>
        <v>0</v>
      </c>
      <c r="CQ27" s="56">
        <v>2</v>
      </c>
      <c r="CR27" s="57">
        <f t="shared" si="100"/>
        <v>0</v>
      </c>
      <c r="CS27" s="57">
        <f t="shared" si="126"/>
        <v>0</v>
      </c>
      <c r="CT27" s="57">
        <f t="shared" si="127"/>
        <v>0</v>
      </c>
      <c r="CU27" s="57">
        <f t="shared" si="128"/>
        <v>0</v>
      </c>
      <c r="CV27" s="56"/>
      <c r="CW27" s="57">
        <f t="shared" si="104"/>
        <v>0</v>
      </c>
      <c r="CX27" s="57">
        <f t="shared" si="129"/>
        <v>0</v>
      </c>
      <c r="CY27" s="57">
        <f t="shared" si="130"/>
        <v>0</v>
      </c>
      <c r="CZ27" s="57">
        <f t="shared" si="131"/>
        <v>0</v>
      </c>
      <c r="DA27" s="56">
        <v>2</v>
      </c>
      <c r="DB27" s="57">
        <f t="shared" si="108"/>
        <v>0</v>
      </c>
      <c r="DC27" s="57">
        <f t="shared" si="132"/>
        <v>0</v>
      </c>
      <c r="DD27" s="57">
        <f t="shared" si="133"/>
        <v>0</v>
      </c>
      <c r="DE27" s="57">
        <f t="shared" si="134"/>
        <v>0</v>
      </c>
      <c r="DF27" s="56"/>
      <c r="DG27" s="57">
        <f t="shared" si="112"/>
        <v>0</v>
      </c>
      <c r="DH27" s="57">
        <f t="shared" si="135"/>
        <v>0</v>
      </c>
      <c r="DI27" s="57">
        <f t="shared" si="136"/>
        <v>0</v>
      </c>
      <c r="DJ27" s="57">
        <f t="shared" si="137"/>
        <v>0</v>
      </c>
      <c r="DK27" s="56">
        <v>2</v>
      </c>
      <c r="DL27" s="57">
        <f t="shared" si="116"/>
        <v>0</v>
      </c>
      <c r="DM27" s="57">
        <f t="shared" si="138"/>
        <v>0</v>
      </c>
      <c r="DN27" s="57">
        <f t="shared" si="139"/>
        <v>0</v>
      </c>
      <c r="DO27" s="57">
        <f t="shared" si="140"/>
        <v>0</v>
      </c>
      <c r="DP27" s="56"/>
    </row>
    <row r="28" spans="1:120" s="21" customFormat="1" x14ac:dyDescent="0.25">
      <c r="A28" s="40" t="s">
        <v>47</v>
      </c>
      <c r="B28" s="40"/>
      <c r="C28" s="38"/>
      <c r="D28" s="38"/>
      <c r="E28" s="37"/>
      <c r="F28" s="39">
        <f t="shared" si="0"/>
        <v>0</v>
      </c>
      <c r="G28" s="42">
        <f t="shared" si="1"/>
        <v>0</v>
      </c>
      <c r="H28" s="42">
        <f t="shared" si="2"/>
        <v>0</v>
      </c>
      <c r="I28" s="42">
        <f t="shared" si="3"/>
        <v>0</v>
      </c>
      <c r="J28" s="38"/>
      <c r="K28" s="39">
        <f t="shared" ref="K28" si="141">$B28/100*O28</f>
        <v>0</v>
      </c>
      <c r="L28" s="39">
        <f t="shared" ref="L28" si="142">$C28/100*O28</f>
        <v>0</v>
      </c>
      <c r="M28" s="39">
        <f t="shared" ref="M28" si="143">$D28/100*O28</f>
        <v>0</v>
      </c>
      <c r="N28" s="39">
        <f t="shared" ref="N28" si="144">$E28/100*O28</f>
        <v>0</v>
      </c>
      <c r="O28" s="40"/>
      <c r="P28" s="39">
        <f t="shared" ref="P28" si="145">$B28/100*T28</f>
        <v>0</v>
      </c>
      <c r="Q28" s="39">
        <f t="shared" ref="Q28" si="146">$C28/100*T28</f>
        <v>0</v>
      </c>
      <c r="R28" s="39">
        <f t="shared" ref="R28" si="147">$D28/100*T28</f>
        <v>0</v>
      </c>
      <c r="S28" s="39">
        <f t="shared" ref="S28" si="148">$E28/100*T28</f>
        <v>0</v>
      </c>
      <c r="T28" s="40">
        <v>2</v>
      </c>
      <c r="U28" s="39">
        <f t="shared" ref="U28" si="149">$B28/100*Y28</f>
        <v>0</v>
      </c>
      <c r="V28" s="39">
        <f t="shared" ref="V28" si="150">$C28/100*Y28</f>
        <v>0</v>
      </c>
      <c r="W28" s="39">
        <f t="shared" ref="W28" si="151">$D28/100*Y28</f>
        <v>0</v>
      </c>
      <c r="X28" s="39">
        <f t="shared" ref="X28" si="152">$E28/100*Y28</f>
        <v>0</v>
      </c>
      <c r="Y28" s="40"/>
      <c r="Z28" s="39">
        <f t="shared" ref="Z28" si="153">$B28/100*AD28</f>
        <v>0</v>
      </c>
      <c r="AA28" s="39">
        <f t="shared" ref="AA28" si="154">$C28/100*AD28</f>
        <v>0</v>
      </c>
      <c r="AB28" s="39">
        <f t="shared" ref="AB28" si="155">$D28/100*AD28</f>
        <v>0</v>
      </c>
      <c r="AC28" s="39">
        <f t="shared" ref="AC28" si="156">$E28/100*AD28</f>
        <v>0</v>
      </c>
      <c r="AD28" s="38">
        <v>2</v>
      </c>
      <c r="AE28" s="39">
        <f t="shared" ref="AE28" si="157">$B28/100*AI28</f>
        <v>0</v>
      </c>
      <c r="AF28" s="39">
        <f t="shared" ref="AF28" si="158">$C28/100*AI28</f>
        <v>0</v>
      </c>
      <c r="AG28" s="39">
        <f t="shared" ref="AG28" si="159">$D28/100*AI28</f>
        <v>0</v>
      </c>
      <c r="AH28" s="39">
        <f t="shared" ref="AH28" si="160">$E28/100*AI28</f>
        <v>0</v>
      </c>
      <c r="AI28" s="38"/>
      <c r="AJ28" s="39">
        <f t="shared" si="44"/>
        <v>0</v>
      </c>
      <c r="AK28" s="39">
        <f t="shared" si="45"/>
        <v>0</v>
      </c>
      <c r="AL28" s="39">
        <f t="shared" si="46"/>
        <v>0</v>
      </c>
      <c r="AM28" s="39">
        <f t="shared" si="47"/>
        <v>0</v>
      </c>
      <c r="AN28" s="41">
        <v>2</v>
      </c>
      <c r="AO28" s="39"/>
      <c r="AP28" s="39"/>
      <c r="AQ28" s="39"/>
      <c r="AR28" s="39"/>
      <c r="AS28" s="40"/>
      <c r="AT28" s="39"/>
      <c r="AU28" s="39"/>
      <c r="AV28" s="39"/>
      <c r="AW28" s="39"/>
      <c r="AX28" s="38">
        <v>2</v>
      </c>
      <c r="AY28" s="42">
        <f t="shared" si="56"/>
        <v>0</v>
      </c>
      <c r="AZ28" s="39">
        <f t="shared" si="57"/>
        <v>0</v>
      </c>
      <c r="BA28" s="39">
        <f t="shared" si="58"/>
        <v>0</v>
      </c>
      <c r="BB28" s="39">
        <f t="shared" si="59"/>
        <v>0</v>
      </c>
      <c r="BC28" s="40"/>
      <c r="BD28" s="39">
        <f t="shared" ref="BD28" si="161">$B28/100*BH28</f>
        <v>0</v>
      </c>
      <c r="BE28" s="39">
        <f t="shared" ref="BE28" si="162">$C28/100*BH28</f>
        <v>0</v>
      </c>
      <c r="BF28" s="39">
        <f t="shared" ref="BF28" si="163">$D28/100*BH28</f>
        <v>0</v>
      </c>
      <c r="BG28" s="39">
        <f t="shared" ref="BG28" si="164">$E28/100*BH28</f>
        <v>0</v>
      </c>
      <c r="BH28" s="41">
        <v>2</v>
      </c>
      <c r="BI28" s="42">
        <f t="shared" ref="BI28" si="165">$B28/100*BM28</f>
        <v>0</v>
      </c>
      <c r="BJ28" s="39">
        <f t="shared" ref="BJ28" si="166">$C28/100*BM28</f>
        <v>0</v>
      </c>
      <c r="BK28" s="39">
        <f t="shared" ref="BK28" si="167">$D28/100*BM28</f>
        <v>0</v>
      </c>
      <c r="BL28" s="39">
        <f t="shared" ref="BL28" si="168">$E28/100*BM28</f>
        <v>0</v>
      </c>
      <c r="BM28" s="43"/>
      <c r="BN28" s="39">
        <f t="shared" ref="BN28" si="169">$B28/100*BR28</f>
        <v>0</v>
      </c>
      <c r="BO28" s="39">
        <f t="shared" ref="BO28" si="170">$C28/100*BR28</f>
        <v>0</v>
      </c>
      <c r="BP28" s="39">
        <f t="shared" ref="BP28" si="171">$D28/100*BR28</f>
        <v>0</v>
      </c>
      <c r="BQ28" s="39">
        <f t="shared" ref="BQ28" si="172">$E28/100*BR28</f>
        <v>0</v>
      </c>
      <c r="BR28" s="40">
        <v>2</v>
      </c>
      <c r="BS28" s="39">
        <f t="shared" ref="BS28" si="173">$B28/100*BW28</f>
        <v>0</v>
      </c>
      <c r="BT28" s="39">
        <f t="shared" ref="BT28" si="174">$C28/100*BW28</f>
        <v>0</v>
      </c>
      <c r="BU28" s="39">
        <f t="shared" ref="BU28" si="175">$D28/100*BW28</f>
        <v>0</v>
      </c>
      <c r="BV28" s="39">
        <f t="shared" ref="BV28" si="176">$E28/100*BW28</f>
        <v>0</v>
      </c>
      <c r="BW28" s="40"/>
      <c r="BX28" s="39">
        <f t="shared" ref="BX28" si="177">$B28/100*CB28</f>
        <v>0</v>
      </c>
      <c r="BY28" s="39">
        <f t="shared" ref="BY28" si="178">$C28/100*CB28</f>
        <v>0</v>
      </c>
      <c r="BZ28" s="39">
        <f t="shared" ref="BZ28" si="179">$D28/100*CB28</f>
        <v>0</v>
      </c>
      <c r="CA28" s="39">
        <f t="shared" ref="CA28" si="180">$E28/100*CB28</f>
        <v>0</v>
      </c>
      <c r="CB28" s="40">
        <v>2</v>
      </c>
      <c r="CC28" s="39">
        <f t="shared" si="80"/>
        <v>0</v>
      </c>
      <c r="CD28" s="39">
        <f t="shared" si="81"/>
        <v>0</v>
      </c>
      <c r="CE28" s="39">
        <f t="shared" si="82"/>
        <v>0</v>
      </c>
      <c r="CF28" s="39">
        <f t="shared" si="83"/>
        <v>0</v>
      </c>
      <c r="CG28" s="40"/>
      <c r="CH28" s="39">
        <f t="shared" si="92"/>
        <v>0</v>
      </c>
      <c r="CI28" s="39">
        <f t="shared" si="120"/>
        <v>0</v>
      </c>
      <c r="CJ28" s="39">
        <f t="shared" si="121"/>
        <v>0</v>
      </c>
      <c r="CK28" s="39">
        <f t="shared" si="122"/>
        <v>0</v>
      </c>
      <c r="CL28" s="38">
        <v>2</v>
      </c>
      <c r="CM28" s="39">
        <f t="shared" si="96"/>
        <v>0</v>
      </c>
      <c r="CN28" s="39">
        <f t="shared" si="123"/>
        <v>0</v>
      </c>
      <c r="CO28" s="39">
        <f t="shared" si="124"/>
        <v>0</v>
      </c>
      <c r="CP28" s="39">
        <f t="shared" si="125"/>
        <v>0</v>
      </c>
      <c r="CQ28" s="38"/>
      <c r="CR28" s="39">
        <f t="shared" si="100"/>
        <v>0</v>
      </c>
      <c r="CS28" s="39">
        <f t="shared" si="126"/>
        <v>0</v>
      </c>
      <c r="CT28" s="39">
        <f t="shared" si="127"/>
        <v>0</v>
      </c>
      <c r="CU28" s="39">
        <f t="shared" si="128"/>
        <v>0</v>
      </c>
      <c r="CV28" s="38">
        <v>2</v>
      </c>
      <c r="CW28" s="39">
        <f t="shared" si="104"/>
        <v>0</v>
      </c>
      <c r="CX28" s="39">
        <f t="shared" si="129"/>
        <v>0</v>
      </c>
      <c r="CY28" s="39">
        <f t="shared" si="130"/>
        <v>0</v>
      </c>
      <c r="CZ28" s="39">
        <f t="shared" si="131"/>
        <v>0</v>
      </c>
      <c r="DA28" s="38"/>
      <c r="DB28" s="39">
        <f t="shared" si="108"/>
        <v>0</v>
      </c>
      <c r="DC28" s="39">
        <f t="shared" si="132"/>
        <v>0</v>
      </c>
      <c r="DD28" s="39">
        <f t="shared" si="133"/>
        <v>0</v>
      </c>
      <c r="DE28" s="39">
        <f t="shared" si="134"/>
        <v>0</v>
      </c>
      <c r="DF28" s="38">
        <v>2</v>
      </c>
      <c r="DG28" s="39">
        <f t="shared" si="112"/>
        <v>0</v>
      </c>
      <c r="DH28" s="39">
        <f t="shared" si="135"/>
        <v>0</v>
      </c>
      <c r="DI28" s="39">
        <f t="shared" si="136"/>
        <v>0</v>
      </c>
      <c r="DJ28" s="39">
        <f t="shared" si="137"/>
        <v>0</v>
      </c>
      <c r="DK28" s="38"/>
      <c r="DL28" s="39">
        <f t="shared" si="116"/>
        <v>0</v>
      </c>
      <c r="DM28" s="39">
        <f t="shared" si="138"/>
        <v>0</v>
      </c>
      <c r="DN28" s="39">
        <f t="shared" si="139"/>
        <v>0</v>
      </c>
      <c r="DO28" s="39">
        <f t="shared" si="140"/>
        <v>0</v>
      </c>
      <c r="DP28" s="38">
        <v>2</v>
      </c>
    </row>
    <row r="29" spans="1:120" s="21" customFormat="1" ht="15.75" thickBot="1" x14ac:dyDescent="0.3">
      <c r="A29" s="50" t="s">
        <v>48</v>
      </c>
      <c r="B29" s="50">
        <v>400</v>
      </c>
      <c r="E29" s="55">
        <v>99.9</v>
      </c>
      <c r="F29" s="29">
        <f t="shared" si="0"/>
        <v>0</v>
      </c>
      <c r="G29" s="30">
        <f t="shared" si="1"/>
        <v>0</v>
      </c>
      <c r="H29" s="30">
        <f t="shared" si="2"/>
        <v>0</v>
      </c>
      <c r="I29" s="30">
        <f t="shared" si="3"/>
        <v>0</v>
      </c>
      <c r="K29" s="53">
        <f t="shared" si="24"/>
        <v>22</v>
      </c>
      <c r="L29" s="53">
        <f t="shared" si="25"/>
        <v>0</v>
      </c>
      <c r="M29" s="53">
        <f t="shared" si="26"/>
        <v>0</v>
      </c>
      <c r="N29" s="53">
        <f t="shared" si="27"/>
        <v>5.4945000000000004</v>
      </c>
      <c r="O29" s="50">
        <v>5.5</v>
      </c>
      <c r="P29" s="53">
        <f t="shared" si="28"/>
        <v>22</v>
      </c>
      <c r="Q29" s="53">
        <f t="shared" si="29"/>
        <v>0</v>
      </c>
      <c r="R29" s="53">
        <f t="shared" si="30"/>
        <v>0</v>
      </c>
      <c r="S29" s="53">
        <f t="shared" si="31"/>
        <v>5.4945000000000004</v>
      </c>
      <c r="T29" s="50">
        <v>5.5</v>
      </c>
      <c r="U29" s="53">
        <f t="shared" si="32"/>
        <v>22</v>
      </c>
      <c r="V29" s="53">
        <f t="shared" si="33"/>
        <v>0</v>
      </c>
      <c r="W29" s="53">
        <f t="shared" si="34"/>
        <v>0</v>
      </c>
      <c r="X29" s="53">
        <f t="shared" si="35"/>
        <v>5.4945000000000004</v>
      </c>
      <c r="Y29" s="50">
        <v>5.5</v>
      </c>
      <c r="Z29" s="53">
        <f t="shared" si="36"/>
        <v>22</v>
      </c>
      <c r="AA29" s="53">
        <f t="shared" si="37"/>
        <v>0</v>
      </c>
      <c r="AB29" s="53">
        <f t="shared" si="38"/>
        <v>0</v>
      </c>
      <c r="AC29" s="53">
        <f t="shared" si="39"/>
        <v>5.4945000000000004</v>
      </c>
      <c r="AD29" s="21">
        <v>5.5</v>
      </c>
      <c r="AE29" s="53">
        <f t="shared" si="40"/>
        <v>22</v>
      </c>
      <c r="AF29" s="53">
        <f t="shared" si="41"/>
        <v>0</v>
      </c>
      <c r="AG29" s="53">
        <f t="shared" si="42"/>
        <v>0</v>
      </c>
      <c r="AH29" s="53">
        <f t="shared" si="43"/>
        <v>5.4945000000000004</v>
      </c>
      <c r="AI29" s="21">
        <v>5.5</v>
      </c>
      <c r="AJ29" s="53">
        <f t="shared" si="44"/>
        <v>22</v>
      </c>
      <c r="AK29" s="53">
        <f t="shared" si="45"/>
        <v>0</v>
      </c>
      <c r="AL29" s="53">
        <f t="shared" si="46"/>
        <v>0</v>
      </c>
      <c r="AM29" s="53">
        <f t="shared" si="47"/>
        <v>5.4945000000000004</v>
      </c>
      <c r="AN29" s="54">
        <v>5.5</v>
      </c>
      <c r="AO29" s="53">
        <f t="shared" si="48"/>
        <v>22</v>
      </c>
      <c r="AP29" s="53">
        <f t="shared" si="49"/>
        <v>0</v>
      </c>
      <c r="AQ29" s="53">
        <f t="shared" si="50"/>
        <v>0</v>
      </c>
      <c r="AR29" s="53">
        <f t="shared" si="51"/>
        <v>5.4945000000000004</v>
      </c>
      <c r="AS29" s="50">
        <v>5.5</v>
      </c>
      <c r="AT29" s="53">
        <f t="shared" si="52"/>
        <v>22</v>
      </c>
      <c r="AU29" s="53">
        <f t="shared" si="53"/>
        <v>0</v>
      </c>
      <c r="AV29" s="53">
        <f t="shared" si="54"/>
        <v>0</v>
      </c>
      <c r="AW29" s="53">
        <f t="shared" si="55"/>
        <v>5.4945000000000004</v>
      </c>
      <c r="AX29" s="21">
        <v>5.5</v>
      </c>
      <c r="AY29" s="30">
        <f t="shared" si="56"/>
        <v>22</v>
      </c>
      <c r="AZ29" s="53">
        <f t="shared" si="57"/>
        <v>0</v>
      </c>
      <c r="BA29" s="53">
        <f t="shared" si="58"/>
        <v>0</v>
      </c>
      <c r="BB29" s="53">
        <f t="shared" si="59"/>
        <v>5.4945000000000004</v>
      </c>
      <c r="BC29" s="50">
        <v>5.5</v>
      </c>
      <c r="BD29" s="53">
        <f t="shared" si="60"/>
        <v>22</v>
      </c>
      <c r="BE29" s="53">
        <f t="shared" si="61"/>
        <v>0</v>
      </c>
      <c r="BF29" s="53">
        <f t="shared" si="62"/>
        <v>0</v>
      </c>
      <c r="BG29" s="53">
        <f t="shared" si="63"/>
        <v>5.4945000000000004</v>
      </c>
      <c r="BH29" s="54">
        <v>5.5</v>
      </c>
      <c r="BI29" s="30">
        <f t="shared" si="64"/>
        <v>22</v>
      </c>
      <c r="BJ29" s="53">
        <f t="shared" si="65"/>
        <v>0</v>
      </c>
      <c r="BK29" s="53">
        <f t="shared" si="66"/>
        <v>0</v>
      </c>
      <c r="BL29" s="53">
        <f t="shared" si="67"/>
        <v>5.4945000000000004</v>
      </c>
      <c r="BM29" s="55">
        <v>5.5</v>
      </c>
      <c r="BN29" s="53">
        <f t="shared" si="68"/>
        <v>22</v>
      </c>
      <c r="BO29" s="53">
        <f t="shared" si="69"/>
        <v>0</v>
      </c>
      <c r="BP29" s="53">
        <f t="shared" si="70"/>
        <v>0</v>
      </c>
      <c r="BQ29" s="53">
        <f t="shared" si="71"/>
        <v>5.4945000000000004</v>
      </c>
      <c r="BR29" s="50">
        <v>5.5</v>
      </c>
      <c r="BS29" s="53">
        <f t="shared" si="72"/>
        <v>22</v>
      </c>
      <c r="BT29" s="53">
        <f t="shared" si="73"/>
        <v>0</v>
      </c>
      <c r="BU29" s="53">
        <f t="shared" si="74"/>
        <v>0</v>
      </c>
      <c r="BV29" s="53">
        <f t="shared" si="75"/>
        <v>5.4945000000000004</v>
      </c>
      <c r="BW29" s="50">
        <v>5.5</v>
      </c>
      <c r="BX29" s="53">
        <f t="shared" si="76"/>
        <v>22</v>
      </c>
      <c r="BY29" s="53">
        <f t="shared" si="77"/>
        <v>0</v>
      </c>
      <c r="BZ29" s="53">
        <f t="shared" si="78"/>
        <v>0</v>
      </c>
      <c r="CA29" s="53">
        <f t="shared" si="79"/>
        <v>5.4945000000000004</v>
      </c>
      <c r="CB29" s="50">
        <v>5.5</v>
      </c>
      <c r="CC29" s="53">
        <f t="shared" si="80"/>
        <v>22</v>
      </c>
      <c r="CD29" s="53">
        <f t="shared" si="81"/>
        <v>0</v>
      </c>
      <c r="CE29" s="53">
        <f t="shared" si="82"/>
        <v>0</v>
      </c>
      <c r="CF29" s="53">
        <f t="shared" si="83"/>
        <v>5.4945000000000004</v>
      </c>
      <c r="CG29" s="50">
        <v>5.5</v>
      </c>
      <c r="CH29" s="53">
        <f t="shared" si="92"/>
        <v>22</v>
      </c>
      <c r="CI29" s="53">
        <f t="shared" si="120"/>
        <v>0</v>
      </c>
      <c r="CJ29" s="53">
        <f t="shared" si="121"/>
        <v>0</v>
      </c>
      <c r="CK29" s="53">
        <f t="shared" si="122"/>
        <v>5.4945000000000004</v>
      </c>
      <c r="CL29" s="21">
        <v>5.5</v>
      </c>
      <c r="CM29" s="53">
        <f t="shared" si="96"/>
        <v>22</v>
      </c>
      <c r="CN29" s="53">
        <f t="shared" si="123"/>
        <v>0</v>
      </c>
      <c r="CO29" s="53">
        <f t="shared" si="124"/>
        <v>0</v>
      </c>
      <c r="CP29" s="53">
        <f t="shared" si="125"/>
        <v>5.4945000000000004</v>
      </c>
      <c r="CQ29" s="21">
        <v>5.5</v>
      </c>
      <c r="CR29" s="53">
        <f t="shared" si="100"/>
        <v>22</v>
      </c>
      <c r="CS29" s="53">
        <f t="shared" si="126"/>
        <v>0</v>
      </c>
      <c r="CT29" s="53">
        <f t="shared" si="127"/>
        <v>0</v>
      </c>
      <c r="CU29" s="53">
        <f t="shared" si="128"/>
        <v>5.4945000000000004</v>
      </c>
      <c r="CV29" s="21">
        <v>5.5</v>
      </c>
      <c r="CW29" s="53">
        <f t="shared" si="104"/>
        <v>22</v>
      </c>
      <c r="CX29" s="53">
        <f t="shared" si="129"/>
        <v>0</v>
      </c>
      <c r="CY29" s="53">
        <f t="shared" si="130"/>
        <v>0</v>
      </c>
      <c r="CZ29" s="53">
        <f t="shared" si="131"/>
        <v>5.4945000000000004</v>
      </c>
      <c r="DA29" s="21">
        <v>5.5</v>
      </c>
      <c r="DB29" s="53">
        <f t="shared" si="108"/>
        <v>22</v>
      </c>
      <c r="DC29" s="53">
        <f t="shared" si="132"/>
        <v>0</v>
      </c>
      <c r="DD29" s="53">
        <f t="shared" si="133"/>
        <v>0</v>
      </c>
      <c r="DE29" s="53">
        <f t="shared" si="134"/>
        <v>5.4945000000000004</v>
      </c>
      <c r="DF29" s="21">
        <v>5.5</v>
      </c>
      <c r="DG29" s="53">
        <f t="shared" si="112"/>
        <v>22</v>
      </c>
      <c r="DH29" s="53">
        <f t="shared" si="135"/>
        <v>0</v>
      </c>
      <c r="DI29" s="53">
        <f t="shared" si="136"/>
        <v>0</v>
      </c>
      <c r="DJ29" s="53">
        <f t="shared" si="137"/>
        <v>5.4945000000000004</v>
      </c>
      <c r="DK29" s="21">
        <v>5.5</v>
      </c>
      <c r="DL29" s="53">
        <f t="shared" si="116"/>
        <v>22</v>
      </c>
      <c r="DM29" s="53">
        <f t="shared" si="138"/>
        <v>0</v>
      </c>
      <c r="DN29" s="53">
        <f t="shared" si="139"/>
        <v>0</v>
      </c>
      <c r="DO29" s="53">
        <f t="shared" si="140"/>
        <v>5.4945000000000004</v>
      </c>
      <c r="DP29" s="21">
        <v>5.5</v>
      </c>
    </row>
    <row r="30" spans="1:120" s="21" customFormat="1" x14ac:dyDescent="0.25">
      <c r="A30" s="31"/>
      <c r="B30" s="31"/>
      <c r="C30" s="31"/>
      <c r="D30" s="31"/>
      <c r="E30" s="34"/>
      <c r="F30" s="32">
        <f>SUM(F4:F29)</f>
        <v>0</v>
      </c>
      <c r="G30" s="32">
        <f>SUM(G4:G29)</f>
        <v>0</v>
      </c>
      <c r="H30" s="32">
        <f>SUM(H4:H29)</f>
        <v>0</v>
      </c>
      <c r="I30" s="32">
        <f>SUM(I4:I29)</f>
        <v>0</v>
      </c>
      <c r="J30" s="32">
        <f>SUM(J4:J29)</f>
        <v>0</v>
      </c>
      <c r="K30" s="32">
        <f>SUM(K4:K29)</f>
        <v>623.02</v>
      </c>
      <c r="L30" s="32">
        <f>SUM(L4:L29)</f>
        <v>45.965000000000003</v>
      </c>
      <c r="M30" s="32">
        <f>SUM(M4:M29)</f>
        <v>48.4</v>
      </c>
      <c r="N30" s="32">
        <f>SUM(N4:N29)</f>
        <v>111.56349999999999</v>
      </c>
      <c r="O30" s="32">
        <f>SUM(O4:O29)</f>
        <v>191.72</v>
      </c>
      <c r="P30" s="32">
        <f>SUM(P4:P29)</f>
        <v>553.17000000000007</v>
      </c>
      <c r="Q30" s="32">
        <f>SUM(Q4:Q29)</f>
        <v>41.599999999999994</v>
      </c>
      <c r="R30" s="32">
        <f>SUM(R4:R29)</f>
        <v>39.884999999999998</v>
      </c>
      <c r="S30" s="32">
        <f>SUM(S4:S29)</f>
        <v>115.35350000000001</v>
      </c>
      <c r="T30" s="32">
        <f>SUM(T4:T29)</f>
        <v>186.72</v>
      </c>
      <c r="U30" s="32">
        <f>SUM(U4:U29)</f>
        <v>584.22</v>
      </c>
      <c r="V30" s="32">
        <f>SUM(V4:V29)</f>
        <v>46.24</v>
      </c>
      <c r="W30" s="32">
        <f>SUM(W4:W29)</f>
        <v>41.79</v>
      </c>
      <c r="X30" s="32">
        <f>SUM(X4:X29)</f>
        <v>113.20350000000001</v>
      </c>
      <c r="Y30" s="32">
        <f>SUM(Y4:Y29)</f>
        <v>186.72</v>
      </c>
      <c r="Z30" s="32">
        <f>SUM(Z4:Z29)</f>
        <v>567.42000000000007</v>
      </c>
      <c r="AA30" s="32">
        <f>SUM(AA4:AA29)</f>
        <v>43.625</v>
      </c>
      <c r="AB30" s="32">
        <f>SUM(AB4:AB29)</f>
        <v>38.489999999999995</v>
      </c>
      <c r="AC30" s="32">
        <f>SUM(AC4:AC29)</f>
        <v>120.85850000000001</v>
      </c>
      <c r="AD30" s="32">
        <f>SUM(AD4:AD29)</f>
        <v>186.72</v>
      </c>
      <c r="AE30" s="32">
        <f>SUM(AE4:AE29)</f>
        <v>608.38</v>
      </c>
      <c r="AF30" s="32">
        <f>SUM(AF4:AF29)</f>
        <v>43.431999999999995</v>
      </c>
      <c r="AG30" s="32">
        <f>SUM(AG4:AG29)</f>
        <v>44.703999999999994</v>
      </c>
      <c r="AH30" s="32">
        <f>SUM(AH4:AH29)</f>
        <v>116.93350000000001</v>
      </c>
      <c r="AI30" s="32">
        <f>SUM(AI4:AI29)</f>
        <v>193.72</v>
      </c>
      <c r="AJ30" s="32">
        <f>SUM(AJ4:AJ29)</f>
        <v>534.74500000000012</v>
      </c>
      <c r="AK30" s="32">
        <f>SUM(AK4:AK29)</f>
        <v>42.793750000000003</v>
      </c>
      <c r="AL30" s="32">
        <f>SUM(AL4:AL29)</f>
        <v>37.69</v>
      </c>
      <c r="AM30" s="32">
        <f>SUM(AM4:AM29)</f>
        <v>117.1135</v>
      </c>
      <c r="AN30" s="73">
        <f>SUM(AN4:AN29)</f>
        <v>185.47</v>
      </c>
      <c r="AO30" s="32">
        <f>SUM(AO4:AO29)</f>
        <v>561.35500000000013</v>
      </c>
      <c r="AP30" s="32">
        <f>SUM(AP4:AP29)</f>
        <v>43.543000000000006</v>
      </c>
      <c r="AQ30" s="32">
        <f>SUM(AQ4:AQ29)</f>
        <v>38.349999999999994</v>
      </c>
      <c r="AR30" s="32">
        <f>SUM(AR4:AR29)</f>
        <v>119.91550000000001</v>
      </c>
      <c r="AS30" s="32">
        <f>SUM(AS4:AS29)</f>
        <v>186.22</v>
      </c>
      <c r="AT30" s="32">
        <f>SUM(AT4:AT29)</f>
        <v>558.70600000000002</v>
      </c>
      <c r="AU30" s="32">
        <f>SUM(AU4:AU29)</f>
        <v>45.238399999999999</v>
      </c>
      <c r="AV30" s="32">
        <f>SUM(AV4:AV29)</f>
        <v>43.0426</v>
      </c>
      <c r="AW30" s="32">
        <f>SUM(AW4:AW29)</f>
        <v>105.14309999999999</v>
      </c>
      <c r="AX30" s="32">
        <f>SUM(AX4:AX29)</f>
        <v>187.52</v>
      </c>
      <c r="AY30" s="32">
        <f>SUM(AY4:AY29)</f>
        <v>516.79999999999995</v>
      </c>
      <c r="AZ30" s="32">
        <f>SUM(AZ4:AZ29)</f>
        <v>39.055</v>
      </c>
      <c r="BA30" s="32">
        <f>SUM(BA4:BA29)</f>
        <v>36.51</v>
      </c>
      <c r="BB30" s="32">
        <f>SUM(BB4:BB29)</f>
        <v>107.9885</v>
      </c>
      <c r="BC30" s="32">
        <f>SUM(BC4:BC29)</f>
        <v>188</v>
      </c>
      <c r="BD30" s="32">
        <f>SUM(BD4:BD29)</f>
        <v>562.29</v>
      </c>
      <c r="BE30" s="32">
        <f>SUM(BE4:BE29)</f>
        <v>42.545000000000002</v>
      </c>
      <c r="BF30" s="32">
        <f>SUM(BF4:BF29)</f>
        <v>38.03</v>
      </c>
      <c r="BG30" s="32">
        <f>SUM(BG4:BG29)</f>
        <v>103.21849999999999</v>
      </c>
      <c r="BH30" s="73">
        <f>SUM(BH4:BH29)</f>
        <v>186.3</v>
      </c>
      <c r="BI30" s="32">
        <f>SUM(BI4:BI29)</f>
        <v>643.70000000000005</v>
      </c>
      <c r="BJ30" s="32">
        <f>SUM(BJ4:BJ29)</f>
        <v>45.06</v>
      </c>
      <c r="BK30" s="32">
        <f>SUM(BK4:BK29)</f>
        <v>47.66</v>
      </c>
      <c r="BL30" s="32">
        <f>SUM(BL4:BL29)</f>
        <v>118.90849999999999</v>
      </c>
      <c r="BM30" s="28">
        <f>SUM(BM4:BM29)</f>
        <v>192</v>
      </c>
      <c r="BN30" s="32">
        <f>SUM(BN4:BN29)</f>
        <v>604.89</v>
      </c>
      <c r="BO30" s="32">
        <f>SUM(BO4:BO29)</f>
        <v>44.32</v>
      </c>
      <c r="BP30" s="32">
        <f>SUM(BP4:BP29)</f>
        <v>38.795000000000002</v>
      </c>
      <c r="BQ30" s="32">
        <f>SUM(BQ4:BQ29)</f>
        <v>108.72349999999999</v>
      </c>
      <c r="BR30" s="32">
        <f>SUM(BR4:BR29)</f>
        <v>191.3</v>
      </c>
      <c r="BS30" s="32">
        <f>SUM(BS4:BS29)</f>
        <v>633.85</v>
      </c>
      <c r="BT30" s="32">
        <f>SUM(BT4:BT29)</f>
        <v>48.325000000000003</v>
      </c>
      <c r="BU30" s="32">
        <f>SUM(BU4:BU29)</f>
        <v>51.225000000000001</v>
      </c>
      <c r="BV30" s="32">
        <f>SUM(BV4:BV29)</f>
        <v>103.32850000000001</v>
      </c>
      <c r="BW30" s="32">
        <f>SUM(BW4:BW29)</f>
        <v>197</v>
      </c>
      <c r="BX30" s="32">
        <f>SUM(BX4:BX29)</f>
        <v>578.20000000000005</v>
      </c>
      <c r="BY30" s="32">
        <f>SUM(BY4:BY29)</f>
        <v>44.754999999999995</v>
      </c>
      <c r="BZ30" s="32">
        <f>SUM(BZ4:BZ29)</f>
        <v>41.284999999999997</v>
      </c>
      <c r="CA30" s="32">
        <f>SUM(CA4:CA29)</f>
        <v>118.53850000000001</v>
      </c>
      <c r="CB30" s="32">
        <f>SUM(CB4:CB29)</f>
        <v>192</v>
      </c>
      <c r="CC30" s="32">
        <f>SUM(CC4:CC29)</f>
        <v>599.29999999999995</v>
      </c>
      <c r="CD30" s="32">
        <f>SUM(CD4:CD29)</f>
        <v>43.005000000000003</v>
      </c>
      <c r="CE30" s="32">
        <f>SUM(CE4:CE29)</f>
        <v>38.864999999999995</v>
      </c>
      <c r="CF30" s="32">
        <f>SUM(CF4:CF29)</f>
        <v>129.40349999999998</v>
      </c>
      <c r="CG30" s="32">
        <f>SUM(CG4:CG29)</f>
        <v>192</v>
      </c>
      <c r="CH30" s="32">
        <f>SUM(CH4:CH29)</f>
        <v>550.45000000000005</v>
      </c>
      <c r="CI30" s="32">
        <f>SUM(CI4:CI29)</f>
        <v>44.134999999999998</v>
      </c>
      <c r="CJ30" s="32">
        <f>SUM(CJ4:CJ29)</f>
        <v>38.83</v>
      </c>
      <c r="CK30" s="32">
        <f>SUM(CK4:CK29)</f>
        <v>115.97849999999998</v>
      </c>
      <c r="CL30" s="32">
        <f>SUM(CL4:CL29)</f>
        <v>192</v>
      </c>
      <c r="CM30" s="32">
        <f>SUM(CM4:CM29)</f>
        <v>663.31000000000006</v>
      </c>
      <c r="CN30" s="32">
        <f>SUM(CN4:CN29)</f>
        <v>48.536999999999999</v>
      </c>
      <c r="CO30" s="32">
        <f>SUM(CO4:CO29)</f>
        <v>48.638999999999996</v>
      </c>
      <c r="CP30" s="32">
        <f>SUM(CP4:CP29)</f>
        <v>116.93350000000001</v>
      </c>
      <c r="CQ30" s="32">
        <f>SUM(CQ4:CQ29)</f>
        <v>199</v>
      </c>
      <c r="CR30" s="32">
        <f>SUM(CR4:CR29)</f>
        <v>552.72500000000002</v>
      </c>
      <c r="CS30" s="32">
        <f>SUM(CS4:CS29)</f>
        <v>43.113749999999996</v>
      </c>
      <c r="CT30" s="32">
        <f>SUM(CT4:CT29)</f>
        <v>38.144999999999996</v>
      </c>
      <c r="CU30" s="32">
        <f>SUM(CU4:CU29)</f>
        <v>121.66350000000001</v>
      </c>
      <c r="CV30" s="32">
        <f>SUM(CV4:CV29)</f>
        <v>190.75</v>
      </c>
      <c r="CW30" s="32">
        <f>SUM(CW4:CW29)</f>
        <v>541.78500000000008</v>
      </c>
      <c r="CX30" s="32">
        <f>SUM(CX4:CX29)</f>
        <v>40.998000000000005</v>
      </c>
      <c r="CY30" s="32">
        <f>SUM(CY4:CY29)</f>
        <v>37</v>
      </c>
      <c r="CZ30" s="32">
        <f>SUM(CZ4:CZ29)</f>
        <v>121.53549999999998</v>
      </c>
      <c r="DA30" s="32">
        <f>SUM(DA4:DA29)</f>
        <v>191.5</v>
      </c>
      <c r="DB30" s="32">
        <f>SUM(DB4:DB29)</f>
        <v>608.83600000000001</v>
      </c>
      <c r="DC30" s="32">
        <f>SUM(DC4:DC29)</f>
        <v>46.923400000000001</v>
      </c>
      <c r="DD30" s="32">
        <f>SUM(DD4:DD29)</f>
        <v>43.677599999999998</v>
      </c>
      <c r="DE30" s="32">
        <f>SUM(DE4:DE29)</f>
        <v>116.12310000000001</v>
      </c>
      <c r="DF30" s="32">
        <f>SUM(DF4:DF29)</f>
        <v>192.8</v>
      </c>
      <c r="DG30" s="32">
        <f>SUM(DG4:DG29)</f>
        <v>521.9</v>
      </c>
      <c r="DH30" s="32">
        <f>SUM(DH4:DH29)</f>
        <v>44.32</v>
      </c>
      <c r="DI30" s="32">
        <f>SUM(DI4:DI29)</f>
        <v>38.795000000000002</v>
      </c>
      <c r="DJ30" s="32">
        <f>SUM(DJ4:DJ29)</f>
        <v>108.72349999999999</v>
      </c>
      <c r="DK30" s="32">
        <f>SUM(DK4:DK29)</f>
        <v>193</v>
      </c>
      <c r="DL30" s="32">
        <f>SUM(DL4:DL29)</f>
        <v>545.95000000000005</v>
      </c>
      <c r="DM30" s="32">
        <f>SUM(DM4:DM29)</f>
        <v>43.974999999999994</v>
      </c>
      <c r="DN30" s="32">
        <f>SUM(DN4:DN29)</f>
        <v>41.24</v>
      </c>
      <c r="DO30" s="32">
        <f>SUM(DO4:DO29)</f>
        <v>110.88850000000001</v>
      </c>
      <c r="DP30" s="32">
        <f>SUM(DP4:DP29)</f>
        <v>192</v>
      </c>
    </row>
    <row r="31" spans="1:120" s="21" customFormat="1" ht="15.75" thickBot="1" x14ac:dyDescent="0.3">
      <c r="A31"/>
      <c r="B31"/>
      <c r="C31" s="46"/>
      <c r="D31" s="46"/>
      <c r="E31" s="49"/>
      <c r="F31"/>
      <c r="G31" s="44"/>
      <c r="H31" s="44"/>
      <c r="I31" s="44"/>
      <c r="J31" s="46"/>
      <c r="K31"/>
      <c r="L31" s="47">
        <f>L30/$L30</f>
        <v>1</v>
      </c>
      <c r="M31" s="47">
        <f t="shared" ref="M31:N31" si="181">M30/$L30</f>
        <v>1.052975089742195</v>
      </c>
      <c r="N31" s="47">
        <f t="shared" si="181"/>
        <v>2.427140215381268</v>
      </c>
      <c r="O31"/>
      <c r="P31"/>
      <c r="Q31" s="47">
        <f>Q30/$Q30</f>
        <v>1</v>
      </c>
      <c r="R31" s="47">
        <f t="shared" ref="R31:S31" si="182">R30/$Q30</f>
        <v>0.95877403846153852</v>
      </c>
      <c r="S31" s="47">
        <f t="shared" si="182"/>
        <v>2.7729206730769236</v>
      </c>
      <c r="T31"/>
      <c r="U31"/>
      <c r="V31" s="47">
        <f>V30/$V30</f>
        <v>1</v>
      </c>
      <c r="W31" s="47">
        <f>W30/$V30</f>
        <v>0.9037629757785467</v>
      </c>
      <c r="X31" s="47">
        <f>X30/$V30</f>
        <v>2.4481725778546712</v>
      </c>
      <c r="Y31"/>
      <c r="Z31"/>
      <c r="AA31" s="47">
        <f>AA30/$AA30</f>
        <v>1</v>
      </c>
      <c r="AB31" s="47">
        <f t="shared" ref="AB31:AC31" si="183">AB30/$AA30</f>
        <v>0.8822922636103151</v>
      </c>
      <c r="AC31" s="47">
        <f t="shared" si="183"/>
        <v>2.7703954154727795</v>
      </c>
      <c r="AD31" s="46"/>
      <c r="AE31"/>
      <c r="AF31" s="47">
        <f>AF30/$AF30</f>
        <v>1</v>
      </c>
      <c r="AG31" s="47">
        <f t="shared" ref="AG31" si="184">AG30/$AF30</f>
        <v>1.0292871615398784</v>
      </c>
      <c r="AH31" s="47">
        <f>AH30/$AF30</f>
        <v>2.6923351445938484</v>
      </c>
      <c r="AI31" s="46"/>
      <c r="AJ31"/>
      <c r="AK31" s="47">
        <f>AK30/$AK30</f>
        <v>1</v>
      </c>
      <c r="AL31" s="47">
        <f t="shared" ref="AL31:AM31" si="185">AL30/$AK30</f>
        <v>0.88073608879801357</v>
      </c>
      <c r="AM31" s="47">
        <f t="shared" si="185"/>
        <v>2.736696363370819</v>
      </c>
      <c r="AN31" s="48"/>
      <c r="AO31"/>
      <c r="AP31" s="47">
        <f>AP30/$AP30</f>
        <v>1</v>
      </c>
      <c r="AQ31" s="47">
        <f t="shared" ref="AQ31:AR31" si="186">AQ30/$AP30</f>
        <v>0.88073858025400154</v>
      </c>
      <c r="AR31" s="47">
        <f t="shared" si="186"/>
        <v>2.7539558597248694</v>
      </c>
      <c r="AS31"/>
      <c r="AT31"/>
      <c r="AU31" s="47">
        <f>AU30/$AU30</f>
        <v>1</v>
      </c>
      <c r="AV31" s="47">
        <f t="shared" ref="AV31:AW31" si="187">AV30/$AU30</f>
        <v>0.95146159015349796</v>
      </c>
      <c r="AW31" s="47">
        <f t="shared" si="187"/>
        <v>2.3242002369668247</v>
      </c>
      <c r="AX31" s="46"/>
      <c r="AY31" s="46"/>
      <c r="AZ31" s="47">
        <f>AZ30/$AZ30</f>
        <v>1</v>
      </c>
      <c r="BA31" s="47">
        <f t="shared" ref="BA31:BB31" si="188">BA30/$AZ30</f>
        <v>0.9348354884137754</v>
      </c>
      <c r="BB31" s="47">
        <f t="shared" si="188"/>
        <v>2.7650364870055051</v>
      </c>
      <c r="BC31"/>
      <c r="BD31"/>
      <c r="BE31" s="47">
        <f>BE30/$BE30</f>
        <v>1</v>
      </c>
      <c r="BF31" s="47">
        <f t="shared" ref="BF31:BG31" si="189">BF30/$BE30</f>
        <v>0.89387707133623218</v>
      </c>
      <c r="BG31" s="47">
        <f t="shared" si="189"/>
        <v>2.4261017745916087</v>
      </c>
      <c r="BH31" s="48"/>
      <c r="BI31" s="46"/>
      <c r="BJ31" s="47">
        <f>BJ30/$BJ30</f>
        <v>1</v>
      </c>
      <c r="BK31" s="47">
        <f t="shared" ref="BK31:BL31" si="190">BK30/$BJ30</f>
        <v>1.0577008433200177</v>
      </c>
      <c r="BL31" s="47">
        <f t="shared" si="190"/>
        <v>2.6388925876608962</v>
      </c>
      <c r="BM31" s="49"/>
      <c r="BN31"/>
      <c r="BO31" s="47">
        <f>BO30/$BO30</f>
        <v>1</v>
      </c>
      <c r="BP31" s="47">
        <f t="shared" ref="BP31:BQ31" si="191">BP30/$BO30</f>
        <v>0.87533844765342961</v>
      </c>
      <c r="BQ31" s="47">
        <f t="shared" si="191"/>
        <v>2.4531475631768949</v>
      </c>
      <c r="BR31"/>
      <c r="BS31"/>
      <c r="BT31" s="47">
        <f>BT30/$BT30</f>
        <v>1</v>
      </c>
      <c r="BU31" s="47">
        <f t="shared" ref="BU31:BV31" si="192">BU30/$BT30</f>
        <v>1.0600103466114847</v>
      </c>
      <c r="BV31" s="47">
        <f t="shared" si="192"/>
        <v>2.1381996896016555</v>
      </c>
      <c r="BW31"/>
      <c r="BX31"/>
      <c r="BY31" s="47">
        <f>BY30/$BY30</f>
        <v>1</v>
      </c>
      <c r="BZ31" s="47">
        <f t="shared" ref="BZ31:CA31" si="193">BZ30/$BY30</f>
        <v>0.92246676349011281</v>
      </c>
      <c r="CA31" s="47">
        <f t="shared" si="193"/>
        <v>2.648609093955983</v>
      </c>
      <c r="CB31"/>
      <c r="CC31"/>
      <c r="CD31" s="47">
        <f>CD30/$CD30</f>
        <v>1</v>
      </c>
      <c r="CE31" s="47">
        <f t="shared" ref="CE31:CF31" si="194">CE30/$CD30</f>
        <v>0.90373212417160775</v>
      </c>
      <c r="CF31" s="47">
        <f t="shared" si="194"/>
        <v>3.0090338332752</v>
      </c>
      <c r="CG31"/>
      <c r="CH31"/>
      <c r="CI31" s="47">
        <f>CI30/$CD30</f>
        <v>1.0262760144169281</v>
      </c>
      <c r="CJ31" s="47">
        <f t="shared" ref="CJ31:CK31" si="195">CJ30/$CD30</f>
        <v>0.90291826531798614</v>
      </c>
      <c r="CK31" s="47">
        <f t="shared" si="195"/>
        <v>2.6968608301360302</v>
      </c>
      <c r="CL31" s="46"/>
      <c r="CM31"/>
      <c r="CN31" s="47">
        <f>CN30/$CD30</f>
        <v>1.128636205092431</v>
      </c>
      <c r="CO31" s="47">
        <f t="shared" ref="CO31:CP31" si="196">CO30/$CD30</f>
        <v>1.1310080223229855</v>
      </c>
      <c r="CP31" s="47">
        <f t="shared" si="196"/>
        <v>2.7190675502848505</v>
      </c>
      <c r="CQ31" s="46"/>
      <c r="CR31"/>
      <c r="CS31" s="47">
        <f t="shared" ref="CS31:CU31" si="197">CS30/$CD30</f>
        <v>1.0025287757237529</v>
      </c>
      <c r="CT31" s="47">
        <f t="shared" si="197"/>
        <v>0.88698988489710484</v>
      </c>
      <c r="CU31" s="47">
        <f t="shared" si="197"/>
        <v>2.829054761074294</v>
      </c>
      <c r="CV31" s="46"/>
      <c r="CW31"/>
      <c r="CX31" s="47">
        <f t="shared" ref="CX31:CZ31" si="198">CX30/$CD30</f>
        <v>0.95333100802232307</v>
      </c>
      <c r="CY31" s="47">
        <f t="shared" si="198"/>
        <v>0.86036507382862448</v>
      </c>
      <c r="CZ31" s="47">
        <f t="shared" si="198"/>
        <v>2.8260783629810482</v>
      </c>
      <c r="DA31" s="46"/>
      <c r="DB31"/>
      <c r="DC31" s="47">
        <f t="shared" ref="DC31:DE31" si="199">DC30/$CD30</f>
        <v>1.0911149866294616</v>
      </c>
      <c r="DD31" s="47">
        <f t="shared" si="199"/>
        <v>1.015640041855598</v>
      </c>
      <c r="DE31" s="47">
        <f t="shared" si="199"/>
        <v>2.7002232298569933</v>
      </c>
      <c r="DF31" s="46"/>
      <c r="DG31"/>
      <c r="DH31" s="47">
        <f t="shared" ref="DH31:DJ31" si="200">DH30/$CD30</f>
        <v>1.0305778397860714</v>
      </c>
      <c r="DI31" s="47">
        <f t="shared" si="200"/>
        <v>0.90210440646436463</v>
      </c>
      <c r="DJ31" s="47">
        <f t="shared" si="200"/>
        <v>2.5281595163353092</v>
      </c>
      <c r="DK31" s="46"/>
      <c r="DL31"/>
      <c r="DM31" s="47">
        <f t="shared" ref="DM31:DO31" si="201">DM30/$CD30</f>
        <v>1.0225555168003719</v>
      </c>
      <c r="DN31" s="47">
        <f t="shared" si="201"/>
        <v>0.95895826066736423</v>
      </c>
      <c r="DO31" s="47">
        <f t="shared" si="201"/>
        <v>2.578502499709336</v>
      </c>
      <c r="DP31" s="46"/>
    </row>
    <row r="32" spans="1:120" s="21" customFormat="1" ht="16.5" thickTop="1" thickBot="1" x14ac:dyDescent="0.3">
      <c r="A32" s="74" t="s">
        <v>49</v>
      </c>
      <c r="B32" s="23">
        <v>370</v>
      </c>
      <c r="C32" s="23">
        <v>13.5</v>
      </c>
      <c r="D32" s="23">
        <v>11</v>
      </c>
      <c r="E32" s="24">
        <v>55.6</v>
      </c>
      <c r="F32" s="23"/>
      <c r="G32" s="23"/>
      <c r="H32" s="23"/>
      <c r="I32" s="23"/>
      <c r="J32" s="23"/>
      <c r="K32" s="23"/>
      <c r="L32" s="23"/>
      <c r="M32" s="23"/>
      <c r="N32" s="23" t="s">
        <v>50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5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5"/>
      <c r="BI32" s="23"/>
      <c r="BJ32" s="23"/>
      <c r="BK32" s="23"/>
      <c r="BL32" s="23"/>
      <c r="BM32" s="24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</row>
    <row r="33" spans="1:120" s="21" customFormat="1" ht="15.75" thickTop="1" x14ac:dyDescent="0.25">
      <c r="A33" s="75" t="s">
        <v>51</v>
      </c>
      <c r="B33" s="75">
        <v>370</v>
      </c>
      <c r="C33" s="75">
        <v>13.5</v>
      </c>
      <c r="D33" s="75">
        <v>11</v>
      </c>
      <c r="E33" s="76">
        <v>55.6</v>
      </c>
      <c r="F33" s="57">
        <f t="shared" ref="F33:F66" si="202">$B33/100*J33</f>
        <v>0</v>
      </c>
      <c r="G33" s="57">
        <f t="shared" ref="G33:H65" si="203">$C33/100*J33</f>
        <v>0</v>
      </c>
      <c r="H33" s="57">
        <f t="shared" ref="H33:H66" si="204">$D33/100*J33</f>
        <v>0</v>
      </c>
      <c r="I33" s="57">
        <f t="shared" ref="I33:I66" si="205">$E33/100*J33</f>
        <v>0</v>
      </c>
      <c r="J33" s="75"/>
      <c r="K33" s="57">
        <f t="shared" ref="K33:K66" si="206">$B33/100*O33</f>
        <v>0</v>
      </c>
      <c r="L33" s="57">
        <f t="shared" ref="L33:L66" si="207">$C33/100*O33</f>
        <v>0</v>
      </c>
      <c r="M33" s="57">
        <f t="shared" ref="M33:M66" si="208">$D33/100*O33</f>
        <v>0</v>
      </c>
      <c r="N33" s="57">
        <f t="shared" ref="N33:N66" si="209">$E33/100*O33</f>
        <v>0</v>
      </c>
      <c r="O33" s="75"/>
      <c r="P33" s="57">
        <f t="shared" ref="P33:P66" si="210">$B33/100*T33</f>
        <v>0</v>
      </c>
      <c r="Q33" s="57">
        <f t="shared" ref="Q33:Q66" si="211">$C33/100*T33</f>
        <v>0</v>
      </c>
      <c r="R33" s="57">
        <f t="shared" ref="R33:R66" si="212">$D33/100*T33</f>
        <v>0</v>
      </c>
      <c r="S33" s="57">
        <f t="shared" ref="S33:S66" si="213">$E33/100*T33</f>
        <v>0</v>
      </c>
      <c r="T33" s="75"/>
      <c r="U33" s="57">
        <f t="shared" ref="U33:U66" si="214">$B33/100*Y33</f>
        <v>0</v>
      </c>
      <c r="V33" s="57">
        <f t="shared" ref="V33:V66" si="215">$C33/100*Y33</f>
        <v>0</v>
      </c>
      <c r="W33" s="57">
        <f t="shared" ref="W33:W66" si="216">$D33/100*Y33</f>
        <v>0</v>
      </c>
      <c r="X33" s="57">
        <f t="shared" ref="X33:X66" si="217">$E33/100*Y33</f>
        <v>0</v>
      </c>
      <c r="Y33" s="75"/>
      <c r="Z33" s="57">
        <f t="shared" ref="Z33:Z41" si="218">$B33/100*AD33</f>
        <v>0</v>
      </c>
      <c r="AA33" s="57">
        <f t="shared" ref="AA33:AA41" si="219">$C33/100*AD33</f>
        <v>0</v>
      </c>
      <c r="AB33" s="57">
        <f t="shared" ref="AB33:AB41" si="220">$D33/100*AD33</f>
        <v>0</v>
      </c>
      <c r="AC33" s="57">
        <f t="shared" ref="AC33:AC41" si="221">$E33/100*AD33</f>
        <v>0</v>
      </c>
      <c r="AD33" s="75"/>
      <c r="AE33" s="57">
        <f t="shared" ref="AE33:AE66" si="222">$B33/100*AI33</f>
        <v>55.5</v>
      </c>
      <c r="AF33" s="57">
        <f t="shared" ref="AF33:AF66" si="223">$C33/100*AI33</f>
        <v>2.0250000000000004</v>
      </c>
      <c r="AG33" s="57">
        <f t="shared" ref="AG33:AG66" si="224">$D33/100*AI33</f>
        <v>1.65</v>
      </c>
      <c r="AH33" s="57">
        <f t="shared" ref="AH33:AH66" si="225">$E33/100*AI33</f>
        <v>8.34</v>
      </c>
      <c r="AI33" s="75">
        <v>15</v>
      </c>
      <c r="AJ33" s="57">
        <f t="shared" ref="AJ33:AJ66" si="226">$B33/100*AN33</f>
        <v>0</v>
      </c>
      <c r="AK33" s="57">
        <f t="shared" ref="AK33:AK66" si="227">$C33/100*AN33</f>
        <v>0</v>
      </c>
      <c r="AL33" s="57">
        <f t="shared" ref="AL33:AL66" si="228">$D33/100*AN33</f>
        <v>0</v>
      </c>
      <c r="AM33" s="57">
        <f t="shared" ref="AM33:AM66" si="229">$E33/100*AN33</f>
        <v>0</v>
      </c>
      <c r="AN33" s="77"/>
      <c r="AO33" s="57">
        <f t="shared" ref="AO33:AO66" si="230">$B33/100*AS33</f>
        <v>0</v>
      </c>
      <c r="AP33" s="57">
        <f t="shared" ref="AP33:AP66" si="231">$C33/100*AS33</f>
        <v>0</v>
      </c>
      <c r="AQ33" s="57">
        <f t="shared" ref="AQ33:AQ66" si="232">$D33/100*AS33</f>
        <v>0</v>
      </c>
      <c r="AR33" s="57">
        <f t="shared" ref="AR33:AR66" si="233">$E33/100*AS33</f>
        <v>0</v>
      </c>
      <c r="AS33" s="75"/>
      <c r="AT33" s="57">
        <f t="shared" ref="AT33:AT66" si="234">$B33/100*AX33</f>
        <v>0</v>
      </c>
      <c r="AU33" s="57">
        <f t="shared" ref="AU33:AU66" si="235">$C33/100*AX33</f>
        <v>0</v>
      </c>
      <c r="AV33" s="57">
        <f t="shared" ref="AV33:AV66" si="236">$D33/100*AX33</f>
        <v>0</v>
      </c>
      <c r="AW33" s="57">
        <f t="shared" ref="AW33:AW66" si="237">$E33/100*AX33</f>
        <v>0</v>
      </c>
      <c r="AX33" s="75"/>
      <c r="AY33" s="57">
        <f t="shared" ref="AY33:AY66" si="238">$B33/100*BC33</f>
        <v>0</v>
      </c>
      <c r="AZ33" s="57">
        <f t="shared" ref="AZ33:AZ66" si="239">$C33/100*BC33</f>
        <v>0</v>
      </c>
      <c r="BA33" s="57">
        <f t="shared" ref="BA33:BA66" si="240">$D33/100*BC33</f>
        <v>0</v>
      </c>
      <c r="BB33" s="57">
        <f t="shared" ref="BB33:BB66" si="241">$E33/100*BC33</f>
        <v>0</v>
      </c>
      <c r="BC33" s="75"/>
      <c r="BD33" s="57">
        <f t="shared" ref="BD33:BD66" si="242">$B33/100*BH33</f>
        <v>55.5</v>
      </c>
      <c r="BE33" s="57">
        <f t="shared" ref="BE33:BE66" si="243">$C33/100*BH33</f>
        <v>2.0250000000000004</v>
      </c>
      <c r="BF33" s="57">
        <f t="shared" ref="BF33:BF66" si="244">$D33/100*BH33</f>
        <v>1.65</v>
      </c>
      <c r="BG33" s="57">
        <f t="shared" ref="BG33:BG66" si="245">$E33/100*BH33</f>
        <v>8.34</v>
      </c>
      <c r="BH33" s="77">
        <v>15</v>
      </c>
      <c r="BI33" s="57">
        <f t="shared" ref="BI33:BI66" si="246">$B33/100*BM33</f>
        <v>0</v>
      </c>
      <c r="BJ33" s="57">
        <f t="shared" ref="BJ33:BJ66" si="247">$C33/100*BM33</f>
        <v>0</v>
      </c>
      <c r="BK33" s="57">
        <f t="shared" ref="BK33:BK66" si="248">$D33/100*BM33</f>
        <v>0</v>
      </c>
      <c r="BL33" s="57">
        <f t="shared" ref="BL33:BL66" si="249">$E33/100*BM33</f>
        <v>0</v>
      </c>
      <c r="BM33" s="76"/>
      <c r="BN33" s="57">
        <f t="shared" ref="BN33:BN66" si="250">$B33/100*BR33</f>
        <v>55.5</v>
      </c>
      <c r="BO33" s="57">
        <f t="shared" ref="BO33:BO66" si="251">$C33/100*BR33</f>
        <v>2.0250000000000004</v>
      </c>
      <c r="BP33" s="57">
        <f t="shared" ref="BP33:BP66" si="252">$D33/100*BR33</f>
        <v>1.65</v>
      </c>
      <c r="BQ33" s="57">
        <f t="shared" ref="BQ33:BQ66" si="253">$E33/100*BR33</f>
        <v>8.34</v>
      </c>
      <c r="BR33" s="75">
        <v>15</v>
      </c>
      <c r="BS33" s="57">
        <f t="shared" ref="BS33:BS66" si="254">$B33/100*BW33</f>
        <v>0</v>
      </c>
      <c r="BT33" s="57">
        <f t="shared" ref="BT33:BT66" si="255">$C33/100*BW33</f>
        <v>0</v>
      </c>
      <c r="BU33" s="57">
        <f t="shared" ref="BU33:BU66" si="256">$D33/100*BW33</f>
        <v>0</v>
      </c>
      <c r="BV33" s="57">
        <f t="shared" ref="BV33:BV66" si="257">$E33/100*BW33</f>
        <v>0</v>
      </c>
      <c r="BW33" s="75"/>
      <c r="BX33" s="57">
        <f t="shared" ref="BX33:BX66" si="258">$B33/100*CB33</f>
        <v>0</v>
      </c>
      <c r="BY33" s="57">
        <f t="shared" ref="BY33:BY66" si="259">$C33/100*CB33</f>
        <v>0</v>
      </c>
      <c r="BZ33" s="57">
        <f t="shared" ref="BZ33:BZ66" si="260">$D33/100*CB33</f>
        <v>0</v>
      </c>
      <c r="CA33" s="57">
        <f t="shared" ref="CA33:CA66" si="261">$E33/100*CB33</f>
        <v>0</v>
      </c>
      <c r="CB33" s="75"/>
      <c r="CC33" s="78">
        <f t="shared" ref="CC33:CC66" si="262">$B33/100*CG33</f>
        <v>0</v>
      </c>
      <c r="CD33" s="78">
        <f t="shared" ref="CD33:CD66" si="263">$C33/100*CG33</f>
        <v>0</v>
      </c>
      <c r="CE33" s="78">
        <f t="shared" ref="CE33:CE66" si="264">$D33/100*CG33</f>
        <v>0</v>
      </c>
      <c r="CF33" s="78">
        <f t="shared" ref="CF33:CF66" si="265">$E33/100*CG33</f>
        <v>0</v>
      </c>
      <c r="CG33" s="75"/>
      <c r="CH33" s="78">
        <f t="shared" ref="CH33:CH57" si="266">$B33/100*CL33</f>
        <v>0</v>
      </c>
      <c r="CI33" s="78">
        <f t="shared" ref="CI33:CI57" si="267">$C33/100*CL33</f>
        <v>0</v>
      </c>
      <c r="CJ33" s="78">
        <f t="shared" ref="CJ33:CJ57" si="268">$D33/100*CL33</f>
        <v>0</v>
      </c>
      <c r="CK33" s="78">
        <f t="shared" ref="CK33:CK57" si="269">$E33/100*CL33</f>
        <v>0</v>
      </c>
      <c r="CL33" s="75"/>
      <c r="CM33" s="78">
        <f t="shared" ref="CM33:CM57" si="270">$B33/100*CQ33</f>
        <v>0</v>
      </c>
      <c r="CN33" s="78">
        <f t="shared" ref="CN33:CN57" si="271">$C33/100*CQ33</f>
        <v>0</v>
      </c>
      <c r="CO33" s="78">
        <f t="shared" ref="CO33:CO57" si="272">$D33/100*CQ33</f>
        <v>0</v>
      </c>
      <c r="CP33" s="78">
        <f t="shared" ref="CP33:CP57" si="273">$E33/100*CQ33</f>
        <v>0</v>
      </c>
      <c r="CQ33" s="75"/>
      <c r="CR33" s="78">
        <f t="shared" ref="CR33:CR57" si="274">$B33/100*CV33</f>
        <v>0</v>
      </c>
      <c r="CS33" s="78">
        <f t="shared" ref="CS33:CS57" si="275">$C33/100*CV33</f>
        <v>0</v>
      </c>
      <c r="CT33" s="78">
        <f t="shared" ref="CT33:CT57" si="276">$D33/100*CV33</f>
        <v>0</v>
      </c>
      <c r="CU33" s="78">
        <f t="shared" ref="CU33:CU57" si="277">$E33/100*CV33</f>
        <v>0</v>
      </c>
      <c r="CV33" s="75"/>
      <c r="CW33" s="78">
        <f t="shared" ref="CW33:CW57" si="278">$B33/100*DA33</f>
        <v>55.5</v>
      </c>
      <c r="CX33" s="78">
        <f t="shared" ref="CX33:CX57" si="279">$C33/100*DA33</f>
        <v>2.0250000000000004</v>
      </c>
      <c r="CY33" s="78">
        <f t="shared" ref="CY33:CY57" si="280">$D33/100*DA33</f>
        <v>1.65</v>
      </c>
      <c r="CZ33" s="78">
        <f t="shared" ref="CZ33:CZ57" si="281">$E33/100*DA33</f>
        <v>8.34</v>
      </c>
      <c r="DA33" s="75">
        <v>15</v>
      </c>
      <c r="DB33" s="78">
        <f t="shared" ref="DB33:DB57" si="282">$B33/100*DF33</f>
        <v>0</v>
      </c>
      <c r="DC33" s="78">
        <f t="shared" ref="DC33:DC57" si="283">$C33/100*DF33</f>
        <v>0</v>
      </c>
      <c r="DD33" s="78">
        <f t="shared" ref="DD33:DD57" si="284">$D33/100*DF33</f>
        <v>0</v>
      </c>
      <c r="DE33" s="78">
        <f t="shared" ref="DE33:DE57" si="285">$E33/100*DF33</f>
        <v>0</v>
      </c>
      <c r="DF33" s="75"/>
      <c r="DG33" s="78">
        <f t="shared" ref="DG33:DG57" si="286">$B33/100*DK33</f>
        <v>0</v>
      </c>
      <c r="DH33" s="78">
        <f t="shared" ref="DH33:DH57" si="287">$C33/100*DK33</f>
        <v>0</v>
      </c>
      <c r="DI33" s="78">
        <f t="shared" ref="DI33:DI57" si="288">$D33/100*DK33</f>
        <v>0</v>
      </c>
      <c r="DJ33" s="78">
        <f t="shared" ref="DJ33:DJ57" si="289">$E33/100*DK33</f>
        <v>0</v>
      </c>
      <c r="DK33" s="75"/>
      <c r="DL33" s="78">
        <f t="shared" ref="DL33:DL57" si="290">$B33/100*DP33</f>
        <v>0</v>
      </c>
      <c r="DM33" s="78">
        <f t="shared" ref="DM33:DM57" si="291">$C33/100*DP33</f>
        <v>0</v>
      </c>
      <c r="DN33" s="78">
        <f t="shared" ref="DN33:DN57" si="292">$D33/100*DP33</f>
        <v>0</v>
      </c>
      <c r="DO33" s="78">
        <f t="shared" ref="DO33:DO57" si="293">$E33/100*DP33</f>
        <v>0</v>
      </c>
      <c r="DP33" s="75"/>
    </row>
    <row r="34" spans="1:120" s="21" customFormat="1" x14ac:dyDescent="0.25">
      <c r="A34" s="21" t="s">
        <v>52</v>
      </c>
      <c r="B34" s="46">
        <v>370</v>
      </c>
      <c r="C34" s="46">
        <v>13.5</v>
      </c>
      <c r="D34" s="46">
        <v>11</v>
      </c>
      <c r="E34" s="49">
        <v>55.6</v>
      </c>
      <c r="F34" s="39">
        <f t="shared" si="202"/>
        <v>0</v>
      </c>
      <c r="G34" s="42">
        <f t="shared" si="203"/>
        <v>0</v>
      </c>
      <c r="H34" s="42">
        <f t="shared" si="204"/>
        <v>0</v>
      </c>
      <c r="I34" s="42">
        <f t="shared" si="205"/>
        <v>0</v>
      </c>
      <c r="J34" s="46"/>
      <c r="K34" s="39">
        <f t="shared" si="206"/>
        <v>0</v>
      </c>
      <c r="L34" s="39">
        <f t="shared" si="207"/>
        <v>0</v>
      </c>
      <c r="M34" s="39">
        <f t="shared" si="208"/>
        <v>0</v>
      </c>
      <c r="N34" s="39">
        <f t="shared" si="209"/>
        <v>0</v>
      </c>
      <c r="O34" s="46"/>
      <c r="P34" s="39">
        <f t="shared" si="210"/>
        <v>55.5</v>
      </c>
      <c r="Q34" s="39">
        <f t="shared" si="211"/>
        <v>2.0250000000000004</v>
      </c>
      <c r="R34" s="39">
        <f t="shared" si="212"/>
        <v>1.65</v>
      </c>
      <c r="S34" s="39">
        <f t="shared" si="213"/>
        <v>8.34</v>
      </c>
      <c r="T34" s="46">
        <v>15</v>
      </c>
      <c r="U34" s="39">
        <f t="shared" si="214"/>
        <v>0</v>
      </c>
      <c r="V34" s="39">
        <f t="shared" si="215"/>
        <v>0</v>
      </c>
      <c r="W34" s="39">
        <f t="shared" si="216"/>
        <v>0</v>
      </c>
      <c r="X34" s="39">
        <f t="shared" si="217"/>
        <v>0</v>
      </c>
      <c r="Y34" s="46"/>
      <c r="Z34" s="39">
        <f t="shared" si="218"/>
        <v>0</v>
      </c>
      <c r="AA34" s="39">
        <f t="shared" si="219"/>
        <v>0</v>
      </c>
      <c r="AB34" s="39">
        <f t="shared" si="220"/>
        <v>0</v>
      </c>
      <c r="AC34" s="39">
        <f t="shared" si="221"/>
        <v>0</v>
      </c>
      <c r="AD34" s="46"/>
      <c r="AE34" s="39">
        <f t="shared" si="222"/>
        <v>0</v>
      </c>
      <c r="AF34" s="39">
        <f t="shared" si="223"/>
        <v>0</v>
      </c>
      <c r="AG34" s="39">
        <f t="shared" si="224"/>
        <v>0</v>
      </c>
      <c r="AH34" s="39">
        <f t="shared" si="225"/>
        <v>0</v>
      </c>
      <c r="AI34" s="46"/>
      <c r="AJ34" s="39">
        <f t="shared" si="226"/>
        <v>0</v>
      </c>
      <c r="AK34" s="39">
        <f t="shared" si="227"/>
        <v>0</v>
      </c>
      <c r="AL34" s="39">
        <f t="shared" si="228"/>
        <v>0</v>
      </c>
      <c r="AM34" s="39">
        <f t="shared" si="229"/>
        <v>0</v>
      </c>
      <c r="AN34" s="48"/>
      <c r="AO34" s="39">
        <f t="shared" si="230"/>
        <v>55.5</v>
      </c>
      <c r="AP34" s="39">
        <f t="shared" si="231"/>
        <v>2.0250000000000004</v>
      </c>
      <c r="AQ34" s="39">
        <f t="shared" si="232"/>
        <v>1.65</v>
      </c>
      <c r="AR34" s="39">
        <f t="shared" si="233"/>
        <v>8.34</v>
      </c>
      <c r="AS34" s="46">
        <v>15</v>
      </c>
      <c r="AT34" s="39">
        <f t="shared" si="234"/>
        <v>0</v>
      </c>
      <c r="AU34" s="39">
        <f t="shared" si="235"/>
        <v>0</v>
      </c>
      <c r="AV34" s="39">
        <f t="shared" si="236"/>
        <v>0</v>
      </c>
      <c r="AW34" s="39">
        <f t="shared" si="237"/>
        <v>0</v>
      </c>
      <c r="AX34" s="46"/>
      <c r="AY34" s="42">
        <f t="shared" si="238"/>
        <v>0</v>
      </c>
      <c r="AZ34" s="39">
        <f t="shared" si="239"/>
        <v>0</v>
      </c>
      <c r="BA34" s="39">
        <f t="shared" si="240"/>
        <v>0</v>
      </c>
      <c r="BB34" s="39">
        <f t="shared" si="241"/>
        <v>0</v>
      </c>
      <c r="BC34" s="46"/>
      <c r="BD34" s="39">
        <f t="shared" si="242"/>
        <v>0</v>
      </c>
      <c r="BE34" s="39">
        <f t="shared" si="243"/>
        <v>0</v>
      </c>
      <c r="BF34" s="39">
        <f t="shared" si="244"/>
        <v>0</v>
      </c>
      <c r="BG34" s="39">
        <f t="shared" si="245"/>
        <v>0</v>
      </c>
      <c r="BH34" s="48"/>
      <c r="BI34" s="42">
        <f t="shared" si="246"/>
        <v>55.5</v>
      </c>
      <c r="BJ34" s="39">
        <f t="shared" si="247"/>
        <v>2.0250000000000004</v>
      </c>
      <c r="BK34" s="39">
        <f t="shared" si="248"/>
        <v>1.65</v>
      </c>
      <c r="BL34" s="39">
        <f t="shared" si="249"/>
        <v>8.34</v>
      </c>
      <c r="BM34" s="49">
        <v>15</v>
      </c>
      <c r="BN34" s="39">
        <f t="shared" si="250"/>
        <v>0</v>
      </c>
      <c r="BO34" s="39">
        <f t="shared" si="251"/>
        <v>0</v>
      </c>
      <c r="BP34" s="39">
        <f t="shared" si="252"/>
        <v>0</v>
      </c>
      <c r="BQ34" s="39">
        <f t="shared" si="253"/>
        <v>0</v>
      </c>
      <c r="BR34" s="46"/>
      <c r="BS34" s="39">
        <f t="shared" si="254"/>
        <v>0</v>
      </c>
      <c r="BT34" s="39">
        <f t="shared" si="255"/>
        <v>0</v>
      </c>
      <c r="BU34" s="39">
        <f t="shared" si="256"/>
        <v>0</v>
      </c>
      <c r="BV34" s="39">
        <f t="shared" si="257"/>
        <v>0</v>
      </c>
      <c r="BW34" s="46"/>
      <c r="BX34" s="39">
        <f t="shared" si="258"/>
        <v>0</v>
      </c>
      <c r="BY34" s="39">
        <f t="shared" si="259"/>
        <v>0</v>
      </c>
      <c r="BZ34" s="39">
        <f t="shared" si="260"/>
        <v>0</v>
      </c>
      <c r="CA34" s="39">
        <f t="shared" si="261"/>
        <v>0</v>
      </c>
      <c r="CB34" s="46"/>
      <c r="CC34" s="39">
        <f t="shared" si="262"/>
        <v>55.5</v>
      </c>
      <c r="CD34" s="39">
        <f t="shared" si="263"/>
        <v>2.0250000000000004</v>
      </c>
      <c r="CE34" s="39">
        <f t="shared" si="264"/>
        <v>1.65</v>
      </c>
      <c r="CF34" s="39">
        <f t="shared" si="265"/>
        <v>8.34</v>
      </c>
      <c r="CG34" s="46">
        <v>15</v>
      </c>
      <c r="CH34" s="39">
        <f t="shared" si="266"/>
        <v>0</v>
      </c>
      <c r="CI34" s="39">
        <f t="shared" si="267"/>
        <v>0</v>
      </c>
      <c r="CJ34" s="39">
        <f t="shared" si="268"/>
        <v>0</v>
      </c>
      <c r="CK34" s="39">
        <f t="shared" si="269"/>
        <v>0</v>
      </c>
      <c r="CL34" s="46"/>
      <c r="CM34" s="39">
        <f t="shared" si="270"/>
        <v>0</v>
      </c>
      <c r="CN34" s="39">
        <f t="shared" si="271"/>
        <v>0</v>
      </c>
      <c r="CO34" s="39">
        <f t="shared" si="272"/>
        <v>0</v>
      </c>
      <c r="CP34" s="39">
        <f t="shared" si="273"/>
        <v>0</v>
      </c>
      <c r="CQ34" s="46"/>
      <c r="CR34" s="39">
        <f t="shared" si="274"/>
        <v>0</v>
      </c>
      <c r="CS34" s="39">
        <f t="shared" si="275"/>
        <v>0</v>
      </c>
      <c r="CT34" s="39">
        <f t="shared" si="276"/>
        <v>0</v>
      </c>
      <c r="CU34" s="39">
        <f t="shared" si="277"/>
        <v>0</v>
      </c>
      <c r="CV34" s="46"/>
      <c r="CW34" s="39">
        <f t="shared" si="278"/>
        <v>0</v>
      </c>
      <c r="CX34" s="39">
        <f t="shared" si="279"/>
        <v>0</v>
      </c>
      <c r="CY34" s="39">
        <f t="shared" si="280"/>
        <v>0</v>
      </c>
      <c r="CZ34" s="39">
        <f t="shared" si="281"/>
        <v>0</v>
      </c>
      <c r="DA34" s="46"/>
      <c r="DB34" s="39">
        <f t="shared" si="282"/>
        <v>0</v>
      </c>
      <c r="DC34" s="39">
        <f t="shared" si="283"/>
        <v>0</v>
      </c>
      <c r="DD34" s="39">
        <f t="shared" si="284"/>
        <v>0</v>
      </c>
      <c r="DE34" s="39">
        <f t="shared" si="285"/>
        <v>0</v>
      </c>
      <c r="DF34" s="46"/>
      <c r="DG34" s="39">
        <f t="shared" si="286"/>
        <v>55.5</v>
      </c>
      <c r="DH34" s="39">
        <f t="shared" si="287"/>
        <v>2.0250000000000004</v>
      </c>
      <c r="DI34" s="39">
        <f t="shared" si="288"/>
        <v>1.65</v>
      </c>
      <c r="DJ34" s="39">
        <f t="shared" si="289"/>
        <v>8.34</v>
      </c>
      <c r="DK34" s="46">
        <v>15</v>
      </c>
      <c r="DL34" s="39">
        <f t="shared" si="290"/>
        <v>0</v>
      </c>
      <c r="DM34" s="39">
        <f t="shared" si="291"/>
        <v>0</v>
      </c>
      <c r="DN34" s="39">
        <f t="shared" si="292"/>
        <v>0</v>
      </c>
      <c r="DO34" s="39">
        <f t="shared" si="293"/>
        <v>0</v>
      </c>
      <c r="DP34" s="46"/>
    </row>
    <row r="35" spans="1:120" s="21" customFormat="1" x14ac:dyDescent="0.25">
      <c r="A35" s="38" t="s">
        <v>53</v>
      </c>
      <c r="B35" s="38">
        <v>370</v>
      </c>
      <c r="C35" s="38">
        <v>13.5</v>
      </c>
      <c r="D35" s="38">
        <v>11</v>
      </c>
      <c r="E35" s="43">
        <v>55.6</v>
      </c>
      <c r="F35" s="53">
        <f t="shared" si="202"/>
        <v>0</v>
      </c>
      <c r="G35" s="30">
        <f t="shared" si="203"/>
        <v>0</v>
      </c>
      <c r="H35" s="30">
        <f t="shared" si="204"/>
        <v>0</v>
      </c>
      <c r="I35" s="30">
        <f t="shared" si="205"/>
        <v>0</v>
      </c>
      <c r="J35" s="38"/>
      <c r="K35" s="53">
        <f t="shared" si="206"/>
        <v>0</v>
      </c>
      <c r="L35" s="53">
        <f t="shared" si="207"/>
        <v>0</v>
      </c>
      <c r="M35" s="53">
        <f t="shared" si="208"/>
        <v>0</v>
      </c>
      <c r="N35" s="53">
        <f t="shared" si="209"/>
        <v>0</v>
      </c>
      <c r="O35" s="38"/>
      <c r="P35" s="53">
        <f t="shared" si="210"/>
        <v>0</v>
      </c>
      <c r="Q35" s="53">
        <f t="shared" si="211"/>
        <v>0</v>
      </c>
      <c r="R35" s="53">
        <f t="shared" si="212"/>
        <v>0</v>
      </c>
      <c r="S35" s="53">
        <f t="shared" si="213"/>
        <v>0</v>
      </c>
      <c r="T35" s="38"/>
      <c r="U35" s="53">
        <f t="shared" si="214"/>
        <v>0</v>
      </c>
      <c r="V35" s="53">
        <f t="shared" si="215"/>
        <v>0</v>
      </c>
      <c r="W35" s="53">
        <f t="shared" si="216"/>
        <v>0</v>
      </c>
      <c r="X35" s="53">
        <f t="shared" si="217"/>
        <v>0</v>
      </c>
      <c r="Y35" s="38"/>
      <c r="Z35" s="53">
        <f t="shared" si="218"/>
        <v>55.5</v>
      </c>
      <c r="AA35" s="53">
        <f t="shared" si="219"/>
        <v>2.0250000000000004</v>
      </c>
      <c r="AB35" s="53">
        <f t="shared" si="220"/>
        <v>1.65</v>
      </c>
      <c r="AC35" s="53">
        <f t="shared" si="221"/>
        <v>8.34</v>
      </c>
      <c r="AD35" s="38">
        <v>15</v>
      </c>
      <c r="AE35" s="53">
        <f t="shared" si="222"/>
        <v>0</v>
      </c>
      <c r="AF35" s="53">
        <f t="shared" si="223"/>
        <v>0</v>
      </c>
      <c r="AG35" s="53">
        <f t="shared" si="224"/>
        <v>0</v>
      </c>
      <c r="AH35" s="53">
        <f t="shared" si="225"/>
        <v>0</v>
      </c>
      <c r="AI35" s="38"/>
      <c r="AJ35" s="53">
        <f t="shared" si="226"/>
        <v>0</v>
      </c>
      <c r="AK35" s="53">
        <f t="shared" si="227"/>
        <v>0</v>
      </c>
      <c r="AL35" s="53">
        <f t="shared" si="228"/>
        <v>0</v>
      </c>
      <c r="AM35" s="53">
        <f t="shared" si="229"/>
        <v>0</v>
      </c>
      <c r="AN35" s="41"/>
      <c r="AO35" s="53">
        <f t="shared" si="230"/>
        <v>0</v>
      </c>
      <c r="AP35" s="53">
        <f t="shared" si="231"/>
        <v>0</v>
      </c>
      <c r="AQ35" s="53">
        <f t="shared" si="232"/>
        <v>0</v>
      </c>
      <c r="AR35" s="53">
        <f t="shared" si="233"/>
        <v>0</v>
      </c>
      <c r="AS35" s="38"/>
      <c r="AT35" s="53">
        <f t="shared" si="234"/>
        <v>0</v>
      </c>
      <c r="AU35" s="53">
        <f t="shared" si="235"/>
        <v>0</v>
      </c>
      <c r="AV35" s="53">
        <f t="shared" si="236"/>
        <v>0</v>
      </c>
      <c r="AW35" s="53">
        <f t="shared" si="237"/>
        <v>0</v>
      </c>
      <c r="AX35" s="38"/>
      <c r="AY35" s="30">
        <f t="shared" si="238"/>
        <v>55.5</v>
      </c>
      <c r="AZ35" s="53">
        <f t="shared" si="239"/>
        <v>2.0250000000000004</v>
      </c>
      <c r="BA35" s="53">
        <f t="shared" si="240"/>
        <v>1.65</v>
      </c>
      <c r="BB35" s="53">
        <f t="shared" si="241"/>
        <v>8.34</v>
      </c>
      <c r="BC35" s="38">
        <v>15</v>
      </c>
      <c r="BD35" s="53">
        <f t="shared" si="242"/>
        <v>0</v>
      </c>
      <c r="BE35" s="53">
        <f t="shared" si="243"/>
        <v>0</v>
      </c>
      <c r="BF35" s="53">
        <f t="shared" si="244"/>
        <v>0</v>
      </c>
      <c r="BG35" s="53">
        <f t="shared" si="245"/>
        <v>0</v>
      </c>
      <c r="BH35" s="41"/>
      <c r="BI35" s="30">
        <f t="shared" si="246"/>
        <v>0</v>
      </c>
      <c r="BJ35" s="53">
        <f t="shared" si="247"/>
        <v>0</v>
      </c>
      <c r="BK35" s="53">
        <f t="shared" si="248"/>
        <v>0</v>
      </c>
      <c r="BL35" s="53">
        <f t="shared" si="249"/>
        <v>0</v>
      </c>
      <c r="BM35" s="43"/>
      <c r="BN35" s="53">
        <f t="shared" si="250"/>
        <v>0</v>
      </c>
      <c r="BO35" s="53">
        <f t="shared" si="251"/>
        <v>0</v>
      </c>
      <c r="BP35" s="53">
        <f t="shared" si="252"/>
        <v>0</v>
      </c>
      <c r="BQ35" s="53">
        <f t="shared" si="253"/>
        <v>0</v>
      </c>
      <c r="BR35" s="38"/>
      <c r="BS35" s="53">
        <f t="shared" si="254"/>
        <v>0</v>
      </c>
      <c r="BT35" s="53">
        <f t="shared" si="255"/>
        <v>0</v>
      </c>
      <c r="BU35" s="53">
        <f t="shared" si="256"/>
        <v>0</v>
      </c>
      <c r="BV35" s="53">
        <f t="shared" si="257"/>
        <v>0</v>
      </c>
      <c r="BW35" s="38"/>
      <c r="BX35" s="53">
        <f t="shared" si="258"/>
        <v>0</v>
      </c>
      <c r="BY35" s="53">
        <f t="shared" si="259"/>
        <v>0</v>
      </c>
      <c r="BZ35" s="53">
        <f t="shared" si="260"/>
        <v>0</v>
      </c>
      <c r="CA35" s="53">
        <f t="shared" si="261"/>
        <v>0</v>
      </c>
      <c r="CB35" s="38"/>
      <c r="CC35" s="53">
        <f t="shared" si="262"/>
        <v>0</v>
      </c>
      <c r="CD35" s="53">
        <f t="shared" si="263"/>
        <v>0</v>
      </c>
      <c r="CE35" s="53">
        <f t="shared" si="264"/>
        <v>0</v>
      </c>
      <c r="CF35" s="53">
        <f t="shared" si="265"/>
        <v>0</v>
      </c>
      <c r="CG35" s="38"/>
      <c r="CH35" s="53">
        <f t="shared" si="266"/>
        <v>0</v>
      </c>
      <c r="CI35" s="53">
        <f t="shared" si="267"/>
        <v>0</v>
      </c>
      <c r="CJ35" s="53">
        <f t="shared" si="268"/>
        <v>0</v>
      </c>
      <c r="CK35" s="53">
        <f t="shared" si="269"/>
        <v>0</v>
      </c>
      <c r="CL35" s="38"/>
      <c r="CM35" s="53">
        <f t="shared" si="270"/>
        <v>55.5</v>
      </c>
      <c r="CN35" s="53">
        <f t="shared" si="271"/>
        <v>2.0250000000000004</v>
      </c>
      <c r="CO35" s="53">
        <f t="shared" si="272"/>
        <v>1.65</v>
      </c>
      <c r="CP35" s="53">
        <f t="shared" si="273"/>
        <v>8.34</v>
      </c>
      <c r="CQ35" s="38">
        <v>15</v>
      </c>
      <c r="CR35" s="53">
        <f t="shared" si="274"/>
        <v>0</v>
      </c>
      <c r="CS35" s="53">
        <f t="shared" si="275"/>
        <v>0</v>
      </c>
      <c r="CT35" s="53">
        <f t="shared" si="276"/>
        <v>0</v>
      </c>
      <c r="CU35" s="53">
        <f t="shared" si="277"/>
        <v>0</v>
      </c>
      <c r="CV35" s="38"/>
      <c r="CW35" s="53">
        <f t="shared" si="278"/>
        <v>0</v>
      </c>
      <c r="CX35" s="53">
        <f t="shared" si="279"/>
        <v>0</v>
      </c>
      <c r="CY35" s="53">
        <f t="shared" si="280"/>
        <v>0</v>
      </c>
      <c r="CZ35" s="53">
        <f t="shared" si="281"/>
        <v>0</v>
      </c>
      <c r="DA35" s="38"/>
      <c r="DB35" s="53">
        <f t="shared" si="282"/>
        <v>0</v>
      </c>
      <c r="DC35" s="53">
        <f t="shared" si="283"/>
        <v>0</v>
      </c>
      <c r="DD35" s="53">
        <f t="shared" si="284"/>
        <v>0</v>
      </c>
      <c r="DE35" s="53">
        <f t="shared" si="285"/>
        <v>0</v>
      </c>
      <c r="DF35" s="38"/>
      <c r="DG35" s="53">
        <f t="shared" si="286"/>
        <v>0</v>
      </c>
      <c r="DH35" s="53">
        <f t="shared" si="287"/>
        <v>0</v>
      </c>
      <c r="DI35" s="53">
        <f t="shared" si="288"/>
        <v>0</v>
      </c>
      <c r="DJ35" s="53">
        <f t="shared" si="289"/>
        <v>0</v>
      </c>
      <c r="DK35" s="38"/>
      <c r="DL35" s="53">
        <f t="shared" si="290"/>
        <v>0</v>
      </c>
      <c r="DM35" s="53">
        <f t="shared" si="291"/>
        <v>0</v>
      </c>
      <c r="DN35" s="53">
        <f t="shared" si="292"/>
        <v>0</v>
      </c>
      <c r="DO35" s="53">
        <f t="shared" si="293"/>
        <v>0</v>
      </c>
      <c r="DP35" s="38"/>
    </row>
    <row r="36" spans="1:120" s="56" customFormat="1" x14ac:dyDescent="0.25">
      <c r="A36" s="56" t="s">
        <v>54</v>
      </c>
      <c r="B36" s="56">
        <v>298</v>
      </c>
      <c r="C36" s="56">
        <v>6.6</v>
      </c>
      <c r="D36" s="56">
        <v>0.3</v>
      </c>
      <c r="E36" s="61">
        <v>71.599999999999994</v>
      </c>
      <c r="F36" s="57">
        <f t="shared" si="202"/>
        <v>0</v>
      </c>
      <c r="G36" s="57">
        <f t="shared" si="203"/>
        <v>0</v>
      </c>
      <c r="H36" s="57">
        <f t="shared" si="204"/>
        <v>0</v>
      </c>
      <c r="I36" s="57">
        <f t="shared" si="205"/>
        <v>0</v>
      </c>
      <c r="K36" s="57">
        <f t="shared" si="206"/>
        <v>0</v>
      </c>
      <c r="L36" s="57">
        <f t="shared" si="207"/>
        <v>0</v>
      </c>
      <c r="M36" s="57">
        <f t="shared" si="208"/>
        <v>0</v>
      </c>
      <c r="N36" s="57">
        <f t="shared" si="209"/>
        <v>0</v>
      </c>
      <c r="P36" s="57">
        <f t="shared" si="210"/>
        <v>14.9</v>
      </c>
      <c r="Q36" s="57">
        <f t="shared" si="211"/>
        <v>0.33</v>
      </c>
      <c r="R36" s="57">
        <f t="shared" si="212"/>
        <v>1.4999999999999999E-2</v>
      </c>
      <c r="S36" s="57">
        <f t="shared" si="213"/>
        <v>3.58</v>
      </c>
      <c r="T36" s="56">
        <v>5</v>
      </c>
      <c r="U36" s="57">
        <f t="shared" si="214"/>
        <v>0</v>
      </c>
      <c r="V36" s="57">
        <f t="shared" si="215"/>
        <v>0</v>
      </c>
      <c r="W36" s="57">
        <f t="shared" si="216"/>
        <v>0</v>
      </c>
      <c r="X36" s="57">
        <f t="shared" si="217"/>
        <v>0</v>
      </c>
      <c r="Z36" s="57">
        <f t="shared" si="218"/>
        <v>0</v>
      </c>
      <c r="AA36" s="57">
        <f t="shared" si="219"/>
        <v>0</v>
      </c>
      <c r="AB36" s="57">
        <f t="shared" si="220"/>
        <v>0</v>
      </c>
      <c r="AC36" s="57">
        <f t="shared" si="221"/>
        <v>0</v>
      </c>
      <c r="AE36" s="57">
        <f t="shared" si="222"/>
        <v>0</v>
      </c>
      <c r="AF36" s="57">
        <f t="shared" si="223"/>
        <v>0</v>
      </c>
      <c r="AG36" s="57">
        <f t="shared" si="224"/>
        <v>0</v>
      </c>
      <c r="AH36" s="57">
        <f t="shared" si="225"/>
        <v>0</v>
      </c>
      <c r="AJ36" s="57">
        <f t="shared" si="226"/>
        <v>0</v>
      </c>
      <c r="AK36" s="57">
        <f t="shared" si="227"/>
        <v>0</v>
      </c>
      <c r="AL36" s="57">
        <f t="shared" si="228"/>
        <v>0</v>
      </c>
      <c r="AM36" s="57">
        <f t="shared" si="229"/>
        <v>0</v>
      </c>
      <c r="AN36" s="60"/>
      <c r="AO36" s="57">
        <f t="shared" si="230"/>
        <v>14.9</v>
      </c>
      <c r="AP36" s="57">
        <f t="shared" si="231"/>
        <v>0.33</v>
      </c>
      <c r="AQ36" s="57">
        <f t="shared" si="232"/>
        <v>1.4999999999999999E-2</v>
      </c>
      <c r="AR36" s="57">
        <f t="shared" si="233"/>
        <v>3.58</v>
      </c>
      <c r="AS36" s="56">
        <v>5</v>
      </c>
      <c r="AT36" s="57">
        <f t="shared" si="234"/>
        <v>0</v>
      </c>
      <c r="AU36" s="57">
        <f t="shared" si="235"/>
        <v>0</v>
      </c>
      <c r="AV36" s="57">
        <f t="shared" si="236"/>
        <v>0</v>
      </c>
      <c r="AW36" s="57">
        <f t="shared" si="237"/>
        <v>0</v>
      </c>
      <c r="AY36" s="57">
        <f t="shared" si="238"/>
        <v>0</v>
      </c>
      <c r="AZ36" s="57">
        <f t="shared" si="239"/>
        <v>0</v>
      </c>
      <c r="BA36" s="57">
        <f t="shared" si="240"/>
        <v>0</v>
      </c>
      <c r="BB36" s="57">
        <f t="shared" si="241"/>
        <v>0</v>
      </c>
      <c r="BD36" s="57">
        <f t="shared" si="242"/>
        <v>14.9</v>
      </c>
      <c r="BE36" s="57">
        <f t="shared" si="243"/>
        <v>0.33</v>
      </c>
      <c r="BF36" s="57">
        <f t="shared" si="244"/>
        <v>1.4999999999999999E-2</v>
      </c>
      <c r="BG36" s="57">
        <f t="shared" si="245"/>
        <v>3.58</v>
      </c>
      <c r="BH36" s="60">
        <v>5</v>
      </c>
      <c r="BI36" s="57">
        <f t="shared" si="246"/>
        <v>0</v>
      </c>
      <c r="BJ36" s="57">
        <f t="shared" si="247"/>
        <v>0</v>
      </c>
      <c r="BK36" s="57">
        <f t="shared" si="248"/>
        <v>0</v>
      </c>
      <c r="BL36" s="57">
        <f t="shared" si="249"/>
        <v>0</v>
      </c>
      <c r="BM36" s="61"/>
      <c r="BN36" s="57">
        <f t="shared" si="250"/>
        <v>0</v>
      </c>
      <c r="BO36" s="57">
        <f t="shared" si="251"/>
        <v>0</v>
      </c>
      <c r="BP36" s="57">
        <f t="shared" si="252"/>
        <v>0</v>
      </c>
      <c r="BQ36" s="57">
        <f t="shared" si="253"/>
        <v>0</v>
      </c>
      <c r="BS36" s="57">
        <f t="shared" si="254"/>
        <v>0</v>
      </c>
      <c r="BT36" s="57">
        <f t="shared" si="255"/>
        <v>0</v>
      </c>
      <c r="BU36" s="57">
        <f t="shared" si="256"/>
        <v>0</v>
      </c>
      <c r="BV36" s="57">
        <f t="shared" si="257"/>
        <v>0</v>
      </c>
      <c r="BX36" s="57">
        <f t="shared" si="258"/>
        <v>0</v>
      </c>
      <c r="BY36" s="57">
        <f t="shared" si="259"/>
        <v>0</v>
      </c>
      <c r="BZ36" s="57">
        <f t="shared" si="260"/>
        <v>0</v>
      </c>
      <c r="CA36" s="57">
        <f t="shared" si="261"/>
        <v>0</v>
      </c>
      <c r="CC36" s="57">
        <f t="shared" si="262"/>
        <v>14.9</v>
      </c>
      <c r="CD36" s="57">
        <f t="shared" si="263"/>
        <v>0.33</v>
      </c>
      <c r="CE36" s="57">
        <f t="shared" si="264"/>
        <v>1.4999999999999999E-2</v>
      </c>
      <c r="CF36" s="57">
        <f t="shared" si="265"/>
        <v>3.58</v>
      </c>
      <c r="CG36" s="56">
        <v>5</v>
      </c>
      <c r="CH36" s="57">
        <f t="shared" si="266"/>
        <v>0</v>
      </c>
      <c r="CI36" s="57">
        <f t="shared" si="267"/>
        <v>0</v>
      </c>
      <c r="CJ36" s="57">
        <f t="shared" si="268"/>
        <v>0</v>
      </c>
      <c r="CK36" s="57">
        <f t="shared" si="269"/>
        <v>0</v>
      </c>
      <c r="CM36" s="57">
        <f t="shared" si="270"/>
        <v>0</v>
      </c>
      <c r="CN36" s="57">
        <f t="shared" si="271"/>
        <v>0</v>
      </c>
      <c r="CO36" s="57">
        <f t="shared" si="272"/>
        <v>0</v>
      </c>
      <c r="CP36" s="57">
        <f t="shared" si="273"/>
        <v>0</v>
      </c>
      <c r="CR36" s="57">
        <f t="shared" si="274"/>
        <v>0</v>
      </c>
      <c r="CS36" s="57">
        <f t="shared" si="275"/>
        <v>0</v>
      </c>
      <c r="CT36" s="57">
        <f t="shared" si="276"/>
        <v>0</v>
      </c>
      <c r="CU36" s="57">
        <f t="shared" si="277"/>
        <v>0</v>
      </c>
      <c r="CW36" s="57">
        <f t="shared" si="278"/>
        <v>0</v>
      </c>
      <c r="CX36" s="57">
        <f t="shared" si="279"/>
        <v>0</v>
      </c>
      <c r="CY36" s="57">
        <f t="shared" si="280"/>
        <v>0</v>
      </c>
      <c r="CZ36" s="57">
        <f t="shared" si="281"/>
        <v>0</v>
      </c>
      <c r="DB36" s="57">
        <f t="shared" si="282"/>
        <v>0</v>
      </c>
      <c r="DC36" s="57">
        <f t="shared" si="283"/>
        <v>0</v>
      </c>
      <c r="DD36" s="57">
        <f t="shared" si="284"/>
        <v>0</v>
      </c>
      <c r="DE36" s="57">
        <f t="shared" si="285"/>
        <v>0</v>
      </c>
      <c r="DG36" s="57">
        <f t="shared" si="286"/>
        <v>14.9</v>
      </c>
      <c r="DH36" s="57">
        <f t="shared" si="287"/>
        <v>0.33</v>
      </c>
      <c r="DI36" s="57">
        <f t="shared" si="288"/>
        <v>1.4999999999999999E-2</v>
      </c>
      <c r="DJ36" s="57">
        <f t="shared" si="289"/>
        <v>3.58</v>
      </c>
      <c r="DK36" s="56">
        <v>5</v>
      </c>
      <c r="DL36" s="57">
        <f t="shared" si="290"/>
        <v>0</v>
      </c>
      <c r="DM36" s="57">
        <f t="shared" si="291"/>
        <v>0</v>
      </c>
      <c r="DN36" s="57">
        <f t="shared" si="292"/>
        <v>0</v>
      </c>
      <c r="DO36" s="57">
        <f t="shared" si="293"/>
        <v>0</v>
      </c>
    </row>
    <row r="37" spans="1:120" s="21" customFormat="1" outlineLevel="1" x14ac:dyDescent="0.25">
      <c r="A37" s="35" t="s">
        <v>55</v>
      </c>
      <c r="B37" s="40">
        <v>254</v>
      </c>
      <c r="C37" s="38">
        <v>9</v>
      </c>
      <c r="D37" s="38">
        <v>0.6</v>
      </c>
      <c r="E37" s="43">
        <v>56.6</v>
      </c>
      <c r="F37" s="39">
        <f t="shared" si="202"/>
        <v>0</v>
      </c>
      <c r="G37" s="42">
        <f t="shared" si="203"/>
        <v>0</v>
      </c>
      <c r="H37" s="42">
        <f t="shared" si="204"/>
        <v>0</v>
      </c>
      <c r="I37" s="42">
        <f t="shared" si="205"/>
        <v>0</v>
      </c>
      <c r="J37" s="38"/>
      <c r="K37" s="39">
        <f t="shared" si="206"/>
        <v>0</v>
      </c>
      <c r="L37" s="39">
        <f t="shared" si="207"/>
        <v>0</v>
      </c>
      <c r="M37" s="39">
        <f t="shared" si="208"/>
        <v>0</v>
      </c>
      <c r="N37" s="39">
        <f t="shared" si="209"/>
        <v>0</v>
      </c>
      <c r="O37" s="40"/>
      <c r="P37" s="39">
        <f t="shared" si="210"/>
        <v>0</v>
      </c>
      <c r="Q37" s="39">
        <f t="shared" si="211"/>
        <v>0</v>
      </c>
      <c r="R37" s="39">
        <f t="shared" si="212"/>
        <v>0</v>
      </c>
      <c r="S37" s="39">
        <f t="shared" si="213"/>
        <v>0</v>
      </c>
      <c r="T37" s="40"/>
      <c r="U37" s="39">
        <f t="shared" si="214"/>
        <v>0</v>
      </c>
      <c r="V37" s="39">
        <f t="shared" si="215"/>
        <v>0</v>
      </c>
      <c r="W37" s="39">
        <f t="shared" si="216"/>
        <v>0</v>
      </c>
      <c r="X37" s="39">
        <f t="shared" si="217"/>
        <v>0</v>
      </c>
      <c r="Y37" s="40"/>
      <c r="Z37" s="39">
        <f t="shared" si="218"/>
        <v>12.7</v>
      </c>
      <c r="AA37" s="39">
        <f t="shared" si="219"/>
        <v>0.44999999999999996</v>
      </c>
      <c r="AB37" s="39">
        <f t="shared" si="220"/>
        <v>0.03</v>
      </c>
      <c r="AC37" s="39">
        <f t="shared" si="221"/>
        <v>2.83</v>
      </c>
      <c r="AD37" s="40">
        <v>5</v>
      </c>
      <c r="AE37" s="39"/>
      <c r="AF37" s="39"/>
      <c r="AG37" s="39"/>
      <c r="AH37" s="39"/>
      <c r="AI37" s="38"/>
      <c r="AJ37" s="39"/>
      <c r="AK37" s="39"/>
      <c r="AL37" s="39"/>
      <c r="AM37" s="39"/>
      <c r="AN37" s="41"/>
      <c r="AO37" s="39"/>
      <c r="AP37" s="39"/>
      <c r="AQ37" s="39"/>
      <c r="AR37" s="39"/>
      <c r="AS37" s="40"/>
      <c r="AT37" s="39"/>
      <c r="AU37" s="39"/>
      <c r="AV37" s="39"/>
      <c r="AW37" s="39"/>
      <c r="AX37" s="38"/>
      <c r="AY37" s="42">
        <f t="shared" si="238"/>
        <v>12.7</v>
      </c>
      <c r="AZ37" s="39">
        <f t="shared" si="239"/>
        <v>0.44999999999999996</v>
      </c>
      <c r="BA37" s="39">
        <f t="shared" si="240"/>
        <v>0.03</v>
      </c>
      <c r="BB37" s="39">
        <f t="shared" si="241"/>
        <v>2.83</v>
      </c>
      <c r="BC37" s="40">
        <v>5</v>
      </c>
      <c r="BD37" s="39">
        <f t="shared" si="242"/>
        <v>0</v>
      </c>
      <c r="BE37" s="39">
        <f t="shared" si="243"/>
        <v>0</v>
      </c>
      <c r="BF37" s="39">
        <f t="shared" si="244"/>
        <v>0</v>
      </c>
      <c r="BG37" s="39">
        <f t="shared" si="245"/>
        <v>0</v>
      </c>
      <c r="BH37" s="41"/>
      <c r="BI37" s="42">
        <f t="shared" si="246"/>
        <v>0</v>
      </c>
      <c r="BJ37" s="39">
        <f t="shared" si="247"/>
        <v>0</v>
      </c>
      <c r="BK37" s="39">
        <f t="shared" si="248"/>
        <v>0</v>
      </c>
      <c r="BL37" s="39">
        <f t="shared" si="249"/>
        <v>0</v>
      </c>
      <c r="BM37" s="43"/>
      <c r="BN37" s="39">
        <f t="shared" si="250"/>
        <v>0</v>
      </c>
      <c r="BO37" s="39">
        <f t="shared" si="251"/>
        <v>0</v>
      </c>
      <c r="BP37" s="39">
        <f t="shared" si="252"/>
        <v>0</v>
      </c>
      <c r="BQ37" s="39">
        <f t="shared" si="253"/>
        <v>0</v>
      </c>
      <c r="BR37" s="40"/>
      <c r="BS37" s="39">
        <f t="shared" si="254"/>
        <v>0</v>
      </c>
      <c r="BT37" s="39">
        <f t="shared" si="255"/>
        <v>0</v>
      </c>
      <c r="BU37" s="39">
        <f t="shared" si="256"/>
        <v>0</v>
      </c>
      <c r="BV37" s="39">
        <f t="shared" si="257"/>
        <v>0</v>
      </c>
      <c r="BW37" s="40"/>
      <c r="BX37" s="39">
        <f t="shared" si="258"/>
        <v>0</v>
      </c>
      <c r="BY37" s="39">
        <f t="shared" si="259"/>
        <v>0</v>
      </c>
      <c r="BZ37" s="39">
        <f t="shared" si="260"/>
        <v>0</v>
      </c>
      <c r="CA37" s="39">
        <f t="shared" si="261"/>
        <v>0</v>
      </c>
      <c r="CB37" s="40"/>
      <c r="CC37" s="39">
        <f t="shared" si="262"/>
        <v>0</v>
      </c>
      <c r="CD37" s="39">
        <f t="shared" si="263"/>
        <v>0</v>
      </c>
      <c r="CE37" s="39">
        <f t="shared" si="264"/>
        <v>0</v>
      </c>
      <c r="CF37" s="39">
        <f t="shared" si="265"/>
        <v>0</v>
      </c>
      <c r="CG37" s="40"/>
      <c r="CH37" s="39">
        <f t="shared" si="266"/>
        <v>0</v>
      </c>
      <c r="CI37" s="39">
        <f t="shared" si="267"/>
        <v>0</v>
      </c>
      <c r="CJ37" s="39">
        <f t="shared" si="268"/>
        <v>0</v>
      </c>
      <c r="CK37" s="39">
        <f t="shared" si="269"/>
        <v>0</v>
      </c>
      <c r="CL37" s="38"/>
      <c r="CM37" s="39">
        <f t="shared" si="270"/>
        <v>12.7</v>
      </c>
      <c r="CN37" s="39">
        <f t="shared" si="271"/>
        <v>0.44999999999999996</v>
      </c>
      <c r="CO37" s="39">
        <f t="shared" si="272"/>
        <v>0.03</v>
      </c>
      <c r="CP37" s="39">
        <f t="shared" si="273"/>
        <v>2.83</v>
      </c>
      <c r="CQ37" s="38">
        <v>5</v>
      </c>
      <c r="CR37" s="39">
        <f t="shared" si="274"/>
        <v>0</v>
      </c>
      <c r="CS37" s="39">
        <f t="shared" si="275"/>
        <v>0</v>
      </c>
      <c r="CT37" s="39">
        <f t="shared" si="276"/>
        <v>0</v>
      </c>
      <c r="CU37" s="39">
        <f t="shared" si="277"/>
        <v>0</v>
      </c>
      <c r="CV37" s="38"/>
      <c r="CW37" s="39">
        <f t="shared" si="278"/>
        <v>0</v>
      </c>
      <c r="CX37" s="39">
        <f t="shared" si="279"/>
        <v>0</v>
      </c>
      <c r="CY37" s="39">
        <f t="shared" si="280"/>
        <v>0</v>
      </c>
      <c r="CZ37" s="39">
        <f t="shared" si="281"/>
        <v>0</v>
      </c>
      <c r="DA37" s="38"/>
      <c r="DB37" s="39">
        <f t="shared" si="282"/>
        <v>0</v>
      </c>
      <c r="DC37" s="39">
        <f t="shared" si="283"/>
        <v>0</v>
      </c>
      <c r="DD37" s="39">
        <f t="shared" si="284"/>
        <v>0</v>
      </c>
      <c r="DE37" s="39">
        <f t="shared" si="285"/>
        <v>0</v>
      </c>
      <c r="DF37" s="38"/>
      <c r="DG37" s="39">
        <f t="shared" si="286"/>
        <v>0</v>
      </c>
      <c r="DH37" s="39">
        <f t="shared" si="287"/>
        <v>0</v>
      </c>
      <c r="DI37" s="39">
        <f t="shared" si="288"/>
        <v>0</v>
      </c>
      <c r="DJ37" s="39">
        <f t="shared" si="289"/>
        <v>0</v>
      </c>
      <c r="DK37" s="38"/>
      <c r="DL37" s="39">
        <f t="shared" si="290"/>
        <v>0</v>
      </c>
      <c r="DM37" s="39">
        <f t="shared" si="291"/>
        <v>0</v>
      </c>
      <c r="DN37" s="39">
        <f t="shared" si="292"/>
        <v>0</v>
      </c>
      <c r="DO37" s="39">
        <f t="shared" si="293"/>
        <v>0</v>
      </c>
      <c r="DP37" s="38"/>
    </row>
    <row r="38" spans="1:120" s="21" customFormat="1" x14ac:dyDescent="0.25">
      <c r="A38" s="51" t="s">
        <v>56</v>
      </c>
      <c r="B38" s="50">
        <v>221</v>
      </c>
      <c r="C38" s="21">
        <v>7.8</v>
      </c>
      <c r="D38" s="21">
        <v>0.6</v>
      </c>
      <c r="E38" s="55">
        <v>49.2</v>
      </c>
      <c r="F38" s="53">
        <f t="shared" si="202"/>
        <v>0</v>
      </c>
      <c r="G38" s="30">
        <f t="shared" si="203"/>
        <v>0</v>
      </c>
      <c r="H38" s="30">
        <f t="shared" si="204"/>
        <v>0</v>
      </c>
      <c r="I38" s="30">
        <f t="shared" si="205"/>
        <v>0</v>
      </c>
      <c r="K38" s="53">
        <f t="shared" si="206"/>
        <v>0</v>
      </c>
      <c r="L38" s="53">
        <f t="shared" si="207"/>
        <v>0</v>
      </c>
      <c r="M38" s="53">
        <f t="shared" si="208"/>
        <v>0</v>
      </c>
      <c r="N38" s="53">
        <f t="shared" si="209"/>
        <v>0</v>
      </c>
      <c r="O38" s="50"/>
      <c r="P38" s="53">
        <f t="shared" si="210"/>
        <v>0</v>
      </c>
      <c r="Q38" s="53">
        <f t="shared" si="211"/>
        <v>0</v>
      </c>
      <c r="R38" s="53">
        <f t="shared" si="212"/>
        <v>0</v>
      </c>
      <c r="S38" s="53">
        <f t="shared" si="213"/>
        <v>0</v>
      </c>
      <c r="T38" s="50"/>
      <c r="U38" s="53">
        <f t="shared" si="214"/>
        <v>0</v>
      </c>
      <c r="V38" s="53">
        <f t="shared" si="215"/>
        <v>0</v>
      </c>
      <c r="W38" s="53">
        <f t="shared" si="216"/>
        <v>0</v>
      </c>
      <c r="X38" s="53">
        <f t="shared" si="217"/>
        <v>0</v>
      </c>
      <c r="Y38" s="50"/>
      <c r="Z38" s="53">
        <f t="shared" si="218"/>
        <v>0</v>
      </c>
      <c r="AA38" s="53">
        <f t="shared" si="219"/>
        <v>0</v>
      </c>
      <c r="AB38" s="53">
        <f t="shared" si="220"/>
        <v>0</v>
      </c>
      <c r="AC38" s="53">
        <f t="shared" si="221"/>
        <v>0</v>
      </c>
      <c r="AD38" s="50"/>
      <c r="AE38" s="53"/>
      <c r="AF38" s="53"/>
      <c r="AG38" s="53"/>
      <c r="AH38" s="53"/>
      <c r="AI38" s="21">
        <v>5</v>
      </c>
      <c r="AJ38" s="53"/>
      <c r="AK38" s="53"/>
      <c r="AL38" s="53"/>
      <c r="AM38" s="53"/>
      <c r="AN38" s="54"/>
      <c r="AO38" s="53"/>
      <c r="AP38" s="53"/>
      <c r="AQ38" s="53"/>
      <c r="AR38" s="53"/>
      <c r="AS38" s="50"/>
      <c r="AT38" s="53"/>
      <c r="AU38" s="53"/>
      <c r="AV38" s="53"/>
      <c r="AW38" s="53"/>
      <c r="AY38" s="30">
        <f t="shared" si="238"/>
        <v>0</v>
      </c>
      <c r="AZ38" s="53">
        <f t="shared" si="239"/>
        <v>0</v>
      </c>
      <c r="BA38" s="53">
        <f t="shared" si="240"/>
        <v>0</v>
      </c>
      <c r="BB38" s="53">
        <f t="shared" si="241"/>
        <v>0</v>
      </c>
      <c r="BC38" s="50"/>
      <c r="BD38" s="53">
        <f t="shared" si="242"/>
        <v>0</v>
      </c>
      <c r="BE38" s="53">
        <f t="shared" si="243"/>
        <v>0</v>
      </c>
      <c r="BF38" s="53">
        <f t="shared" si="244"/>
        <v>0</v>
      </c>
      <c r="BG38" s="53">
        <f t="shared" si="245"/>
        <v>0</v>
      </c>
      <c r="BH38" s="54"/>
      <c r="BI38" s="30">
        <f t="shared" si="246"/>
        <v>11.05</v>
      </c>
      <c r="BJ38" s="53">
        <f t="shared" si="247"/>
        <v>0.39</v>
      </c>
      <c r="BK38" s="53">
        <f t="shared" si="248"/>
        <v>0.03</v>
      </c>
      <c r="BL38" s="53">
        <f t="shared" si="249"/>
        <v>2.4600000000000004</v>
      </c>
      <c r="BM38" s="55">
        <v>5</v>
      </c>
      <c r="BN38" s="53">
        <f t="shared" si="250"/>
        <v>11.05</v>
      </c>
      <c r="BO38" s="53">
        <f t="shared" si="251"/>
        <v>0.39</v>
      </c>
      <c r="BP38" s="53">
        <f t="shared" si="252"/>
        <v>0.03</v>
      </c>
      <c r="BQ38" s="53">
        <f t="shared" si="253"/>
        <v>2.4600000000000004</v>
      </c>
      <c r="BR38" s="50">
        <v>5</v>
      </c>
      <c r="BS38" s="53">
        <f t="shared" si="254"/>
        <v>0</v>
      </c>
      <c r="BT38" s="53">
        <f t="shared" si="255"/>
        <v>0</v>
      </c>
      <c r="BU38" s="53">
        <f t="shared" si="256"/>
        <v>0</v>
      </c>
      <c r="BV38" s="53">
        <f t="shared" si="257"/>
        <v>0</v>
      </c>
      <c r="BX38" s="53">
        <f t="shared" si="258"/>
        <v>0</v>
      </c>
      <c r="BY38" s="53">
        <f t="shared" si="259"/>
        <v>0</v>
      </c>
      <c r="BZ38" s="53">
        <f t="shared" si="260"/>
        <v>0</v>
      </c>
      <c r="CA38" s="53">
        <f t="shared" si="261"/>
        <v>0</v>
      </c>
      <c r="CB38" s="50"/>
      <c r="CC38" s="53">
        <f t="shared" si="262"/>
        <v>0</v>
      </c>
      <c r="CD38" s="53">
        <f t="shared" si="263"/>
        <v>0</v>
      </c>
      <c r="CE38" s="53">
        <f t="shared" si="264"/>
        <v>0</v>
      </c>
      <c r="CF38" s="53">
        <f t="shared" si="265"/>
        <v>0</v>
      </c>
      <c r="CG38" s="50"/>
      <c r="CH38" s="53">
        <f t="shared" si="266"/>
        <v>0</v>
      </c>
      <c r="CI38" s="53">
        <f t="shared" si="267"/>
        <v>0</v>
      </c>
      <c r="CJ38" s="53">
        <f t="shared" si="268"/>
        <v>0</v>
      </c>
      <c r="CK38" s="53">
        <f t="shared" si="269"/>
        <v>0</v>
      </c>
      <c r="CM38" s="53">
        <f t="shared" si="270"/>
        <v>0</v>
      </c>
      <c r="CN38" s="53">
        <f t="shared" si="271"/>
        <v>0</v>
      </c>
      <c r="CO38" s="53">
        <f t="shared" si="272"/>
        <v>0</v>
      </c>
      <c r="CP38" s="53">
        <f t="shared" si="273"/>
        <v>0</v>
      </c>
      <c r="CR38" s="53">
        <f t="shared" si="274"/>
        <v>0</v>
      </c>
      <c r="CS38" s="53">
        <f t="shared" si="275"/>
        <v>0</v>
      </c>
      <c r="CT38" s="53">
        <f t="shared" si="276"/>
        <v>0</v>
      </c>
      <c r="CU38" s="53">
        <f t="shared" si="277"/>
        <v>0</v>
      </c>
      <c r="CW38" s="53">
        <f t="shared" si="278"/>
        <v>11.05</v>
      </c>
      <c r="CX38" s="53">
        <f t="shared" si="279"/>
        <v>0.39</v>
      </c>
      <c r="CY38" s="53">
        <f t="shared" si="280"/>
        <v>0.03</v>
      </c>
      <c r="CZ38" s="53">
        <f t="shared" si="281"/>
        <v>2.4600000000000004</v>
      </c>
      <c r="DA38" s="21">
        <v>5</v>
      </c>
      <c r="DB38" s="53">
        <f t="shared" si="282"/>
        <v>0</v>
      </c>
      <c r="DC38" s="53">
        <f t="shared" si="283"/>
        <v>0</v>
      </c>
      <c r="DD38" s="53">
        <f t="shared" si="284"/>
        <v>0</v>
      </c>
      <c r="DE38" s="53">
        <f t="shared" si="285"/>
        <v>0</v>
      </c>
      <c r="DG38" s="53">
        <f t="shared" si="286"/>
        <v>0</v>
      </c>
      <c r="DH38" s="53">
        <f t="shared" si="287"/>
        <v>0</v>
      </c>
      <c r="DI38" s="53">
        <f t="shared" si="288"/>
        <v>0</v>
      </c>
      <c r="DJ38" s="53">
        <f t="shared" si="289"/>
        <v>0</v>
      </c>
      <c r="DL38" s="53">
        <f t="shared" si="290"/>
        <v>0</v>
      </c>
      <c r="DM38" s="53">
        <f t="shared" si="291"/>
        <v>0</v>
      </c>
      <c r="DN38" s="53">
        <f t="shared" si="292"/>
        <v>0</v>
      </c>
      <c r="DO38" s="53">
        <f t="shared" si="293"/>
        <v>0</v>
      </c>
    </row>
    <row r="39" spans="1:120" s="21" customFormat="1" x14ac:dyDescent="0.25">
      <c r="A39" s="35" t="s">
        <v>57</v>
      </c>
      <c r="B39" s="40">
        <v>54.5</v>
      </c>
      <c r="C39" s="38">
        <v>1.1000000000000001</v>
      </c>
      <c r="D39" s="38">
        <v>4</v>
      </c>
      <c r="E39" s="43">
        <v>3.8</v>
      </c>
      <c r="F39" s="39">
        <f t="shared" si="202"/>
        <v>0</v>
      </c>
      <c r="G39" s="42">
        <f t="shared" si="203"/>
        <v>0</v>
      </c>
      <c r="H39" s="42">
        <f t="shared" si="204"/>
        <v>0</v>
      </c>
      <c r="I39" s="42">
        <f t="shared" si="205"/>
        <v>0</v>
      </c>
      <c r="J39" s="38"/>
      <c r="K39" s="39">
        <f t="shared" si="206"/>
        <v>0</v>
      </c>
      <c r="L39" s="39">
        <f t="shared" si="207"/>
        <v>0</v>
      </c>
      <c r="M39" s="39">
        <f t="shared" si="208"/>
        <v>0</v>
      </c>
      <c r="N39" s="39">
        <f t="shared" si="209"/>
        <v>0</v>
      </c>
      <c r="O39" s="40"/>
      <c r="P39" s="39">
        <f t="shared" si="210"/>
        <v>1.0900000000000001</v>
      </c>
      <c r="Q39" s="39">
        <f t="shared" si="211"/>
        <v>2.2000000000000002E-2</v>
      </c>
      <c r="R39" s="39">
        <f t="shared" si="212"/>
        <v>0.08</v>
      </c>
      <c r="S39" s="39">
        <f t="shared" si="213"/>
        <v>7.5999999999999998E-2</v>
      </c>
      <c r="T39" s="40">
        <v>2</v>
      </c>
      <c r="U39" s="39">
        <f t="shared" si="214"/>
        <v>0</v>
      </c>
      <c r="V39" s="39">
        <f t="shared" si="215"/>
        <v>0</v>
      </c>
      <c r="W39" s="39">
        <f t="shared" si="216"/>
        <v>0</v>
      </c>
      <c r="X39" s="39">
        <f t="shared" si="217"/>
        <v>0</v>
      </c>
      <c r="Y39" s="40"/>
      <c r="Z39" s="39">
        <f t="shared" si="218"/>
        <v>1.0900000000000001</v>
      </c>
      <c r="AA39" s="39">
        <f t="shared" si="219"/>
        <v>2.2000000000000002E-2</v>
      </c>
      <c r="AB39" s="39">
        <f t="shared" si="220"/>
        <v>0.08</v>
      </c>
      <c r="AC39" s="39">
        <f t="shared" si="221"/>
        <v>7.5999999999999998E-2</v>
      </c>
      <c r="AD39" s="40">
        <v>2</v>
      </c>
      <c r="AE39" s="39">
        <f t="shared" ref="AE39:AE44" si="294">$B39/100*AI39</f>
        <v>1.0900000000000001</v>
      </c>
      <c r="AF39" s="39">
        <f t="shared" ref="AF39:AF44" si="295">$C39/100*AI39</f>
        <v>2.2000000000000002E-2</v>
      </c>
      <c r="AG39" s="39">
        <f t="shared" ref="AG39:AG44" si="296">$D39/100*AI39</f>
        <v>0.08</v>
      </c>
      <c r="AH39" s="39">
        <f t="shared" ref="AH39:AH44" si="297">$E39/100*AI39</f>
        <v>7.5999999999999998E-2</v>
      </c>
      <c r="AI39" s="38">
        <v>2</v>
      </c>
      <c r="AJ39" s="39">
        <f t="shared" ref="AJ39:AJ44" si="298">$B39/100*AN39</f>
        <v>0</v>
      </c>
      <c r="AK39" s="39">
        <f t="shared" ref="AK39:AK44" si="299">$C39/100*AN39</f>
        <v>0</v>
      </c>
      <c r="AL39" s="39">
        <f t="shared" ref="AL39:AL44" si="300">$D39/100*AN39</f>
        <v>0</v>
      </c>
      <c r="AM39" s="39">
        <f t="shared" ref="AM39:AM44" si="301">$E39/100*AN39</f>
        <v>0</v>
      </c>
      <c r="AN39" s="41"/>
      <c r="AO39" s="39">
        <f t="shared" ref="AO39:AO44" si="302">$B39/100*AS39</f>
        <v>1.0900000000000001</v>
      </c>
      <c r="AP39" s="39">
        <f t="shared" ref="AP39:AP44" si="303">$C39/100*AS39</f>
        <v>2.2000000000000002E-2</v>
      </c>
      <c r="AQ39" s="39">
        <f t="shared" ref="AQ39:AQ44" si="304">$D39/100*AS39</f>
        <v>0.08</v>
      </c>
      <c r="AR39" s="39">
        <f t="shared" ref="AR39:AR44" si="305">$E39/100*AS39</f>
        <v>7.5999999999999998E-2</v>
      </c>
      <c r="AS39" s="40">
        <v>2</v>
      </c>
      <c r="AT39" s="39">
        <f t="shared" ref="AT39:AT44" si="306">$B39/100*AX39</f>
        <v>0</v>
      </c>
      <c r="AU39" s="39">
        <f t="shared" ref="AU39:AU44" si="307">$C39/100*AX39</f>
        <v>0</v>
      </c>
      <c r="AV39" s="39">
        <f t="shared" ref="AV39:AV44" si="308">$D39/100*AX39</f>
        <v>0</v>
      </c>
      <c r="AW39" s="39">
        <f t="shared" ref="AW39:AW44" si="309">$E39/100*AX39</f>
        <v>0</v>
      </c>
      <c r="AX39" s="38"/>
      <c r="AY39" s="42">
        <f t="shared" si="238"/>
        <v>1.0900000000000001</v>
      </c>
      <c r="AZ39" s="39">
        <f t="shared" si="239"/>
        <v>2.2000000000000002E-2</v>
      </c>
      <c r="BA39" s="39">
        <f t="shared" si="240"/>
        <v>0.08</v>
      </c>
      <c r="BB39" s="39">
        <f t="shared" si="241"/>
        <v>7.5999999999999998E-2</v>
      </c>
      <c r="BC39" s="40">
        <v>2</v>
      </c>
      <c r="BD39" s="39">
        <f t="shared" si="242"/>
        <v>1.0900000000000001</v>
      </c>
      <c r="BE39" s="39">
        <f t="shared" si="243"/>
        <v>2.2000000000000002E-2</v>
      </c>
      <c r="BF39" s="39">
        <f t="shared" si="244"/>
        <v>0.08</v>
      </c>
      <c r="BG39" s="39">
        <f t="shared" si="245"/>
        <v>7.5999999999999998E-2</v>
      </c>
      <c r="BH39" s="41">
        <v>2</v>
      </c>
      <c r="BI39" s="42">
        <f t="shared" si="246"/>
        <v>1.0900000000000001</v>
      </c>
      <c r="BJ39" s="39">
        <f t="shared" si="247"/>
        <v>2.2000000000000002E-2</v>
      </c>
      <c r="BK39" s="39">
        <f t="shared" si="248"/>
        <v>0.08</v>
      </c>
      <c r="BL39" s="39">
        <f t="shared" si="249"/>
        <v>7.5999999999999998E-2</v>
      </c>
      <c r="BM39" s="43">
        <v>2</v>
      </c>
      <c r="BN39" s="39">
        <f t="shared" si="250"/>
        <v>1.0900000000000001</v>
      </c>
      <c r="BO39" s="39">
        <f t="shared" si="251"/>
        <v>2.2000000000000002E-2</v>
      </c>
      <c r="BP39" s="39">
        <f t="shared" si="252"/>
        <v>0.08</v>
      </c>
      <c r="BQ39" s="39">
        <f t="shared" si="253"/>
        <v>7.5999999999999998E-2</v>
      </c>
      <c r="BR39" s="40">
        <v>2</v>
      </c>
      <c r="BS39" s="39">
        <f t="shared" si="254"/>
        <v>0</v>
      </c>
      <c r="BT39" s="39">
        <f t="shared" si="255"/>
        <v>0</v>
      </c>
      <c r="BU39" s="39">
        <f t="shared" si="256"/>
        <v>0</v>
      </c>
      <c r="BV39" s="39">
        <f t="shared" si="257"/>
        <v>0</v>
      </c>
      <c r="BW39" s="38"/>
      <c r="BX39" s="39">
        <f t="shared" si="258"/>
        <v>0</v>
      </c>
      <c r="BY39" s="39">
        <f t="shared" si="259"/>
        <v>0</v>
      </c>
      <c r="BZ39" s="39">
        <f t="shared" si="260"/>
        <v>0</v>
      </c>
      <c r="CA39" s="39">
        <f t="shared" si="261"/>
        <v>0</v>
      </c>
      <c r="CB39" s="40"/>
      <c r="CC39" s="39">
        <f t="shared" si="262"/>
        <v>1.0900000000000001</v>
      </c>
      <c r="CD39" s="39">
        <f t="shared" si="263"/>
        <v>2.2000000000000002E-2</v>
      </c>
      <c r="CE39" s="39">
        <f t="shared" si="264"/>
        <v>0.08</v>
      </c>
      <c r="CF39" s="39">
        <f t="shared" si="265"/>
        <v>7.5999999999999998E-2</v>
      </c>
      <c r="CG39" s="40">
        <v>2</v>
      </c>
      <c r="CH39" s="39">
        <f t="shared" si="266"/>
        <v>0</v>
      </c>
      <c r="CI39" s="39">
        <f t="shared" si="267"/>
        <v>0</v>
      </c>
      <c r="CJ39" s="39">
        <f t="shared" si="268"/>
        <v>0</v>
      </c>
      <c r="CK39" s="39">
        <f t="shared" si="269"/>
        <v>0</v>
      </c>
      <c r="CL39" s="38"/>
      <c r="CM39" s="39">
        <f t="shared" si="270"/>
        <v>1.0900000000000001</v>
      </c>
      <c r="CN39" s="39">
        <f t="shared" si="271"/>
        <v>2.2000000000000002E-2</v>
      </c>
      <c r="CO39" s="39">
        <f t="shared" si="272"/>
        <v>0.08</v>
      </c>
      <c r="CP39" s="39">
        <f t="shared" si="273"/>
        <v>7.5999999999999998E-2</v>
      </c>
      <c r="CQ39" s="38">
        <v>2</v>
      </c>
      <c r="CR39" s="39">
        <f t="shared" si="274"/>
        <v>0</v>
      </c>
      <c r="CS39" s="39">
        <f t="shared" si="275"/>
        <v>0</v>
      </c>
      <c r="CT39" s="39">
        <f t="shared" si="276"/>
        <v>0</v>
      </c>
      <c r="CU39" s="39">
        <f t="shared" si="277"/>
        <v>0</v>
      </c>
      <c r="CV39" s="38"/>
      <c r="CW39" s="39">
        <f t="shared" si="278"/>
        <v>1.0900000000000001</v>
      </c>
      <c r="CX39" s="39">
        <f t="shared" si="279"/>
        <v>2.2000000000000002E-2</v>
      </c>
      <c r="CY39" s="39">
        <f t="shared" si="280"/>
        <v>0.08</v>
      </c>
      <c r="CZ39" s="39">
        <f t="shared" si="281"/>
        <v>7.5999999999999998E-2</v>
      </c>
      <c r="DA39" s="38">
        <v>2</v>
      </c>
      <c r="DB39" s="39">
        <f t="shared" si="282"/>
        <v>0</v>
      </c>
      <c r="DC39" s="39">
        <f t="shared" si="283"/>
        <v>0</v>
      </c>
      <c r="DD39" s="39">
        <f t="shared" si="284"/>
        <v>0</v>
      </c>
      <c r="DE39" s="39">
        <f t="shared" si="285"/>
        <v>0</v>
      </c>
      <c r="DF39" s="38"/>
      <c r="DG39" s="39">
        <f t="shared" si="286"/>
        <v>1.0900000000000001</v>
      </c>
      <c r="DH39" s="39">
        <f t="shared" si="287"/>
        <v>2.2000000000000002E-2</v>
      </c>
      <c r="DI39" s="39">
        <f t="shared" si="288"/>
        <v>0.08</v>
      </c>
      <c r="DJ39" s="39">
        <f t="shared" si="289"/>
        <v>7.5999999999999998E-2</v>
      </c>
      <c r="DK39" s="38">
        <v>2</v>
      </c>
      <c r="DL39" s="39">
        <f t="shared" si="290"/>
        <v>0</v>
      </c>
      <c r="DM39" s="39">
        <f t="shared" si="291"/>
        <v>0</v>
      </c>
      <c r="DN39" s="39">
        <f t="shared" si="292"/>
        <v>0</v>
      </c>
      <c r="DO39" s="39">
        <f t="shared" si="293"/>
        <v>0</v>
      </c>
      <c r="DP39" s="38"/>
    </row>
    <row r="40" spans="1:120" s="21" customFormat="1" x14ac:dyDescent="0.25">
      <c r="A40" s="51" t="s">
        <v>58</v>
      </c>
      <c r="B40" s="50">
        <v>282</v>
      </c>
      <c r="C40" s="21">
        <v>23.4</v>
      </c>
      <c r="D40" s="21">
        <v>6.4</v>
      </c>
      <c r="E40" s="55">
        <v>31</v>
      </c>
      <c r="F40" s="53">
        <f t="shared" si="202"/>
        <v>0</v>
      </c>
      <c r="G40" s="30">
        <f t="shared" si="203"/>
        <v>0</v>
      </c>
      <c r="H40" s="30">
        <f t="shared" si="204"/>
        <v>0</v>
      </c>
      <c r="I40" s="30">
        <f t="shared" si="205"/>
        <v>0</v>
      </c>
      <c r="K40" s="53">
        <f t="shared" si="206"/>
        <v>0</v>
      </c>
      <c r="L40" s="53">
        <f t="shared" si="207"/>
        <v>0</v>
      </c>
      <c r="M40" s="53">
        <f t="shared" si="208"/>
        <v>0</v>
      </c>
      <c r="N40" s="53">
        <f t="shared" si="209"/>
        <v>0</v>
      </c>
      <c r="O40" s="50"/>
      <c r="P40" s="53">
        <f t="shared" si="210"/>
        <v>5.64</v>
      </c>
      <c r="Q40" s="53">
        <f t="shared" si="211"/>
        <v>0.46799999999999997</v>
      </c>
      <c r="R40" s="53">
        <f t="shared" si="212"/>
        <v>0.128</v>
      </c>
      <c r="S40" s="53">
        <f t="shared" si="213"/>
        <v>0.62</v>
      </c>
      <c r="T40" s="50">
        <v>2</v>
      </c>
      <c r="U40" s="53">
        <f t="shared" si="214"/>
        <v>0</v>
      </c>
      <c r="V40" s="53">
        <f t="shared" si="215"/>
        <v>0</v>
      </c>
      <c r="W40" s="53">
        <f t="shared" si="216"/>
        <v>0</v>
      </c>
      <c r="X40" s="53">
        <f t="shared" si="217"/>
        <v>0</v>
      </c>
      <c r="Y40" s="50"/>
      <c r="Z40" s="53">
        <f t="shared" si="218"/>
        <v>5.64</v>
      </c>
      <c r="AA40" s="53">
        <f t="shared" si="219"/>
        <v>0.46799999999999997</v>
      </c>
      <c r="AB40" s="53">
        <f t="shared" si="220"/>
        <v>0.128</v>
      </c>
      <c r="AC40" s="53">
        <f t="shared" si="221"/>
        <v>0.62</v>
      </c>
      <c r="AD40" s="50">
        <v>2</v>
      </c>
      <c r="AE40" s="53">
        <f t="shared" si="294"/>
        <v>5.64</v>
      </c>
      <c r="AF40" s="53">
        <f t="shared" si="295"/>
        <v>0.46799999999999997</v>
      </c>
      <c r="AG40" s="53">
        <f t="shared" si="296"/>
        <v>0.128</v>
      </c>
      <c r="AH40" s="53">
        <f t="shared" si="297"/>
        <v>0.62</v>
      </c>
      <c r="AI40" s="21">
        <v>2</v>
      </c>
      <c r="AJ40" s="53">
        <f t="shared" si="298"/>
        <v>0</v>
      </c>
      <c r="AK40" s="53">
        <f t="shared" si="299"/>
        <v>0</v>
      </c>
      <c r="AL40" s="53">
        <f t="shared" si="300"/>
        <v>0</v>
      </c>
      <c r="AM40" s="53">
        <f t="shared" si="301"/>
        <v>0</v>
      </c>
      <c r="AN40" s="54"/>
      <c r="AO40" s="53">
        <f t="shared" si="302"/>
        <v>5.64</v>
      </c>
      <c r="AP40" s="53">
        <f t="shared" si="303"/>
        <v>0.46799999999999997</v>
      </c>
      <c r="AQ40" s="53">
        <f t="shared" si="304"/>
        <v>0.128</v>
      </c>
      <c r="AR40" s="53">
        <f t="shared" si="305"/>
        <v>0.62</v>
      </c>
      <c r="AS40" s="50">
        <v>2</v>
      </c>
      <c r="AT40" s="53">
        <f t="shared" si="306"/>
        <v>0</v>
      </c>
      <c r="AU40" s="53">
        <f t="shared" si="307"/>
        <v>0</v>
      </c>
      <c r="AV40" s="53">
        <f t="shared" si="308"/>
        <v>0</v>
      </c>
      <c r="AW40" s="53">
        <f t="shared" si="309"/>
        <v>0</v>
      </c>
      <c r="AY40" s="30">
        <f t="shared" si="238"/>
        <v>5.64</v>
      </c>
      <c r="AZ40" s="53">
        <f t="shared" si="239"/>
        <v>0.46799999999999997</v>
      </c>
      <c r="BA40" s="53">
        <f t="shared" si="240"/>
        <v>0.128</v>
      </c>
      <c r="BB40" s="53">
        <f t="shared" si="241"/>
        <v>0.62</v>
      </c>
      <c r="BC40" s="50">
        <v>2</v>
      </c>
      <c r="BD40" s="53">
        <f t="shared" si="242"/>
        <v>5.64</v>
      </c>
      <c r="BE40" s="53">
        <f t="shared" si="243"/>
        <v>0.46799999999999997</v>
      </c>
      <c r="BF40" s="53">
        <f t="shared" si="244"/>
        <v>0.128</v>
      </c>
      <c r="BG40" s="53">
        <f t="shared" si="245"/>
        <v>0.62</v>
      </c>
      <c r="BH40" s="54">
        <v>2</v>
      </c>
      <c r="BI40" s="30">
        <f t="shared" si="246"/>
        <v>5.64</v>
      </c>
      <c r="BJ40" s="53">
        <f t="shared" si="247"/>
        <v>0.46799999999999997</v>
      </c>
      <c r="BK40" s="53">
        <f t="shared" si="248"/>
        <v>0.128</v>
      </c>
      <c r="BL40" s="53">
        <f t="shared" si="249"/>
        <v>0.62</v>
      </c>
      <c r="BM40" s="55">
        <v>2</v>
      </c>
      <c r="BN40" s="53">
        <f t="shared" si="250"/>
        <v>5.64</v>
      </c>
      <c r="BO40" s="53">
        <f t="shared" si="251"/>
        <v>0.46799999999999997</v>
      </c>
      <c r="BP40" s="53">
        <f t="shared" si="252"/>
        <v>0.128</v>
      </c>
      <c r="BQ40" s="53">
        <f t="shared" si="253"/>
        <v>0.62</v>
      </c>
      <c r="BR40" s="50">
        <v>2</v>
      </c>
      <c r="BS40" s="53">
        <f t="shared" si="254"/>
        <v>0</v>
      </c>
      <c r="BT40" s="53">
        <f t="shared" si="255"/>
        <v>0</v>
      </c>
      <c r="BU40" s="53">
        <f t="shared" si="256"/>
        <v>0</v>
      </c>
      <c r="BV40" s="53">
        <f t="shared" si="257"/>
        <v>0</v>
      </c>
      <c r="BX40" s="53">
        <f t="shared" si="258"/>
        <v>0</v>
      </c>
      <c r="BY40" s="53">
        <f t="shared" si="259"/>
        <v>0</v>
      </c>
      <c r="BZ40" s="53">
        <f t="shared" si="260"/>
        <v>0</v>
      </c>
      <c r="CA40" s="53">
        <f t="shared" si="261"/>
        <v>0</v>
      </c>
      <c r="CB40" s="50"/>
      <c r="CC40" s="53">
        <f t="shared" si="262"/>
        <v>5.64</v>
      </c>
      <c r="CD40" s="53">
        <f t="shared" si="263"/>
        <v>0.46799999999999997</v>
      </c>
      <c r="CE40" s="53">
        <f t="shared" si="264"/>
        <v>0.128</v>
      </c>
      <c r="CF40" s="53">
        <f t="shared" si="265"/>
        <v>0.62</v>
      </c>
      <c r="CG40" s="50">
        <v>2</v>
      </c>
      <c r="CH40" s="53">
        <f t="shared" si="266"/>
        <v>0</v>
      </c>
      <c r="CI40" s="53">
        <f t="shared" si="267"/>
        <v>0</v>
      </c>
      <c r="CJ40" s="53">
        <f t="shared" si="268"/>
        <v>0</v>
      </c>
      <c r="CK40" s="53">
        <f t="shared" si="269"/>
        <v>0</v>
      </c>
      <c r="CM40" s="53">
        <f t="shared" si="270"/>
        <v>5.64</v>
      </c>
      <c r="CN40" s="53">
        <f t="shared" si="271"/>
        <v>0.46799999999999997</v>
      </c>
      <c r="CO40" s="53">
        <f t="shared" si="272"/>
        <v>0.128</v>
      </c>
      <c r="CP40" s="53">
        <f t="shared" si="273"/>
        <v>0.62</v>
      </c>
      <c r="CQ40" s="21">
        <v>2</v>
      </c>
      <c r="CR40" s="53">
        <f t="shared" si="274"/>
        <v>0</v>
      </c>
      <c r="CS40" s="53">
        <f t="shared" si="275"/>
        <v>0</v>
      </c>
      <c r="CT40" s="53">
        <f t="shared" si="276"/>
        <v>0</v>
      </c>
      <c r="CU40" s="53">
        <f t="shared" si="277"/>
        <v>0</v>
      </c>
      <c r="CW40" s="53">
        <f t="shared" si="278"/>
        <v>5.64</v>
      </c>
      <c r="CX40" s="53">
        <f t="shared" si="279"/>
        <v>0.46799999999999997</v>
      </c>
      <c r="CY40" s="53">
        <f t="shared" si="280"/>
        <v>0.128</v>
      </c>
      <c r="CZ40" s="53">
        <f t="shared" si="281"/>
        <v>0.62</v>
      </c>
      <c r="DA40" s="21">
        <v>2</v>
      </c>
      <c r="DB40" s="53">
        <f t="shared" si="282"/>
        <v>0</v>
      </c>
      <c r="DC40" s="53">
        <f t="shared" si="283"/>
        <v>0</v>
      </c>
      <c r="DD40" s="53">
        <f t="shared" si="284"/>
        <v>0</v>
      </c>
      <c r="DE40" s="53">
        <f t="shared" si="285"/>
        <v>0</v>
      </c>
      <c r="DG40" s="53">
        <f t="shared" si="286"/>
        <v>5.64</v>
      </c>
      <c r="DH40" s="53">
        <f t="shared" si="287"/>
        <v>0.46799999999999997</v>
      </c>
      <c r="DI40" s="53">
        <f t="shared" si="288"/>
        <v>0.128</v>
      </c>
      <c r="DJ40" s="53">
        <f t="shared" si="289"/>
        <v>0.62</v>
      </c>
      <c r="DK40" s="21">
        <v>2</v>
      </c>
      <c r="DL40" s="53">
        <f t="shared" si="290"/>
        <v>0</v>
      </c>
      <c r="DM40" s="53">
        <f t="shared" si="291"/>
        <v>0</v>
      </c>
      <c r="DN40" s="53">
        <f t="shared" si="292"/>
        <v>0</v>
      </c>
      <c r="DO40" s="53">
        <f t="shared" si="293"/>
        <v>0</v>
      </c>
    </row>
    <row r="41" spans="1:120" s="21" customFormat="1" x14ac:dyDescent="0.25">
      <c r="A41" s="35" t="s">
        <v>59</v>
      </c>
      <c r="B41" s="40">
        <v>219</v>
      </c>
      <c r="C41" s="38">
        <v>8.4</v>
      </c>
      <c r="D41" s="38">
        <v>2.8</v>
      </c>
      <c r="E41" s="43">
        <v>42.6</v>
      </c>
      <c r="F41" s="39">
        <f t="shared" si="202"/>
        <v>0</v>
      </c>
      <c r="G41" s="42">
        <f t="shared" si="203"/>
        <v>0</v>
      </c>
      <c r="H41" s="42">
        <f t="shared" si="204"/>
        <v>0</v>
      </c>
      <c r="I41" s="42">
        <f t="shared" si="205"/>
        <v>0</v>
      </c>
      <c r="J41" s="38"/>
      <c r="K41" s="39">
        <f t="shared" si="206"/>
        <v>0</v>
      </c>
      <c r="L41" s="39">
        <f t="shared" si="207"/>
        <v>0</v>
      </c>
      <c r="M41" s="39">
        <f t="shared" si="208"/>
        <v>0</v>
      </c>
      <c r="N41" s="39">
        <f t="shared" si="209"/>
        <v>0</v>
      </c>
      <c r="O41" s="40"/>
      <c r="P41" s="39">
        <f t="shared" si="210"/>
        <v>4.38</v>
      </c>
      <c r="Q41" s="39">
        <f t="shared" si="211"/>
        <v>0.16800000000000001</v>
      </c>
      <c r="R41" s="39">
        <f t="shared" si="212"/>
        <v>5.5999999999999994E-2</v>
      </c>
      <c r="S41" s="39">
        <f t="shared" si="213"/>
        <v>0.85199999999999998</v>
      </c>
      <c r="T41" s="40">
        <v>2</v>
      </c>
      <c r="U41" s="39">
        <f t="shared" si="214"/>
        <v>0</v>
      </c>
      <c r="V41" s="39">
        <f t="shared" si="215"/>
        <v>0</v>
      </c>
      <c r="W41" s="39">
        <f t="shared" si="216"/>
        <v>0</v>
      </c>
      <c r="X41" s="39">
        <f t="shared" si="217"/>
        <v>0</v>
      </c>
      <c r="Y41" s="40"/>
      <c r="Z41" s="39">
        <f t="shared" si="218"/>
        <v>4.38</v>
      </c>
      <c r="AA41" s="39">
        <f t="shared" si="219"/>
        <v>0.16800000000000001</v>
      </c>
      <c r="AB41" s="39">
        <f t="shared" si="220"/>
        <v>5.5999999999999994E-2</v>
      </c>
      <c r="AC41" s="39">
        <f t="shared" si="221"/>
        <v>0.85199999999999998</v>
      </c>
      <c r="AD41" s="40">
        <v>2</v>
      </c>
      <c r="AE41" s="39"/>
      <c r="AF41" s="39"/>
      <c r="AG41" s="39"/>
      <c r="AH41" s="39"/>
      <c r="AI41" s="38">
        <v>2</v>
      </c>
      <c r="AJ41" s="39">
        <f t="shared" si="298"/>
        <v>0</v>
      </c>
      <c r="AK41" s="39">
        <f t="shared" si="299"/>
        <v>0</v>
      </c>
      <c r="AL41" s="39">
        <f t="shared" si="300"/>
        <v>0</v>
      </c>
      <c r="AM41" s="39">
        <f t="shared" si="301"/>
        <v>0</v>
      </c>
      <c r="AN41" s="41"/>
      <c r="AO41" s="39">
        <f t="shared" si="302"/>
        <v>4.38</v>
      </c>
      <c r="AP41" s="39">
        <f t="shared" si="303"/>
        <v>0.16800000000000001</v>
      </c>
      <c r="AQ41" s="39">
        <f t="shared" si="304"/>
        <v>5.5999999999999994E-2</v>
      </c>
      <c r="AR41" s="39">
        <f t="shared" si="305"/>
        <v>0.85199999999999998</v>
      </c>
      <c r="AS41" s="40">
        <v>2</v>
      </c>
      <c r="AT41" s="39"/>
      <c r="AU41" s="39"/>
      <c r="AV41" s="39"/>
      <c r="AW41" s="39"/>
      <c r="AX41" s="38"/>
      <c r="AY41" s="42">
        <f t="shared" si="238"/>
        <v>4.38</v>
      </c>
      <c r="AZ41" s="39">
        <f t="shared" si="239"/>
        <v>0.16800000000000001</v>
      </c>
      <c r="BA41" s="39">
        <f t="shared" si="240"/>
        <v>5.5999999999999994E-2</v>
      </c>
      <c r="BB41" s="39">
        <f t="shared" si="241"/>
        <v>0.85199999999999998</v>
      </c>
      <c r="BC41" s="40">
        <v>2</v>
      </c>
      <c r="BD41" s="39">
        <f t="shared" si="242"/>
        <v>4.38</v>
      </c>
      <c r="BE41" s="39">
        <f t="shared" si="243"/>
        <v>0.16800000000000001</v>
      </c>
      <c r="BF41" s="39">
        <f t="shared" si="244"/>
        <v>5.5999999999999994E-2</v>
      </c>
      <c r="BG41" s="39">
        <f t="shared" si="245"/>
        <v>0.85199999999999998</v>
      </c>
      <c r="BH41" s="41">
        <v>2</v>
      </c>
      <c r="BI41" s="42">
        <f t="shared" si="246"/>
        <v>4.38</v>
      </c>
      <c r="BJ41" s="39">
        <f t="shared" si="247"/>
        <v>0.16800000000000001</v>
      </c>
      <c r="BK41" s="39">
        <f t="shared" si="248"/>
        <v>5.5999999999999994E-2</v>
      </c>
      <c r="BL41" s="39">
        <f t="shared" si="249"/>
        <v>0.85199999999999998</v>
      </c>
      <c r="BM41" s="43">
        <v>2</v>
      </c>
      <c r="BN41" s="39">
        <f t="shared" si="250"/>
        <v>4.38</v>
      </c>
      <c r="BO41" s="39">
        <f t="shared" si="251"/>
        <v>0.16800000000000001</v>
      </c>
      <c r="BP41" s="39">
        <f t="shared" si="252"/>
        <v>5.5999999999999994E-2</v>
      </c>
      <c r="BQ41" s="39">
        <f t="shared" si="253"/>
        <v>0.85199999999999998</v>
      </c>
      <c r="BR41" s="40">
        <v>2</v>
      </c>
      <c r="BS41" s="39">
        <f t="shared" si="254"/>
        <v>0</v>
      </c>
      <c r="BT41" s="39">
        <f t="shared" si="255"/>
        <v>0</v>
      </c>
      <c r="BU41" s="39">
        <f t="shared" si="256"/>
        <v>0</v>
      </c>
      <c r="BV41" s="39">
        <f t="shared" si="257"/>
        <v>0</v>
      </c>
      <c r="BW41" s="38"/>
      <c r="BX41" s="39">
        <f t="shared" si="258"/>
        <v>0</v>
      </c>
      <c r="BY41" s="39">
        <f t="shared" si="259"/>
        <v>0</v>
      </c>
      <c r="BZ41" s="39">
        <f t="shared" si="260"/>
        <v>0</v>
      </c>
      <c r="CA41" s="39">
        <f t="shared" si="261"/>
        <v>0</v>
      </c>
      <c r="CB41" s="40"/>
      <c r="CC41" s="39">
        <f t="shared" si="262"/>
        <v>4.38</v>
      </c>
      <c r="CD41" s="39">
        <f t="shared" si="263"/>
        <v>0.16800000000000001</v>
      </c>
      <c r="CE41" s="39">
        <f t="shared" si="264"/>
        <v>5.5999999999999994E-2</v>
      </c>
      <c r="CF41" s="39">
        <f t="shared" si="265"/>
        <v>0.85199999999999998</v>
      </c>
      <c r="CG41" s="40">
        <v>2</v>
      </c>
      <c r="CH41" s="39">
        <f t="shared" si="266"/>
        <v>0</v>
      </c>
      <c r="CI41" s="39">
        <f t="shared" si="267"/>
        <v>0</v>
      </c>
      <c r="CJ41" s="39">
        <f t="shared" si="268"/>
        <v>0</v>
      </c>
      <c r="CK41" s="39">
        <f t="shared" si="269"/>
        <v>0</v>
      </c>
      <c r="CL41" s="38"/>
      <c r="CM41" s="39">
        <f t="shared" si="270"/>
        <v>4.38</v>
      </c>
      <c r="CN41" s="39">
        <f t="shared" si="271"/>
        <v>0.16800000000000001</v>
      </c>
      <c r="CO41" s="39">
        <f t="shared" si="272"/>
        <v>5.5999999999999994E-2</v>
      </c>
      <c r="CP41" s="39">
        <f t="shared" si="273"/>
        <v>0.85199999999999998</v>
      </c>
      <c r="CQ41" s="38">
        <v>2</v>
      </c>
      <c r="CR41" s="39">
        <f t="shared" si="274"/>
        <v>0</v>
      </c>
      <c r="CS41" s="39">
        <f t="shared" si="275"/>
        <v>0</v>
      </c>
      <c r="CT41" s="39">
        <f t="shared" si="276"/>
        <v>0</v>
      </c>
      <c r="CU41" s="39">
        <f t="shared" si="277"/>
        <v>0</v>
      </c>
      <c r="CV41" s="38"/>
      <c r="CW41" s="39">
        <f t="shared" si="278"/>
        <v>4.38</v>
      </c>
      <c r="CX41" s="39">
        <f t="shared" si="279"/>
        <v>0.16800000000000001</v>
      </c>
      <c r="CY41" s="39">
        <f t="shared" si="280"/>
        <v>5.5999999999999994E-2</v>
      </c>
      <c r="CZ41" s="39">
        <f t="shared" si="281"/>
        <v>0.85199999999999998</v>
      </c>
      <c r="DA41" s="38">
        <v>2</v>
      </c>
      <c r="DB41" s="39">
        <f t="shared" si="282"/>
        <v>0</v>
      </c>
      <c r="DC41" s="39">
        <f t="shared" si="283"/>
        <v>0</v>
      </c>
      <c r="DD41" s="39">
        <f t="shared" si="284"/>
        <v>0</v>
      </c>
      <c r="DE41" s="39">
        <f t="shared" si="285"/>
        <v>0</v>
      </c>
      <c r="DF41" s="38"/>
      <c r="DG41" s="39">
        <f t="shared" si="286"/>
        <v>4.38</v>
      </c>
      <c r="DH41" s="39">
        <f t="shared" si="287"/>
        <v>0.16800000000000001</v>
      </c>
      <c r="DI41" s="39">
        <f t="shared" si="288"/>
        <v>5.5999999999999994E-2</v>
      </c>
      <c r="DJ41" s="39">
        <f t="shared" si="289"/>
        <v>0.85199999999999998</v>
      </c>
      <c r="DK41" s="38">
        <v>2</v>
      </c>
      <c r="DL41" s="39">
        <f t="shared" si="290"/>
        <v>0</v>
      </c>
      <c r="DM41" s="39">
        <f t="shared" si="291"/>
        <v>0</v>
      </c>
      <c r="DN41" s="39">
        <f t="shared" si="292"/>
        <v>0</v>
      </c>
      <c r="DO41" s="39">
        <f t="shared" si="293"/>
        <v>0</v>
      </c>
      <c r="DP41" s="38"/>
    </row>
    <row r="42" spans="1:120" s="21" customFormat="1" x14ac:dyDescent="0.25">
      <c r="A42" s="51" t="s">
        <v>60</v>
      </c>
      <c r="B42" s="50">
        <v>345</v>
      </c>
      <c r="C42" s="21">
        <v>16</v>
      </c>
      <c r="D42" s="21">
        <v>0.4</v>
      </c>
      <c r="E42" s="55">
        <v>75</v>
      </c>
      <c r="F42" s="53">
        <f t="shared" si="202"/>
        <v>0</v>
      </c>
      <c r="G42" s="30">
        <f t="shared" si="203"/>
        <v>0</v>
      </c>
      <c r="H42" s="30">
        <f t="shared" si="204"/>
        <v>0</v>
      </c>
      <c r="I42" s="30">
        <f t="shared" si="205"/>
        <v>0</v>
      </c>
      <c r="K42" s="53">
        <f t="shared" si="206"/>
        <v>0</v>
      </c>
      <c r="L42" s="53">
        <f t="shared" si="207"/>
        <v>0</v>
      </c>
      <c r="M42" s="53">
        <f t="shared" si="208"/>
        <v>0</v>
      </c>
      <c r="N42" s="53">
        <f t="shared" si="209"/>
        <v>0</v>
      </c>
      <c r="O42" s="50"/>
      <c r="P42" s="53"/>
      <c r="Q42" s="53"/>
      <c r="R42" s="53"/>
      <c r="S42" s="53"/>
      <c r="T42" s="50"/>
      <c r="U42" s="53">
        <f t="shared" si="214"/>
        <v>0</v>
      </c>
      <c r="V42" s="53">
        <f t="shared" si="215"/>
        <v>0</v>
      </c>
      <c r="W42" s="53">
        <f t="shared" si="216"/>
        <v>0</v>
      </c>
      <c r="X42" s="53">
        <f t="shared" si="217"/>
        <v>0</v>
      </c>
      <c r="Y42" s="50"/>
      <c r="Z42" s="53"/>
      <c r="AA42" s="53"/>
      <c r="AB42" s="53"/>
      <c r="AC42" s="53"/>
      <c r="AD42" s="50"/>
      <c r="AE42" s="53"/>
      <c r="AF42" s="53"/>
      <c r="AG42" s="53"/>
      <c r="AH42" s="53"/>
      <c r="AJ42" s="53">
        <f t="shared" si="298"/>
        <v>0</v>
      </c>
      <c r="AK42" s="53">
        <f t="shared" si="299"/>
        <v>0</v>
      </c>
      <c r="AL42" s="53">
        <f t="shared" si="300"/>
        <v>0</v>
      </c>
      <c r="AM42" s="53">
        <f t="shared" si="301"/>
        <v>0</v>
      </c>
      <c r="AN42" s="54"/>
      <c r="AO42" s="53">
        <f t="shared" si="302"/>
        <v>0</v>
      </c>
      <c r="AP42" s="53">
        <f t="shared" si="303"/>
        <v>0</v>
      </c>
      <c r="AQ42" s="53">
        <f t="shared" si="304"/>
        <v>0</v>
      </c>
      <c r="AR42" s="53">
        <f t="shared" si="305"/>
        <v>0</v>
      </c>
      <c r="AS42" s="50"/>
      <c r="AT42" s="53"/>
      <c r="AU42" s="53"/>
      <c r="AV42" s="53"/>
      <c r="AW42" s="53"/>
      <c r="AY42" s="30">
        <f t="shared" si="238"/>
        <v>0</v>
      </c>
      <c r="AZ42" s="53">
        <f t="shared" si="239"/>
        <v>0</v>
      </c>
      <c r="BA42" s="53">
        <f t="shared" si="240"/>
        <v>0</v>
      </c>
      <c r="BB42" s="53">
        <f t="shared" si="241"/>
        <v>0</v>
      </c>
      <c r="BC42" s="50"/>
      <c r="BD42" s="53">
        <f t="shared" si="242"/>
        <v>0</v>
      </c>
      <c r="BE42" s="53">
        <f t="shared" si="243"/>
        <v>0</v>
      </c>
      <c r="BF42" s="53">
        <f t="shared" si="244"/>
        <v>0</v>
      </c>
      <c r="BG42" s="53">
        <f t="shared" si="245"/>
        <v>0</v>
      </c>
      <c r="BH42" s="54"/>
      <c r="BI42" s="30">
        <f t="shared" si="246"/>
        <v>0</v>
      </c>
      <c r="BJ42" s="53">
        <f t="shared" si="247"/>
        <v>0</v>
      </c>
      <c r="BK42" s="53">
        <f t="shared" si="248"/>
        <v>0</v>
      </c>
      <c r="BL42" s="53">
        <f t="shared" si="249"/>
        <v>0</v>
      </c>
      <c r="BM42" s="55"/>
      <c r="BN42" s="53">
        <f t="shared" si="250"/>
        <v>0</v>
      </c>
      <c r="BO42" s="53">
        <f t="shared" si="251"/>
        <v>0</v>
      </c>
      <c r="BP42" s="53">
        <f t="shared" si="252"/>
        <v>0</v>
      </c>
      <c r="BQ42" s="53">
        <f t="shared" si="253"/>
        <v>0</v>
      </c>
      <c r="BR42" s="50"/>
      <c r="BS42" s="53">
        <f t="shared" si="254"/>
        <v>0</v>
      </c>
      <c r="BT42" s="53">
        <f t="shared" si="255"/>
        <v>0</v>
      </c>
      <c r="BU42" s="53">
        <f t="shared" si="256"/>
        <v>0</v>
      </c>
      <c r="BV42" s="53">
        <f t="shared" si="257"/>
        <v>0</v>
      </c>
      <c r="BX42" s="53">
        <f t="shared" si="258"/>
        <v>0</v>
      </c>
      <c r="BY42" s="53">
        <f t="shared" si="259"/>
        <v>0</v>
      </c>
      <c r="BZ42" s="53">
        <f t="shared" si="260"/>
        <v>0</v>
      </c>
      <c r="CA42" s="53">
        <f t="shared" si="261"/>
        <v>0</v>
      </c>
      <c r="CB42" s="50"/>
      <c r="CC42" s="53">
        <f t="shared" si="262"/>
        <v>0</v>
      </c>
      <c r="CD42" s="53">
        <f t="shared" si="263"/>
        <v>0</v>
      </c>
      <c r="CE42" s="53">
        <f t="shared" si="264"/>
        <v>0</v>
      </c>
      <c r="CF42" s="53">
        <f t="shared" si="265"/>
        <v>0</v>
      </c>
      <c r="CG42" s="50"/>
      <c r="CH42" s="53">
        <f t="shared" si="266"/>
        <v>0</v>
      </c>
      <c r="CI42" s="53">
        <f t="shared" si="267"/>
        <v>0</v>
      </c>
      <c r="CJ42" s="53">
        <f t="shared" si="268"/>
        <v>0</v>
      </c>
      <c r="CK42" s="53">
        <f t="shared" si="269"/>
        <v>0</v>
      </c>
      <c r="CM42" s="53">
        <f t="shared" si="270"/>
        <v>0</v>
      </c>
      <c r="CN42" s="53">
        <f t="shared" si="271"/>
        <v>0</v>
      </c>
      <c r="CO42" s="53">
        <f t="shared" si="272"/>
        <v>0</v>
      </c>
      <c r="CP42" s="53">
        <f t="shared" si="273"/>
        <v>0</v>
      </c>
      <c r="CR42" s="53">
        <f t="shared" si="274"/>
        <v>0</v>
      </c>
      <c r="CS42" s="53">
        <f t="shared" si="275"/>
        <v>0</v>
      </c>
      <c r="CT42" s="53">
        <f t="shared" si="276"/>
        <v>0</v>
      </c>
      <c r="CU42" s="53">
        <f t="shared" si="277"/>
        <v>0</v>
      </c>
      <c r="CW42" s="53">
        <f t="shared" si="278"/>
        <v>0</v>
      </c>
      <c r="CX42" s="53">
        <f t="shared" si="279"/>
        <v>0</v>
      </c>
      <c r="CY42" s="53">
        <f t="shared" si="280"/>
        <v>0</v>
      </c>
      <c r="CZ42" s="53">
        <f t="shared" si="281"/>
        <v>0</v>
      </c>
      <c r="DB42" s="53">
        <f t="shared" si="282"/>
        <v>0</v>
      </c>
      <c r="DC42" s="53">
        <f t="shared" si="283"/>
        <v>0</v>
      </c>
      <c r="DD42" s="53">
        <f t="shared" si="284"/>
        <v>0</v>
      </c>
      <c r="DE42" s="53">
        <f t="shared" si="285"/>
        <v>0</v>
      </c>
      <c r="DG42" s="53">
        <f t="shared" si="286"/>
        <v>0</v>
      </c>
      <c r="DH42" s="53">
        <f t="shared" si="287"/>
        <v>0</v>
      </c>
      <c r="DI42" s="53">
        <f t="shared" si="288"/>
        <v>0</v>
      </c>
      <c r="DJ42" s="53">
        <f t="shared" si="289"/>
        <v>0</v>
      </c>
      <c r="DL42" s="53">
        <f t="shared" si="290"/>
        <v>0</v>
      </c>
      <c r="DM42" s="53">
        <f t="shared" si="291"/>
        <v>0</v>
      </c>
      <c r="DN42" s="53">
        <f t="shared" si="292"/>
        <v>0</v>
      </c>
      <c r="DO42" s="53">
        <f t="shared" si="293"/>
        <v>0</v>
      </c>
    </row>
    <row r="43" spans="1:120" s="21" customFormat="1" x14ac:dyDescent="0.25">
      <c r="A43" s="51" t="s">
        <v>107</v>
      </c>
      <c r="B43" s="50"/>
      <c r="E43" s="55"/>
      <c r="F43" s="53">
        <f t="shared" ref="F43" si="310">$B43/100*J43</f>
        <v>0</v>
      </c>
      <c r="G43" s="30">
        <f t="shared" ref="G43" si="311">$C43/100*J43</f>
        <v>0</v>
      </c>
      <c r="H43" s="30">
        <f t="shared" ref="H43" si="312">$D43/100*J43</f>
        <v>0</v>
      </c>
      <c r="I43" s="30">
        <f t="shared" ref="I43" si="313">$E43/100*J43</f>
        <v>0</v>
      </c>
      <c r="K43" s="53">
        <f t="shared" ref="K43" si="314">$B43/100*O43</f>
        <v>0</v>
      </c>
      <c r="L43" s="53">
        <f t="shared" ref="L43" si="315">$C43/100*O43</f>
        <v>0</v>
      </c>
      <c r="M43" s="53">
        <f t="shared" ref="M43" si="316">$D43/100*O43</f>
        <v>0</v>
      </c>
      <c r="N43" s="53">
        <f t="shared" ref="N43" si="317">$E43/100*O43</f>
        <v>0</v>
      </c>
      <c r="O43" s="50"/>
      <c r="P43" s="53"/>
      <c r="Q43" s="53"/>
      <c r="R43" s="53"/>
      <c r="S43" s="53"/>
      <c r="T43" s="40">
        <v>5</v>
      </c>
      <c r="U43" s="53">
        <f t="shared" ref="U43" si="318">$B43/100*Y43</f>
        <v>0</v>
      </c>
      <c r="V43" s="53">
        <f t="shared" ref="V43" si="319">$C43/100*Y43</f>
        <v>0</v>
      </c>
      <c r="W43" s="53">
        <f t="shared" ref="W43" si="320">$D43/100*Y43</f>
        <v>0</v>
      </c>
      <c r="X43" s="53">
        <f t="shared" ref="X43" si="321">$E43/100*Y43</f>
        <v>0</v>
      </c>
      <c r="Y43" s="50"/>
      <c r="Z43" s="53"/>
      <c r="AA43" s="53"/>
      <c r="AB43" s="53"/>
      <c r="AC43" s="53"/>
      <c r="AD43" s="40">
        <v>5</v>
      </c>
      <c r="AE43" s="53"/>
      <c r="AF43" s="53"/>
      <c r="AG43" s="53"/>
      <c r="AH43" s="53"/>
      <c r="AI43" s="38">
        <v>5</v>
      </c>
      <c r="AJ43" s="53">
        <f t="shared" ref="AJ43" si="322">$B43/100*AN43</f>
        <v>0</v>
      </c>
      <c r="AK43" s="53">
        <f t="shared" ref="AK43" si="323">$C43/100*AN43</f>
        <v>0</v>
      </c>
      <c r="AL43" s="53">
        <f t="shared" ref="AL43" si="324">$D43/100*AN43</f>
        <v>0</v>
      </c>
      <c r="AM43" s="53">
        <f t="shared" ref="AM43" si="325">$E43/100*AN43</f>
        <v>0</v>
      </c>
      <c r="AN43" s="54"/>
      <c r="AO43" s="53">
        <f t="shared" ref="AO43" si="326">$B43/100*AS43</f>
        <v>0</v>
      </c>
      <c r="AP43" s="53">
        <f t="shared" ref="AP43" si="327">$C43/100*AS43</f>
        <v>0</v>
      </c>
      <c r="AQ43" s="53">
        <f t="shared" ref="AQ43" si="328">$D43/100*AS43</f>
        <v>0</v>
      </c>
      <c r="AR43" s="53">
        <f t="shared" ref="AR43" si="329">$E43/100*AS43</f>
        <v>0</v>
      </c>
      <c r="AS43" s="40">
        <v>5</v>
      </c>
      <c r="AT43" s="53"/>
      <c r="AU43" s="53"/>
      <c r="AV43" s="53"/>
      <c r="AW43" s="53"/>
      <c r="AY43" s="30">
        <f t="shared" ref="AY43" si="330">$B43/100*BC43</f>
        <v>0</v>
      </c>
      <c r="AZ43" s="53">
        <f t="shared" ref="AZ43" si="331">$C43/100*BC43</f>
        <v>0</v>
      </c>
      <c r="BA43" s="53">
        <f t="shared" ref="BA43" si="332">$D43/100*BC43</f>
        <v>0</v>
      </c>
      <c r="BB43" s="53">
        <f t="shared" ref="BB43" si="333">$E43/100*BC43</f>
        <v>0</v>
      </c>
      <c r="BC43" s="40">
        <v>5</v>
      </c>
      <c r="BD43" s="53">
        <f t="shared" ref="BD43" si="334">$B43/100*BH43</f>
        <v>0</v>
      </c>
      <c r="BE43" s="53">
        <f t="shared" ref="BE43" si="335">$C43/100*BH43</f>
        <v>0</v>
      </c>
      <c r="BF43" s="53">
        <f t="shared" ref="BF43" si="336">$D43/100*BH43</f>
        <v>0</v>
      </c>
      <c r="BG43" s="53">
        <f t="shared" ref="BG43" si="337">$E43/100*BH43</f>
        <v>0</v>
      </c>
      <c r="BH43" s="54">
        <v>2</v>
      </c>
      <c r="BI43" s="30">
        <f t="shared" ref="BI43" si="338">$B43/100*BM43</f>
        <v>0</v>
      </c>
      <c r="BJ43" s="53">
        <f t="shared" ref="BJ43" si="339">$C43/100*BM43</f>
        <v>0</v>
      </c>
      <c r="BK43" s="53">
        <f t="shared" ref="BK43" si="340">$D43/100*BM43</f>
        <v>0</v>
      </c>
      <c r="BL43" s="53">
        <f t="shared" ref="BL43" si="341">$E43/100*BM43</f>
        <v>0</v>
      </c>
      <c r="BM43" s="55">
        <v>2</v>
      </c>
      <c r="BN43" s="53">
        <f t="shared" ref="BN43" si="342">$B43/100*BR43</f>
        <v>0</v>
      </c>
      <c r="BO43" s="53">
        <f t="shared" ref="BO43" si="343">$C43/100*BR43</f>
        <v>0</v>
      </c>
      <c r="BP43" s="53">
        <f t="shared" ref="BP43" si="344">$D43/100*BR43</f>
        <v>0</v>
      </c>
      <c r="BQ43" s="53">
        <f t="shared" ref="BQ43" si="345">$E43/100*BR43</f>
        <v>0</v>
      </c>
      <c r="BR43" s="40">
        <v>5</v>
      </c>
      <c r="BS43" s="53">
        <f t="shared" ref="BS43" si="346">$B43/100*BW43</f>
        <v>0</v>
      </c>
      <c r="BT43" s="53">
        <f t="shared" ref="BT43" si="347">$C43/100*BW43</f>
        <v>0</v>
      </c>
      <c r="BU43" s="53">
        <f t="shared" ref="BU43" si="348">$D43/100*BW43</f>
        <v>0</v>
      </c>
      <c r="BV43" s="53">
        <f t="shared" ref="BV43" si="349">$E43/100*BW43</f>
        <v>0</v>
      </c>
      <c r="BX43" s="53">
        <f t="shared" ref="BX43" si="350">$B43/100*CB43</f>
        <v>0</v>
      </c>
      <c r="BY43" s="53">
        <f t="shared" ref="BY43" si="351">$C43/100*CB43</f>
        <v>0</v>
      </c>
      <c r="BZ43" s="53">
        <f t="shared" ref="BZ43" si="352">$D43/100*CB43</f>
        <v>0</v>
      </c>
      <c r="CA43" s="53">
        <f t="shared" ref="CA43" si="353">$E43/100*CB43</f>
        <v>0</v>
      </c>
      <c r="CB43" s="50"/>
      <c r="CC43" s="53">
        <f t="shared" ref="CC43" si="354">$B43/100*CG43</f>
        <v>0</v>
      </c>
      <c r="CD43" s="53">
        <f t="shared" ref="CD43" si="355">$C43/100*CG43</f>
        <v>0</v>
      </c>
      <c r="CE43" s="53">
        <f t="shared" ref="CE43" si="356">$D43/100*CG43</f>
        <v>0</v>
      </c>
      <c r="CF43" s="53">
        <f t="shared" ref="CF43" si="357">$E43/100*CG43</f>
        <v>0</v>
      </c>
      <c r="CG43" s="40">
        <v>5</v>
      </c>
      <c r="CH43" s="53">
        <f t="shared" ref="CH43" si="358">$B43/100*CL43</f>
        <v>0</v>
      </c>
      <c r="CI43" s="53">
        <f t="shared" ref="CI43" si="359">$C43/100*CL43</f>
        <v>0</v>
      </c>
      <c r="CJ43" s="53">
        <f t="shared" ref="CJ43" si="360">$D43/100*CL43</f>
        <v>0</v>
      </c>
      <c r="CK43" s="53">
        <f t="shared" ref="CK43" si="361">$E43/100*CL43</f>
        <v>0</v>
      </c>
      <c r="CM43" s="53">
        <f t="shared" ref="CM43" si="362">$B43/100*CQ43</f>
        <v>0</v>
      </c>
      <c r="CN43" s="53">
        <f t="shared" ref="CN43" si="363">$C43/100*CQ43</f>
        <v>0</v>
      </c>
      <c r="CO43" s="53">
        <f t="shared" ref="CO43" si="364">$D43/100*CQ43</f>
        <v>0</v>
      </c>
      <c r="CP43" s="53">
        <f t="shared" ref="CP43" si="365">$E43/100*CQ43</f>
        <v>0</v>
      </c>
      <c r="CQ43" s="38">
        <v>5</v>
      </c>
      <c r="CR43" s="53">
        <f t="shared" ref="CR43" si="366">$B43/100*CV43</f>
        <v>0</v>
      </c>
      <c r="CS43" s="53">
        <f t="shared" ref="CS43" si="367">$C43/100*CV43</f>
        <v>0</v>
      </c>
      <c r="CT43" s="53">
        <f t="shared" ref="CT43" si="368">$D43/100*CV43</f>
        <v>0</v>
      </c>
      <c r="CU43" s="53">
        <f t="shared" ref="CU43" si="369">$E43/100*CV43</f>
        <v>0</v>
      </c>
      <c r="CW43" s="53">
        <f t="shared" ref="CW43" si="370">$B43/100*DA43</f>
        <v>0</v>
      </c>
      <c r="CX43" s="53">
        <f t="shared" ref="CX43" si="371">$C43/100*DA43</f>
        <v>0</v>
      </c>
      <c r="CY43" s="53">
        <f t="shared" ref="CY43" si="372">$D43/100*DA43</f>
        <v>0</v>
      </c>
      <c r="CZ43" s="53">
        <f t="shared" ref="CZ43" si="373">$E43/100*DA43</f>
        <v>0</v>
      </c>
      <c r="DA43" s="38">
        <v>5</v>
      </c>
      <c r="DB43" s="53">
        <f t="shared" ref="DB43" si="374">$B43/100*DF43</f>
        <v>0</v>
      </c>
      <c r="DC43" s="53">
        <f t="shared" ref="DC43" si="375">$C43/100*DF43</f>
        <v>0</v>
      </c>
      <c r="DD43" s="53">
        <f t="shared" ref="DD43" si="376">$D43/100*DF43</f>
        <v>0</v>
      </c>
      <c r="DE43" s="53">
        <f t="shared" ref="DE43" si="377">$E43/100*DF43</f>
        <v>0</v>
      </c>
      <c r="DG43" s="53">
        <f t="shared" ref="DG43" si="378">$B43/100*DK43</f>
        <v>0</v>
      </c>
      <c r="DH43" s="53">
        <f t="shared" ref="DH43" si="379">$C43/100*DK43</f>
        <v>0</v>
      </c>
      <c r="DI43" s="53">
        <f t="shared" ref="DI43" si="380">$D43/100*DK43</f>
        <v>0</v>
      </c>
      <c r="DJ43" s="53">
        <f t="shared" ref="DJ43" si="381">$E43/100*DK43</f>
        <v>0</v>
      </c>
      <c r="DK43" s="38">
        <v>5</v>
      </c>
      <c r="DL43" s="53">
        <f t="shared" ref="DL43" si="382">$B43/100*DP43</f>
        <v>0</v>
      </c>
      <c r="DM43" s="53">
        <f t="shared" ref="DM43" si="383">$C43/100*DP43</f>
        <v>0</v>
      </c>
      <c r="DN43" s="53">
        <f t="shared" ref="DN43" si="384">$D43/100*DP43</f>
        <v>0</v>
      </c>
      <c r="DO43" s="53">
        <f t="shared" ref="DO43" si="385">$E43/100*DP43</f>
        <v>0</v>
      </c>
    </row>
    <row r="44" spans="1:120" s="21" customFormat="1" x14ac:dyDescent="0.25">
      <c r="A44" s="40" t="s">
        <v>61</v>
      </c>
      <c r="B44" s="40">
        <v>350</v>
      </c>
      <c r="C44" s="38">
        <v>12</v>
      </c>
      <c r="D44" s="38">
        <v>1.2</v>
      </c>
      <c r="E44" s="43">
        <v>71</v>
      </c>
      <c r="F44" s="39">
        <f t="shared" si="202"/>
        <v>0</v>
      </c>
      <c r="G44" s="42">
        <f t="shared" si="203"/>
        <v>0</v>
      </c>
      <c r="H44" s="42">
        <f t="shared" si="204"/>
        <v>0</v>
      </c>
      <c r="I44" s="42">
        <f t="shared" si="205"/>
        <v>0</v>
      </c>
      <c r="J44" s="38"/>
      <c r="K44" s="39">
        <f t="shared" si="206"/>
        <v>0</v>
      </c>
      <c r="L44" s="39">
        <f t="shared" si="207"/>
        <v>0</v>
      </c>
      <c r="M44" s="39">
        <f t="shared" si="208"/>
        <v>0</v>
      </c>
      <c r="N44" s="39">
        <f t="shared" si="209"/>
        <v>0</v>
      </c>
      <c r="O44" s="40"/>
      <c r="P44" s="39">
        <f t="shared" si="210"/>
        <v>52.5</v>
      </c>
      <c r="Q44" s="39">
        <f t="shared" si="211"/>
        <v>1.7999999999999998</v>
      </c>
      <c r="R44" s="39">
        <f t="shared" si="212"/>
        <v>0.18</v>
      </c>
      <c r="S44" s="39">
        <f t="shared" si="213"/>
        <v>10.649999999999999</v>
      </c>
      <c r="T44" s="40">
        <v>15</v>
      </c>
      <c r="U44" s="39">
        <f t="shared" si="214"/>
        <v>0</v>
      </c>
      <c r="V44" s="39">
        <f t="shared" si="215"/>
        <v>0</v>
      </c>
      <c r="W44" s="39">
        <f t="shared" si="216"/>
        <v>0</v>
      </c>
      <c r="X44" s="39">
        <f t="shared" si="217"/>
        <v>0</v>
      </c>
      <c r="Y44" s="40"/>
      <c r="Z44" s="39">
        <f t="shared" ref="Z44:Z66" si="386">$B44/100*AD44</f>
        <v>52.5</v>
      </c>
      <c r="AA44" s="39">
        <f t="shared" ref="AA44:AA66" si="387">$C44/100*AD44</f>
        <v>1.7999999999999998</v>
      </c>
      <c r="AB44" s="39">
        <f t="shared" ref="AB44:AB66" si="388">$D44/100*AD44</f>
        <v>0.18</v>
      </c>
      <c r="AC44" s="39">
        <f t="shared" ref="AC44:AC66" si="389">$E44/100*AD44</f>
        <v>10.649999999999999</v>
      </c>
      <c r="AD44" s="40">
        <v>15</v>
      </c>
      <c r="AE44" s="39">
        <f t="shared" si="294"/>
        <v>52.5</v>
      </c>
      <c r="AF44" s="39">
        <f t="shared" si="295"/>
        <v>1.7999999999999998</v>
      </c>
      <c r="AG44" s="39">
        <f t="shared" si="296"/>
        <v>0.18</v>
      </c>
      <c r="AH44" s="39">
        <f t="shared" si="297"/>
        <v>10.649999999999999</v>
      </c>
      <c r="AI44" s="38">
        <v>15</v>
      </c>
      <c r="AJ44" s="39">
        <f t="shared" si="298"/>
        <v>0</v>
      </c>
      <c r="AK44" s="39">
        <f t="shared" si="299"/>
        <v>0</v>
      </c>
      <c r="AL44" s="39">
        <f t="shared" si="300"/>
        <v>0</v>
      </c>
      <c r="AM44" s="39">
        <f t="shared" si="301"/>
        <v>0</v>
      </c>
      <c r="AN44" s="41"/>
      <c r="AO44" s="39">
        <f t="shared" si="302"/>
        <v>52.5</v>
      </c>
      <c r="AP44" s="39">
        <f t="shared" si="303"/>
        <v>1.7999999999999998</v>
      </c>
      <c r="AQ44" s="39">
        <f t="shared" si="304"/>
        <v>0.18</v>
      </c>
      <c r="AR44" s="39">
        <f t="shared" si="305"/>
        <v>10.649999999999999</v>
      </c>
      <c r="AS44" s="40">
        <v>15</v>
      </c>
      <c r="AT44" s="39">
        <f t="shared" si="306"/>
        <v>0</v>
      </c>
      <c r="AU44" s="39">
        <f t="shared" si="307"/>
        <v>0</v>
      </c>
      <c r="AV44" s="39">
        <f t="shared" si="308"/>
        <v>0</v>
      </c>
      <c r="AW44" s="39">
        <f t="shared" si="309"/>
        <v>0</v>
      </c>
      <c r="AX44" s="38"/>
      <c r="AY44" s="42">
        <f t="shared" si="238"/>
        <v>52.5</v>
      </c>
      <c r="AZ44" s="39">
        <f t="shared" si="239"/>
        <v>1.7999999999999998</v>
      </c>
      <c r="BA44" s="39">
        <f t="shared" si="240"/>
        <v>0.18</v>
      </c>
      <c r="BB44" s="39">
        <f t="shared" si="241"/>
        <v>10.649999999999999</v>
      </c>
      <c r="BC44" s="40">
        <v>15</v>
      </c>
      <c r="BD44" s="39">
        <f t="shared" si="242"/>
        <v>52.5</v>
      </c>
      <c r="BE44" s="39">
        <f t="shared" si="243"/>
        <v>1.7999999999999998</v>
      </c>
      <c r="BF44" s="39">
        <f t="shared" si="244"/>
        <v>0.18</v>
      </c>
      <c r="BG44" s="39">
        <f t="shared" si="245"/>
        <v>10.649999999999999</v>
      </c>
      <c r="BH44" s="41">
        <v>15</v>
      </c>
      <c r="BI44" s="42">
        <f t="shared" si="246"/>
        <v>52.5</v>
      </c>
      <c r="BJ44" s="39">
        <f t="shared" si="247"/>
        <v>1.7999999999999998</v>
      </c>
      <c r="BK44" s="39">
        <f t="shared" si="248"/>
        <v>0.18</v>
      </c>
      <c r="BL44" s="39">
        <f t="shared" si="249"/>
        <v>10.649999999999999</v>
      </c>
      <c r="BM44" s="43">
        <v>15</v>
      </c>
      <c r="BN44" s="39">
        <f t="shared" si="250"/>
        <v>52.5</v>
      </c>
      <c r="BO44" s="39">
        <f t="shared" si="251"/>
        <v>1.7999999999999998</v>
      </c>
      <c r="BP44" s="39">
        <f t="shared" si="252"/>
        <v>0.18</v>
      </c>
      <c r="BQ44" s="39">
        <f t="shared" si="253"/>
        <v>10.649999999999999</v>
      </c>
      <c r="BR44" s="40">
        <v>15</v>
      </c>
      <c r="BS44" s="39">
        <f t="shared" si="254"/>
        <v>0</v>
      </c>
      <c r="BT44" s="39">
        <f t="shared" si="255"/>
        <v>0</v>
      </c>
      <c r="BU44" s="39">
        <f t="shared" si="256"/>
        <v>0</v>
      </c>
      <c r="BV44" s="39">
        <f t="shared" si="257"/>
        <v>0</v>
      </c>
      <c r="BW44" s="38"/>
      <c r="BX44" s="39">
        <f t="shared" si="258"/>
        <v>0</v>
      </c>
      <c r="BY44" s="39">
        <f t="shared" si="259"/>
        <v>0</v>
      </c>
      <c r="BZ44" s="39">
        <f t="shared" si="260"/>
        <v>0</v>
      </c>
      <c r="CA44" s="39">
        <f t="shared" si="261"/>
        <v>0</v>
      </c>
      <c r="CB44" s="40"/>
      <c r="CC44" s="39">
        <f t="shared" si="262"/>
        <v>52.5</v>
      </c>
      <c r="CD44" s="39">
        <f t="shared" si="263"/>
        <v>1.7999999999999998</v>
      </c>
      <c r="CE44" s="39">
        <f t="shared" si="264"/>
        <v>0.18</v>
      </c>
      <c r="CF44" s="39">
        <f t="shared" si="265"/>
        <v>10.649999999999999</v>
      </c>
      <c r="CG44" s="40">
        <v>15</v>
      </c>
      <c r="CH44" s="39">
        <f t="shared" si="266"/>
        <v>0</v>
      </c>
      <c r="CI44" s="39">
        <f t="shared" si="267"/>
        <v>0</v>
      </c>
      <c r="CJ44" s="39">
        <f t="shared" si="268"/>
        <v>0</v>
      </c>
      <c r="CK44" s="39">
        <f t="shared" si="269"/>
        <v>0</v>
      </c>
      <c r="CL44" s="38"/>
      <c r="CM44" s="39">
        <f t="shared" si="270"/>
        <v>52.5</v>
      </c>
      <c r="CN44" s="39">
        <f t="shared" si="271"/>
        <v>1.7999999999999998</v>
      </c>
      <c r="CO44" s="39">
        <f t="shared" si="272"/>
        <v>0.18</v>
      </c>
      <c r="CP44" s="39">
        <f t="shared" si="273"/>
        <v>10.649999999999999</v>
      </c>
      <c r="CQ44" s="38">
        <v>15</v>
      </c>
      <c r="CR44" s="39">
        <f t="shared" si="274"/>
        <v>0</v>
      </c>
      <c r="CS44" s="39">
        <f t="shared" si="275"/>
        <v>0</v>
      </c>
      <c r="CT44" s="39">
        <f t="shared" si="276"/>
        <v>0</v>
      </c>
      <c r="CU44" s="39">
        <f t="shared" si="277"/>
        <v>0</v>
      </c>
      <c r="CV44" s="38"/>
      <c r="CW44" s="39">
        <f t="shared" si="278"/>
        <v>52.5</v>
      </c>
      <c r="CX44" s="39">
        <f t="shared" si="279"/>
        <v>1.7999999999999998</v>
      </c>
      <c r="CY44" s="39">
        <f t="shared" si="280"/>
        <v>0.18</v>
      </c>
      <c r="CZ44" s="39">
        <f t="shared" si="281"/>
        <v>10.649999999999999</v>
      </c>
      <c r="DA44" s="38">
        <v>15</v>
      </c>
      <c r="DB44" s="39">
        <f t="shared" si="282"/>
        <v>0</v>
      </c>
      <c r="DC44" s="39">
        <f t="shared" si="283"/>
        <v>0</v>
      </c>
      <c r="DD44" s="39">
        <f t="shared" si="284"/>
        <v>0</v>
      </c>
      <c r="DE44" s="39">
        <f t="shared" si="285"/>
        <v>0</v>
      </c>
      <c r="DF44" s="38"/>
      <c r="DG44" s="39">
        <f t="shared" si="286"/>
        <v>52.5</v>
      </c>
      <c r="DH44" s="39">
        <f t="shared" si="287"/>
        <v>1.7999999999999998</v>
      </c>
      <c r="DI44" s="39">
        <f t="shared" si="288"/>
        <v>0.18</v>
      </c>
      <c r="DJ44" s="39">
        <f t="shared" si="289"/>
        <v>10.649999999999999</v>
      </c>
      <c r="DK44" s="38">
        <v>15</v>
      </c>
      <c r="DL44" s="39">
        <f t="shared" si="290"/>
        <v>0</v>
      </c>
      <c r="DM44" s="39">
        <f t="shared" si="291"/>
        <v>0</v>
      </c>
      <c r="DN44" s="39">
        <f t="shared" si="292"/>
        <v>0</v>
      </c>
      <c r="DO44" s="39">
        <f t="shared" si="293"/>
        <v>0</v>
      </c>
      <c r="DP44" s="38"/>
    </row>
    <row r="45" spans="1:120" s="21" customFormat="1" x14ac:dyDescent="0.25">
      <c r="A45" s="56" t="s">
        <v>62</v>
      </c>
      <c r="B45" s="56">
        <v>696.4</v>
      </c>
      <c r="C45" s="56">
        <v>37.299999999999997</v>
      </c>
      <c r="D45" s="56">
        <v>58.9</v>
      </c>
      <c r="E45" s="61">
        <v>0</v>
      </c>
      <c r="F45" s="57">
        <f t="shared" si="202"/>
        <v>0</v>
      </c>
      <c r="G45" s="57">
        <f t="shared" si="203"/>
        <v>0</v>
      </c>
      <c r="H45" s="57">
        <f t="shared" si="204"/>
        <v>0</v>
      </c>
      <c r="I45" s="57">
        <f t="shared" si="205"/>
        <v>0</v>
      </c>
      <c r="J45" s="56"/>
      <c r="K45" s="57">
        <f t="shared" si="206"/>
        <v>0</v>
      </c>
      <c r="L45" s="57">
        <f t="shared" si="207"/>
        <v>0</v>
      </c>
      <c r="M45" s="57">
        <f t="shared" si="208"/>
        <v>0</v>
      </c>
      <c r="N45" s="57">
        <f t="shared" si="209"/>
        <v>0</v>
      </c>
      <c r="O45" s="56"/>
      <c r="P45" s="57">
        <f t="shared" si="210"/>
        <v>104.46</v>
      </c>
      <c r="Q45" s="57">
        <f t="shared" si="211"/>
        <v>5.5949999999999998</v>
      </c>
      <c r="R45" s="57">
        <f t="shared" si="212"/>
        <v>8.8349999999999991</v>
      </c>
      <c r="S45" s="57">
        <f t="shared" si="213"/>
        <v>0</v>
      </c>
      <c r="T45" s="56">
        <v>15</v>
      </c>
      <c r="U45" s="57">
        <f t="shared" si="214"/>
        <v>0</v>
      </c>
      <c r="V45" s="57">
        <f t="shared" si="215"/>
        <v>0</v>
      </c>
      <c r="W45" s="57">
        <f t="shared" si="216"/>
        <v>0</v>
      </c>
      <c r="X45" s="57">
        <f t="shared" si="217"/>
        <v>0</v>
      </c>
      <c r="Y45" s="56"/>
      <c r="Z45" s="57">
        <f t="shared" si="386"/>
        <v>104.46</v>
      </c>
      <c r="AA45" s="57">
        <f t="shared" si="387"/>
        <v>5.5949999999999998</v>
      </c>
      <c r="AB45" s="57">
        <f t="shared" si="388"/>
        <v>8.8349999999999991</v>
      </c>
      <c r="AC45" s="57">
        <f t="shared" si="389"/>
        <v>0</v>
      </c>
      <c r="AD45" s="56">
        <v>15</v>
      </c>
      <c r="AE45" s="57">
        <f t="shared" si="222"/>
        <v>104.46</v>
      </c>
      <c r="AF45" s="57">
        <f t="shared" si="223"/>
        <v>5.5949999999999998</v>
      </c>
      <c r="AG45" s="57">
        <f t="shared" si="224"/>
        <v>8.8349999999999991</v>
      </c>
      <c r="AH45" s="57">
        <f t="shared" si="225"/>
        <v>0</v>
      </c>
      <c r="AI45" s="56">
        <v>15</v>
      </c>
      <c r="AJ45" s="57">
        <f t="shared" si="226"/>
        <v>0</v>
      </c>
      <c r="AK45" s="57">
        <f t="shared" si="227"/>
        <v>0</v>
      </c>
      <c r="AL45" s="57">
        <f t="shared" si="228"/>
        <v>0</v>
      </c>
      <c r="AM45" s="57">
        <f t="shared" si="229"/>
        <v>0</v>
      </c>
      <c r="AN45" s="60"/>
      <c r="AO45" s="57">
        <f t="shared" si="230"/>
        <v>104.46</v>
      </c>
      <c r="AP45" s="57">
        <f t="shared" si="231"/>
        <v>5.5949999999999998</v>
      </c>
      <c r="AQ45" s="57">
        <f t="shared" si="232"/>
        <v>8.8349999999999991</v>
      </c>
      <c r="AR45" s="57">
        <f t="shared" si="233"/>
        <v>0</v>
      </c>
      <c r="AS45" s="56">
        <v>15</v>
      </c>
      <c r="AT45" s="57">
        <f t="shared" si="234"/>
        <v>0</v>
      </c>
      <c r="AU45" s="57">
        <f t="shared" si="235"/>
        <v>0</v>
      </c>
      <c r="AV45" s="57">
        <f t="shared" si="236"/>
        <v>0</v>
      </c>
      <c r="AW45" s="57">
        <f t="shared" si="237"/>
        <v>0</v>
      </c>
      <c r="AX45" s="56"/>
      <c r="AY45" s="57">
        <f t="shared" si="238"/>
        <v>104.46</v>
      </c>
      <c r="AZ45" s="57">
        <f t="shared" si="239"/>
        <v>5.5949999999999998</v>
      </c>
      <c r="BA45" s="57">
        <f t="shared" si="240"/>
        <v>8.8349999999999991</v>
      </c>
      <c r="BB45" s="57">
        <f t="shared" si="241"/>
        <v>0</v>
      </c>
      <c r="BC45" s="56">
        <v>15</v>
      </c>
      <c r="BD45" s="57">
        <f t="shared" si="242"/>
        <v>104.46</v>
      </c>
      <c r="BE45" s="57">
        <f t="shared" si="243"/>
        <v>5.5949999999999998</v>
      </c>
      <c r="BF45" s="57">
        <f t="shared" si="244"/>
        <v>8.8349999999999991</v>
      </c>
      <c r="BG45" s="57">
        <f t="shared" si="245"/>
        <v>0</v>
      </c>
      <c r="BH45" s="60">
        <v>15</v>
      </c>
      <c r="BI45" s="57">
        <f t="shared" si="246"/>
        <v>104.46</v>
      </c>
      <c r="BJ45" s="57">
        <f t="shared" si="247"/>
        <v>5.5949999999999998</v>
      </c>
      <c r="BK45" s="57">
        <f t="shared" si="248"/>
        <v>8.8349999999999991</v>
      </c>
      <c r="BL45" s="57">
        <f t="shared" si="249"/>
        <v>0</v>
      </c>
      <c r="BM45" s="61">
        <v>15</v>
      </c>
      <c r="BN45" s="57">
        <f t="shared" si="250"/>
        <v>104.46</v>
      </c>
      <c r="BO45" s="57">
        <f t="shared" si="251"/>
        <v>5.5949999999999998</v>
      </c>
      <c r="BP45" s="57">
        <f t="shared" si="252"/>
        <v>8.8349999999999991</v>
      </c>
      <c r="BQ45" s="57">
        <f t="shared" si="253"/>
        <v>0</v>
      </c>
      <c r="BR45" s="56">
        <v>15</v>
      </c>
      <c r="BS45" s="57">
        <f t="shared" si="254"/>
        <v>0</v>
      </c>
      <c r="BT45" s="57">
        <f t="shared" si="255"/>
        <v>0</v>
      </c>
      <c r="BU45" s="57">
        <f t="shared" si="256"/>
        <v>0</v>
      </c>
      <c r="BV45" s="57">
        <f t="shared" si="257"/>
        <v>0</v>
      </c>
      <c r="BW45" s="56"/>
      <c r="BX45" s="57">
        <f t="shared" si="258"/>
        <v>0</v>
      </c>
      <c r="BY45" s="57">
        <f t="shared" si="259"/>
        <v>0</v>
      </c>
      <c r="BZ45" s="57">
        <f t="shared" si="260"/>
        <v>0</v>
      </c>
      <c r="CA45" s="57">
        <f t="shared" si="261"/>
        <v>0</v>
      </c>
      <c r="CB45" s="56"/>
      <c r="CC45" s="57">
        <f t="shared" si="262"/>
        <v>104.46</v>
      </c>
      <c r="CD45" s="57">
        <f t="shared" si="263"/>
        <v>5.5949999999999998</v>
      </c>
      <c r="CE45" s="57">
        <f t="shared" si="264"/>
        <v>8.8349999999999991</v>
      </c>
      <c r="CF45" s="57">
        <f t="shared" si="265"/>
        <v>0</v>
      </c>
      <c r="CG45" s="56">
        <v>15</v>
      </c>
      <c r="CH45" s="57">
        <f t="shared" si="266"/>
        <v>0</v>
      </c>
      <c r="CI45" s="57">
        <f t="shared" si="267"/>
        <v>0</v>
      </c>
      <c r="CJ45" s="57">
        <f t="shared" si="268"/>
        <v>0</v>
      </c>
      <c r="CK45" s="57">
        <f t="shared" si="269"/>
        <v>0</v>
      </c>
      <c r="CL45" s="56"/>
      <c r="CM45" s="57">
        <f t="shared" si="270"/>
        <v>104.46</v>
      </c>
      <c r="CN45" s="57">
        <f t="shared" si="271"/>
        <v>5.5949999999999998</v>
      </c>
      <c r="CO45" s="57">
        <f t="shared" si="272"/>
        <v>8.8349999999999991</v>
      </c>
      <c r="CP45" s="57">
        <f t="shared" si="273"/>
        <v>0</v>
      </c>
      <c r="CQ45" s="56">
        <v>15</v>
      </c>
      <c r="CR45" s="57">
        <f t="shared" si="274"/>
        <v>0</v>
      </c>
      <c r="CS45" s="57">
        <f t="shared" si="275"/>
        <v>0</v>
      </c>
      <c r="CT45" s="57">
        <f t="shared" si="276"/>
        <v>0</v>
      </c>
      <c r="CU45" s="57">
        <f t="shared" si="277"/>
        <v>0</v>
      </c>
      <c r="CV45" s="56"/>
      <c r="CW45" s="57">
        <f t="shared" si="278"/>
        <v>104.46</v>
      </c>
      <c r="CX45" s="57">
        <f t="shared" si="279"/>
        <v>5.5949999999999998</v>
      </c>
      <c r="CY45" s="57">
        <f t="shared" si="280"/>
        <v>8.8349999999999991</v>
      </c>
      <c r="CZ45" s="57">
        <f t="shared" si="281"/>
        <v>0</v>
      </c>
      <c r="DA45" s="56">
        <v>15</v>
      </c>
      <c r="DB45" s="57">
        <f t="shared" si="282"/>
        <v>0</v>
      </c>
      <c r="DC45" s="57">
        <f t="shared" si="283"/>
        <v>0</v>
      </c>
      <c r="DD45" s="57">
        <f t="shared" si="284"/>
        <v>0</v>
      </c>
      <c r="DE45" s="57">
        <f t="shared" si="285"/>
        <v>0</v>
      </c>
      <c r="DF45" s="56"/>
      <c r="DG45" s="57">
        <f t="shared" si="286"/>
        <v>104.46</v>
      </c>
      <c r="DH45" s="57">
        <f t="shared" si="287"/>
        <v>5.5949999999999998</v>
      </c>
      <c r="DI45" s="57">
        <f t="shared" si="288"/>
        <v>8.8349999999999991</v>
      </c>
      <c r="DJ45" s="57">
        <f t="shared" si="289"/>
        <v>0</v>
      </c>
      <c r="DK45" s="56">
        <v>15</v>
      </c>
      <c r="DL45" s="57">
        <f t="shared" si="290"/>
        <v>0</v>
      </c>
      <c r="DM45" s="57">
        <f t="shared" si="291"/>
        <v>0</v>
      </c>
      <c r="DN45" s="57">
        <f t="shared" si="292"/>
        <v>0</v>
      </c>
      <c r="DO45" s="57">
        <f t="shared" si="293"/>
        <v>0</v>
      </c>
      <c r="DP45" s="56"/>
    </row>
    <row r="46" spans="1:120" s="21" customFormat="1" x14ac:dyDescent="0.25">
      <c r="A46" s="69" t="s">
        <v>63</v>
      </c>
      <c r="B46" s="69">
        <v>463</v>
      </c>
      <c r="C46" s="69">
        <v>30.3</v>
      </c>
      <c r="D46" s="69">
        <v>37.9</v>
      </c>
      <c r="E46" s="70">
        <v>0</v>
      </c>
      <c r="F46" s="71">
        <f t="shared" si="202"/>
        <v>0</v>
      </c>
      <c r="G46" s="71">
        <f t="shared" si="203"/>
        <v>0</v>
      </c>
      <c r="H46" s="71">
        <f t="shared" si="204"/>
        <v>0</v>
      </c>
      <c r="I46" s="71">
        <f t="shared" si="205"/>
        <v>0</v>
      </c>
      <c r="J46" s="69"/>
      <c r="K46" s="71">
        <f t="shared" si="206"/>
        <v>231.5</v>
      </c>
      <c r="L46" s="71">
        <f t="shared" si="207"/>
        <v>15.15</v>
      </c>
      <c r="M46" s="71">
        <f t="shared" si="208"/>
        <v>18.95</v>
      </c>
      <c r="N46" s="71">
        <f t="shared" si="209"/>
        <v>0</v>
      </c>
      <c r="O46" s="69">
        <v>50</v>
      </c>
      <c r="P46" s="71">
        <f t="shared" si="210"/>
        <v>0</v>
      </c>
      <c r="Q46" s="71">
        <f t="shared" si="211"/>
        <v>0</v>
      </c>
      <c r="R46" s="71">
        <f t="shared" si="212"/>
        <v>0</v>
      </c>
      <c r="S46" s="71">
        <f t="shared" si="213"/>
        <v>0</v>
      </c>
      <c r="T46" s="69"/>
      <c r="U46" s="71">
        <f t="shared" si="214"/>
        <v>0</v>
      </c>
      <c r="V46" s="71">
        <f t="shared" si="215"/>
        <v>0</v>
      </c>
      <c r="W46" s="71">
        <f t="shared" si="216"/>
        <v>0</v>
      </c>
      <c r="X46" s="71">
        <f t="shared" si="217"/>
        <v>0</v>
      </c>
      <c r="Y46" s="69"/>
      <c r="Z46" s="71">
        <f t="shared" si="386"/>
        <v>0</v>
      </c>
      <c r="AA46" s="71">
        <f t="shared" si="387"/>
        <v>0</v>
      </c>
      <c r="AB46" s="71">
        <f t="shared" si="388"/>
        <v>0</v>
      </c>
      <c r="AC46" s="71">
        <f t="shared" si="389"/>
        <v>0</v>
      </c>
      <c r="AD46" s="69"/>
      <c r="AE46" s="71">
        <f t="shared" si="222"/>
        <v>92.6</v>
      </c>
      <c r="AF46" s="71">
        <f t="shared" si="223"/>
        <v>6.06</v>
      </c>
      <c r="AG46" s="71">
        <f t="shared" si="224"/>
        <v>7.58</v>
      </c>
      <c r="AH46" s="71">
        <f t="shared" si="225"/>
        <v>0</v>
      </c>
      <c r="AI46" s="69">
        <v>20</v>
      </c>
      <c r="AJ46" s="71">
        <f t="shared" si="226"/>
        <v>0</v>
      </c>
      <c r="AK46" s="71">
        <f t="shared" si="227"/>
        <v>0</v>
      </c>
      <c r="AL46" s="71">
        <f t="shared" si="228"/>
        <v>0</v>
      </c>
      <c r="AM46" s="71">
        <f t="shared" si="229"/>
        <v>0</v>
      </c>
      <c r="AN46" s="72"/>
      <c r="AO46" s="71">
        <f t="shared" si="230"/>
        <v>0</v>
      </c>
      <c r="AP46" s="71">
        <f t="shared" si="231"/>
        <v>0</v>
      </c>
      <c r="AQ46" s="71">
        <f t="shared" si="232"/>
        <v>0</v>
      </c>
      <c r="AR46" s="71">
        <f t="shared" si="233"/>
        <v>0</v>
      </c>
      <c r="AS46" s="69"/>
      <c r="AT46" s="71">
        <f t="shared" si="234"/>
        <v>231.5</v>
      </c>
      <c r="AU46" s="71">
        <f t="shared" si="235"/>
        <v>15.15</v>
      </c>
      <c r="AV46" s="71">
        <f t="shared" si="236"/>
        <v>18.95</v>
      </c>
      <c r="AW46" s="71">
        <f t="shared" si="237"/>
        <v>0</v>
      </c>
      <c r="AX46" s="69">
        <v>50</v>
      </c>
      <c r="AY46" s="71">
        <f t="shared" si="238"/>
        <v>0</v>
      </c>
      <c r="AZ46" s="71">
        <f t="shared" si="239"/>
        <v>0</v>
      </c>
      <c r="BA46" s="71">
        <f t="shared" si="240"/>
        <v>0</v>
      </c>
      <c r="BB46" s="71">
        <f t="shared" si="241"/>
        <v>0</v>
      </c>
      <c r="BC46" s="69"/>
      <c r="BD46" s="71">
        <f t="shared" si="242"/>
        <v>92.6</v>
      </c>
      <c r="BE46" s="71">
        <f t="shared" si="243"/>
        <v>6.06</v>
      </c>
      <c r="BF46" s="71">
        <f t="shared" si="244"/>
        <v>7.58</v>
      </c>
      <c r="BG46" s="71">
        <f t="shared" si="245"/>
        <v>0</v>
      </c>
      <c r="BH46" s="72">
        <v>20</v>
      </c>
      <c r="BI46" s="71">
        <f t="shared" si="246"/>
        <v>0</v>
      </c>
      <c r="BJ46" s="71">
        <f t="shared" si="247"/>
        <v>0</v>
      </c>
      <c r="BK46" s="71">
        <f t="shared" si="248"/>
        <v>0</v>
      </c>
      <c r="BL46" s="71">
        <f t="shared" si="249"/>
        <v>0</v>
      </c>
      <c r="BM46" s="70"/>
      <c r="BN46" s="71">
        <f t="shared" si="250"/>
        <v>0</v>
      </c>
      <c r="BO46" s="71">
        <f t="shared" si="251"/>
        <v>0</v>
      </c>
      <c r="BP46" s="71">
        <f t="shared" si="252"/>
        <v>0</v>
      </c>
      <c r="BQ46" s="71">
        <f t="shared" si="253"/>
        <v>0</v>
      </c>
      <c r="BR46" s="69"/>
      <c r="BS46" s="71">
        <f t="shared" si="254"/>
        <v>231.5</v>
      </c>
      <c r="BT46" s="71">
        <f t="shared" si="255"/>
        <v>15.15</v>
      </c>
      <c r="BU46" s="71">
        <f t="shared" si="256"/>
        <v>18.95</v>
      </c>
      <c r="BV46" s="71">
        <f t="shared" si="257"/>
        <v>0</v>
      </c>
      <c r="BW46" s="69">
        <v>50</v>
      </c>
      <c r="BX46" s="71">
        <f t="shared" si="258"/>
        <v>0</v>
      </c>
      <c r="BY46" s="71">
        <f t="shared" si="259"/>
        <v>0</v>
      </c>
      <c r="BZ46" s="71">
        <f t="shared" si="260"/>
        <v>0</v>
      </c>
      <c r="CA46" s="71">
        <f t="shared" si="261"/>
        <v>0</v>
      </c>
      <c r="CB46" s="69"/>
      <c r="CC46" s="71">
        <f t="shared" si="262"/>
        <v>92.6</v>
      </c>
      <c r="CD46" s="71">
        <f t="shared" si="263"/>
        <v>6.06</v>
      </c>
      <c r="CE46" s="71">
        <f t="shared" si="264"/>
        <v>7.58</v>
      </c>
      <c r="CF46" s="71">
        <f t="shared" si="265"/>
        <v>0</v>
      </c>
      <c r="CG46" s="69">
        <v>20</v>
      </c>
      <c r="CH46" s="71">
        <f t="shared" si="266"/>
        <v>0</v>
      </c>
      <c r="CI46" s="71">
        <f t="shared" si="267"/>
        <v>0</v>
      </c>
      <c r="CJ46" s="71">
        <f t="shared" si="268"/>
        <v>0</v>
      </c>
      <c r="CK46" s="71">
        <f t="shared" si="269"/>
        <v>0</v>
      </c>
      <c r="CL46" s="69"/>
      <c r="CM46" s="71">
        <f t="shared" si="270"/>
        <v>92.6</v>
      </c>
      <c r="CN46" s="71">
        <f t="shared" si="271"/>
        <v>6.06</v>
      </c>
      <c r="CO46" s="71">
        <f t="shared" si="272"/>
        <v>7.58</v>
      </c>
      <c r="CP46" s="71">
        <f t="shared" si="273"/>
        <v>0</v>
      </c>
      <c r="CQ46" s="69">
        <v>20</v>
      </c>
      <c r="CR46" s="71">
        <f t="shared" si="274"/>
        <v>0</v>
      </c>
      <c r="CS46" s="71">
        <f t="shared" si="275"/>
        <v>0</v>
      </c>
      <c r="CT46" s="71">
        <f t="shared" si="276"/>
        <v>0</v>
      </c>
      <c r="CU46" s="71">
        <f t="shared" si="277"/>
        <v>0</v>
      </c>
      <c r="CV46" s="69"/>
      <c r="CW46" s="71">
        <f t="shared" si="278"/>
        <v>0</v>
      </c>
      <c r="CX46" s="71">
        <f t="shared" si="279"/>
        <v>0</v>
      </c>
      <c r="CY46" s="71">
        <f t="shared" si="280"/>
        <v>0</v>
      </c>
      <c r="CZ46" s="71">
        <f t="shared" si="281"/>
        <v>0</v>
      </c>
      <c r="DA46" s="69"/>
      <c r="DB46" s="71">
        <f t="shared" si="282"/>
        <v>231.5</v>
      </c>
      <c r="DC46" s="71">
        <f t="shared" si="283"/>
        <v>15.15</v>
      </c>
      <c r="DD46" s="71">
        <f t="shared" si="284"/>
        <v>18.95</v>
      </c>
      <c r="DE46" s="71">
        <f t="shared" si="285"/>
        <v>0</v>
      </c>
      <c r="DF46" s="69">
        <v>50</v>
      </c>
      <c r="DG46" s="71">
        <f t="shared" si="286"/>
        <v>0</v>
      </c>
      <c r="DH46" s="71">
        <f t="shared" si="287"/>
        <v>0</v>
      </c>
      <c r="DI46" s="71">
        <f t="shared" si="288"/>
        <v>0</v>
      </c>
      <c r="DJ46" s="71">
        <f t="shared" si="289"/>
        <v>0</v>
      </c>
      <c r="DK46" s="69"/>
      <c r="DL46" s="71">
        <f t="shared" si="290"/>
        <v>231.5</v>
      </c>
      <c r="DM46" s="71">
        <f t="shared" si="291"/>
        <v>15.15</v>
      </c>
      <c r="DN46" s="71">
        <f t="shared" si="292"/>
        <v>18.95</v>
      </c>
      <c r="DO46" s="71">
        <f t="shared" si="293"/>
        <v>0</v>
      </c>
      <c r="DP46" s="69">
        <v>50</v>
      </c>
    </row>
    <row r="47" spans="1:120" s="21" customFormat="1" x14ac:dyDescent="0.25">
      <c r="A47" s="21" t="s">
        <v>64</v>
      </c>
      <c r="B47" s="21">
        <v>463</v>
      </c>
      <c r="C47" s="21">
        <v>30.3</v>
      </c>
      <c r="D47" s="21">
        <v>37.9</v>
      </c>
      <c r="E47" s="55">
        <v>0</v>
      </c>
      <c r="F47" s="30">
        <f t="shared" si="202"/>
        <v>0</v>
      </c>
      <c r="G47" s="30">
        <f t="shared" si="203"/>
        <v>0</v>
      </c>
      <c r="H47" s="30">
        <f t="shared" si="204"/>
        <v>0</v>
      </c>
      <c r="I47" s="30">
        <f t="shared" si="205"/>
        <v>0</v>
      </c>
      <c r="K47" s="30">
        <f t="shared" si="206"/>
        <v>0</v>
      </c>
      <c r="L47" s="30">
        <f t="shared" si="207"/>
        <v>0</v>
      </c>
      <c r="M47" s="30">
        <f t="shared" si="208"/>
        <v>0</v>
      </c>
      <c r="N47" s="30">
        <f t="shared" si="209"/>
        <v>0</v>
      </c>
      <c r="P47" s="30">
        <f t="shared" si="210"/>
        <v>0</v>
      </c>
      <c r="Q47" s="30">
        <f t="shared" si="211"/>
        <v>0</v>
      </c>
      <c r="R47" s="30">
        <f t="shared" si="212"/>
        <v>0</v>
      </c>
      <c r="S47" s="30">
        <f t="shared" si="213"/>
        <v>0</v>
      </c>
      <c r="U47" s="30">
        <f t="shared" si="214"/>
        <v>231.5</v>
      </c>
      <c r="V47" s="30">
        <f t="shared" si="215"/>
        <v>15.15</v>
      </c>
      <c r="W47" s="30">
        <f t="shared" si="216"/>
        <v>18.95</v>
      </c>
      <c r="X47" s="30">
        <f t="shared" si="217"/>
        <v>0</v>
      </c>
      <c r="Y47" s="21">
        <v>50</v>
      </c>
      <c r="Z47" s="30">
        <f t="shared" si="386"/>
        <v>0</v>
      </c>
      <c r="AA47" s="30">
        <f t="shared" si="387"/>
        <v>0</v>
      </c>
      <c r="AB47" s="30">
        <f t="shared" si="388"/>
        <v>0</v>
      </c>
      <c r="AC47" s="30">
        <f t="shared" si="389"/>
        <v>0</v>
      </c>
      <c r="AE47" s="30">
        <f t="shared" si="222"/>
        <v>0</v>
      </c>
      <c r="AF47" s="30">
        <f t="shared" si="223"/>
        <v>0</v>
      </c>
      <c r="AG47" s="30">
        <f t="shared" si="224"/>
        <v>0</v>
      </c>
      <c r="AH47" s="30">
        <f t="shared" si="225"/>
        <v>0</v>
      </c>
      <c r="AJ47" s="30">
        <f t="shared" si="226"/>
        <v>231.5</v>
      </c>
      <c r="AK47" s="30">
        <f t="shared" si="227"/>
        <v>15.15</v>
      </c>
      <c r="AL47" s="30">
        <f t="shared" si="228"/>
        <v>18.95</v>
      </c>
      <c r="AM47" s="30">
        <f t="shared" si="229"/>
        <v>0</v>
      </c>
      <c r="AN47" s="54">
        <v>50</v>
      </c>
      <c r="AO47" s="30">
        <f t="shared" si="230"/>
        <v>0</v>
      </c>
      <c r="AP47" s="30">
        <f t="shared" si="231"/>
        <v>0</v>
      </c>
      <c r="AQ47" s="30">
        <f t="shared" si="232"/>
        <v>0</v>
      </c>
      <c r="AR47" s="30">
        <f t="shared" si="233"/>
        <v>0</v>
      </c>
      <c r="AT47" s="30">
        <f t="shared" si="234"/>
        <v>0</v>
      </c>
      <c r="AU47" s="30">
        <f t="shared" si="235"/>
        <v>0</v>
      </c>
      <c r="AV47" s="30">
        <f t="shared" si="236"/>
        <v>0</v>
      </c>
      <c r="AW47" s="30">
        <f t="shared" si="237"/>
        <v>0</v>
      </c>
      <c r="AY47" s="30">
        <f t="shared" si="238"/>
        <v>152.79</v>
      </c>
      <c r="AZ47" s="30">
        <f t="shared" si="239"/>
        <v>9.9990000000000006</v>
      </c>
      <c r="BA47" s="30">
        <f t="shared" si="240"/>
        <v>12.507</v>
      </c>
      <c r="BB47" s="30">
        <f t="shared" si="241"/>
        <v>0</v>
      </c>
      <c r="BC47" s="21">
        <v>33</v>
      </c>
      <c r="BD47" s="30">
        <f t="shared" si="242"/>
        <v>0</v>
      </c>
      <c r="BE47" s="30">
        <f t="shared" si="243"/>
        <v>0</v>
      </c>
      <c r="BF47" s="30">
        <f t="shared" si="244"/>
        <v>0</v>
      </c>
      <c r="BG47" s="30">
        <f t="shared" si="245"/>
        <v>0</v>
      </c>
      <c r="BH47" s="54"/>
      <c r="BI47" s="30">
        <f t="shared" si="246"/>
        <v>152.79</v>
      </c>
      <c r="BJ47" s="30">
        <f t="shared" si="247"/>
        <v>9.9990000000000006</v>
      </c>
      <c r="BK47" s="30">
        <f t="shared" si="248"/>
        <v>12.507</v>
      </c>
      <c r="BL47" s="30">
        <f t="shared" si="249"/>
        <v>0</v>
      </c>
      <c r="BM47" s="55">
        <v>33</v>
      </c>
      <c r="BN47" s="30">
        <f t="shared" si="250"/>
        <v>0</v>
      </c>
      <c r="BO47" s="30">
        <f t="shared" si="251"/>
        <v>0</v>
      </c>
      <c r="BP47" s="30">
        <f t="shared" si="252"/>
        <v>0</v>
      </c>
      <c r="BQ47" s="30">
        <f t="shared" si="253"/>
        <v>0</v>
      </c>
      <c r="BS47" s="30">
        <f t="shared" si="254"/>
        <v>0</v>
      </c>
      <c r="BT47" s="30">
        <f t="shared" si="255"/>
        <v>0</v>
      </c>
      <c r="BU47" s="30">
        <f t="shared" si="256"/>
        <v>0</v>
      </c>
      <c r="BV47" s="30">
        <f t="shared" si="257"/>
        <v>0</v>
      </c>
      <c r="BX47" s="30">
        <f t="shared" si="258"/>
        <v>231.5</v>
      </c>
      <c r="BY47" s="30">
        <f t="shared" si="259"/>
        <v>15.15</v>
      </c>
      <c r="BZ47" s="30">
        <f t="shared" si="260"/>
        <v>18.95</v>
      </c>
      <c r="CA47" s="30">
        <f t="shared" si="261"/>
        <v>0</v>
      </c>
      <c r="CB47" s="21">
        <v>50</v>
      </c>
      <c r="CC47" s="30">
        <f t="shared" si="262"/>
        <v>0</v>
      </c>
      <c r="CD47" s="30">
        <f t="shared" si="263"/>
        <v>0</v>
      </c>
      <c r="CE47" s="30">
        <f t="shared" si="264"/>
        <v>0</v>
      </c>
      <c r="CF47" s="30">
        <f t="shared" si="265"/>
        <v>0</v>
      </c>
      <c r="CH47" s="30">
        <f t="shared" si="266"/>
        <v>231.5</v>
      </c>
      <c r="CI47" s="30">
        <f t="shared" si="267"/>
        <v>15.15</v>
      </c>
      <c r="CJ47" s="30">
        <f t="shared" si="268"/>
        <v>18.95</v>
      </c>
      <c r="CK47" s="30">
        <f t="shared" si="269"/>
        <v>0</v>
      </c>
      <c r="CL47" s="21">
        <v>50</v>
      </c>
      <c r="CM47" s="30">
        <f t="shared" si="270"/>
        <v>0</v>
      </c>
      <c r="CN47" s="30">
        <f t="shared" si="271"/>
        <v>0</v>
      </c>
      <c r="CO47" s="30">
        <f t="shared" si="272"/>
        <v>0</v>
      </c>
      <c r="CP47" s="30">
        <f t="shared" si="273"/>
        <v>0</v>
      </c>
      <c r="CR47" s="30">
        <f t="shared" si="274"/>
        <v>231.5</v>
      </c>
      <c r="CS47" s="30">
        <f t="shared" si="275"/>
        <v>15.15</v>
      </c>
      <c r="CT47" s="30">
        <f t="shared" si="276"/>
        <v>18.95</v>
      </c>
      <c r="CU47" s="30">
        <f t="shared" si="277"/>
        <v>0</v>
      </c>
      <c r="CV47" s="21">
        <v>50</v>
      </c>
      <c r="CW47" s="30">
        <f t="shared" si="278"/>
        <v>0</v>
      </c>
      <c r="CX47" s="30">
        <f t="shared" si="279"/>
        <v>0</v>
      </c>
      <c r="CY47" s="30">
        <f t="shared" si="280"/>
        <v>0</v>
      </c>
      <c r="CZ47" s="30">
        <f t="shared" si="281"/>
        <v>0</v>
      </c>
      <c r="DB47" s="30">
        <f t="shared" si="282"/>
        <v>0</v>
      </c>
      <c r="DC47" s="30">
        <f t="shared" si="283"/>
        <v>0</v>
      </c>
      <c r="DD47" s="30">
        <f t="shared" si="284"/>
        <v>0</v>
      </c>
      <c r="DE47" s="30">
        <f t="shared" si="285"/>
        <v>0</v>
      </c>
      <c r="DG47" s="30">
        <f t="shared" si="286"/>
        <v>0</v>
      </c>
      <c r="DH47" s="30">
        <f t="shared" si="287"/>
        <v>0</v>
      </c>
      <c r="DI47" s="30">
        <f t="shared" si="288"/>
        <v>0</v>
      </c>
      <c r="DJ47" s="30">
        <f t="shared" si="289"/>
        <v>0</v>
      </c>
      <c r="DL47" s="30">
        <f t="shared" si="290"/>
        <v>0</v>
      </c>
      <c r="DM47" s="30">
        <f t="shared" si="291"/>
        <v>0</v>
      </c>
      <c r="DN47" s="30">
        <f t="shared" si="292"/>
        <v>0</v>
      </c>
      <c r="DO47" s="30">
        <f t="shared" si="293"/>
        <v>0</v>
      </c>
    </row>
    <row r="48" spans="1:120" s="21" customFormat="1" x14ac:dyDescent="0.25">
      <c r="A48" s="40" t="s">
        <v>65</v>
      </c>
      <c r="B48" s="40">
        <v>240</v>
      </c>
      <c r="C48" s="38">
        <v>14.8</v>
      </c>
      <c r="D48" s="38">
        <v>20.100000000000001</v>
      </c>
      <c r="E48" s="43">
        <v>0</v>
      </c>
      <c r="F48" s="39">
        <f t="shared" si="202"/>
        <v>0</v>
      </c>
      <c r="G48" s="42">
        <f t="shared" si="203"/>
        <v>0</v>
      </c>
      <c r="H48" s="42">
        <f t="shared" si="204"/>
        <v>0</v>
      </c>
      <c r="I48" s="42">
        <f t="shared" si="205"/>
        <v>0</v>
      </c>
      <c r="J48" s="38"/>
      <c r="K48" s="39">
        <f t="shared" si="206"/>
        <v>0</v>
      </c>
      <c r="L48" s="39">
        <f t="shared" si="207"/>
        <v>0</v>
      </c>
      <c r="M48" s="39">
        <f t="shared" si="208"/>
        <v>0</v>
      </c>
      <c r="N48" s="39">
        <f t="shared" si="209"/>
        <v>0</v>
      </c>
      <c r="O48" s="38"/>
      <c r="P48" s="39">
        <f t="shared" si="210"/>
        <v>48</v>
      </c>
      <c r="Q48" s="39">
        <f t="shared" si="211"/>
        <v>2.9600000000000004</v>
      </c>
      <c r="R48" s="39">
        <f t="shared" si="212"/>
        <v>4.0200000000000005</v>
      </c>
      <c r="S48" s="39">
        <f t="shared" si="213"/>
        <v>0</v>
      </c>
      <c r="T48" s="40">
        <v>20</v>
      </c>
      <c r="U48" s="39">
        <f t="shared" si="214"/>
        <v>0</v>
      </c>
      <c r="V48" s="39">
        <f t="shared" si="215"/>
        <v>0</v>
      </c>
      <c r="W48" s="39">
        <f t="shared" si="216"/>
        <v>0</v>
      </c>
      <c r="X48" s="39">
        <f t="shared" si="217"/>
        <v>0</v>
      </c>
      <c r="Y48" s="40"/>
      <c r="Z48" s="39">
        <f t="shared" si="386"/>
        <v>48</v>
      </c>
      <c r="AA48" s="39">
        <f t="shared" si="387"/>
        <v>2.9600000000000004</v>
      </c>
      <c r="AB48" s="39">
        <f t="shared" si="388"/>
        <v>4.0200000000000005</v>
      </c>
      <c r="AC48" s="39">
        <f t="shared" si="389"/>
        <v>0</v>
      </c>
      <c r="AD48" s="38">
        <v>20</v>
      </c>
      <c r="AE48" s="39">
        <f t="shared" si="222"/>
        <v>0</v>
      </c>
      <c r="AF48" s="39">
        <f t="shared" si="223"/>
        <v>0</v>
      </c>
      <c r="AG48" s="39">
        <f t="shared" si="224"/>
        <v>0</v>
      </c>
      <c r="AH48" s="39">
        <f t="shared" si="225"/>
        <v>0</v>
      </c>
      <c r="AI48" s="38"/>
      <c r="AJ48" s="39">
        <f t="shared" si="226"/>
        <v>0</v>
      </c>
      <c r="AK48" s="39">
        <f t="shared" si="227"/>
        <v>0</v>
      </c>
      <c r="AL48" s="39">
        <f t="shared" si="228"/>
        <v>0</v>
      </c>
      <c r="AM48" s="39">
        <f t="shared" si="229"/>
        <v>0</v>
      </c>
      <c r="AN48" s="41"/>
      <c r="AO48" s="39">
        <f t="shared" si="230"/>
        <v>48</v>
      </c>
      <c r="AP48" s="39">
        <f t="shared" si="231"/>
        <v>2.9600000000000004</v>
      </c>
      <c r="AQ48" s="39">
        <f t="shared" si="232"/>
        <v>4.0200000000000005</v>
      </c>
      <c r="AR48" s="39">
        <f t="shared" si="233"/>
        <v>0</v>
      </c>
      <c r="AS48" s="40">
        <v>20</v>
      </c>
      <c r="AT48" s="39">
        <f t="shared" si="234"/>
        <v>0</v>
      </c>
      <c r="AU48" s="39">
        <f t="shared" si="235"/>
        <v>0</v>
      </c>
      <c r="AV48" s="39">
        <f t="shared" si="236"/>
        <v>0</v>
      </c>
      <c r="AW48" s="39">
        <f t="shared" si="237"/>
        <v>0</v>
      </c>
      <c r="AX48" s="38"/>
      <c r="AY48" s="39">
        <f t="shared" si="238"/>
        <v>0</v>
      </c>
      <c r="AZ48" s="39">
        <f t="shared" si="239"/>
        <v>0</v>
      </c>
      <c r="BA48" s="39">
        <f t="shared" si="240"/>
        <v>0</v>
      </c>
      <c r="BB48" s="39">
        <f t="shared" si="241"/>
        <v>0</v>
      </c>
      <c r="BC48" s="40"/>
      <c r="BD48" s="39">
        <f t="shared" si="242"/>
        <v>0</v>
      </c>
      <c r="BE48" s="39">
        <f t="shared" si="243"/>
        <v>0</v>
      </c>
      <c r="BF48" s="39">
        <f t="shared" si="244"/>
        <v>0</v>
      </c>
      <c r="BG48" s="39">
        <f t="shared" si="245"/>
        <v>0</v>
      </c>
      <c r="BH48" s="41"/>
      <c r="BI48" s="42">
        <f t="shared" si="246"/>
        <v>0</v>
      </c>
      <c r="BJ48" s="39">
        <f t="shared" si="247"/>
        <v>0</v>
      </c>
      <c r="BK48" s="39">
        <f t="shared" si="248"/>
        <v>0</v>
      </c>
      <c r="BL48" s="39">
        <f t="shared" si="249"/>
        <v>0</v>
      </c>
      <c r="BM48" s="43"/>
      <c r="BN48" s="39">
        <f t="shared" si="250"/>
        <v>48</v>
      </c>
      <c r="BO48" s="39">
        <f t="shared" si="251"/>
        <v>2.9600000000000004</v>
      </c>
      <c r="BP48" s="39">
        <f t="shared" si="252"/>
        <v>4.0200000000000005</v>
      </c>
      <c r="BQ48" s="39">
        <f t="shared" si="253"/>
        <v>0</v>
      </c>
      <c r="BR48" s="40">
        <v>20</v>
      </c>
      <c r="BS48" s="42">
        <f t="shared" si="254"/>
        <v>0</v>
      </c>
      <c r="BT48" s="39">
        <f t="shared" si="255"/>
        <v>0</v>
      </c>
      <c r="BU48" s="39">
        <f t="shared" si="256"/>
        <v>0</v>
      </c>
      <c r="BV48" s="39">
        <f t="shared" si="257"/>
        <v>0</v>
      </c>
      <c r="BW48" s="40"/>
      <c r="BX48" s="42">
        <f t="shared" si="258"/>
        <v>0</v>
      </c>
      <c r="BY48" s="39">
        <f t="shared" si="259"/>
        <v>0</v>
      </c>
      <c r="BZ48" s="39">
        <f t="shared" si="260"/>
        <v>0</v>
      </c>
      <c r="CA48" s="39">
        <f t="shared" si="261"/>
        <v>0</v>
      </c>
      <c r="CB48" s="40"/>
      <c r="CC48" s="42">
        <f t="shared" si="262"/>
        <v>0</v>
      </c>
      <c r="CD48" s="39">
        <f t="shared" si="263"/>
        <v>0</v>
      </c>
      <c r="CE48" s="39">
        <f t="shared" si="264"/>
        <v>0</v>
      </c>
      <c r="CF48" s="39">
        <f t="shared" si="265"/>
        <v>0</v>
      </c>
      <c r="CG48" s="40"/>
      <c r="CH48" s="42">
        <f t="shared" si="266"/>
        <v>0</v>
      </c>
      <c r="CI48" s="39">
        <f t="shared" si="267"/>
        <v>0</v>
      </c>
      <c r="CJ48" s="39">
        <f t="shared" si="268"/>
        <v>0</v>
      </c>
      <c r="CK48" s="39">
        <f t="shared" si="269"/>
        <v>0</v>
      </c>
      <c r="CL48" s="38"/>
      <c r="CM48" s="42">
        <f t="shared" si="270"/>
        <v>0</v>
      </c>
      <c r="CN48" s="39">
        <f t="shared" si="271"/>
        <v>0</v>
      </c>
      <c r="CO48" s="39">
        <f t="shared" si="272"/>
        <v>0</v>
      </c>
      <c r="CP48" s="39">
        <f t="shared" si="273"/>
        <v>0</v>
      </c>
      <c r="CQ48" s="38"/>
      <c r="CR48" s="42">
        <f t="shared" si="274"/>
        <v>0</v>
      </c>
      <c r="CS48" s="39">
        <f t="shared" si="275"/>
        <v>0</v>
      </c>
      <c r="CT48" s="39">
        <f t="shared" si="276"/>
        <v>0</v>
      </c>
      <c r="CU48" s="39">
        <f t="shared" si="277"/>
        <v>0</v>
      </c>
      <c r="CV48" s="38"/>
      <c r="CW48" s="42">
        <f t="shared" si="278"/>
        <v>48</v>
      </c>
      <c r="CX48" s="39">
        <f t="shared" si="279"/>
        <v>2.9600000000000004</v>
      </c>
      <c r="CY48" s="39">
        <f t="shared" si="280"/>
        <v>4.0200000000000005</v>
      </c>
      <c r="CZ48" s="39">
        <f t="shared" si="281"/>
        <v>0</v>
      </c>
      <c r="DA48" s="38">
        <v>20</v>
      </c>
      <c r="DB48" s="42">
        <f t="shared" si="282"/>
        <v>0</v>
      </c>
      <c r="DC48" s="39">
        <f t="shared" si="283"/>
        <v>0</v>
      </c>
      <c r="DD48" s="39">
        <f t="shared" si="284"/>
        <v>0</v>
      </c>
      <c r="DE48" s="39">
        <f t="shared" si="285"/>
        <v>0</v>
      </c>
      <c r="DF48" s="38"/>
      <c r="DG48" s="42">
        <f t="shared" si="286"/>
        <v>48</v>
      </c>
      <c r="DH48" s="39">
        <f t="shared" si="287"/>
        <v>2.9600000000000004</v>
      </c>
      <c r="DI48" s="39">
        <f t="shared" si="288"/>
        <v>4.0200000000000005</v>
      </c>
      <c r="DJ48" s="39">
        <f t="shared" si="289"/>
        <v>0</v>
      </c>
      <c r="DK48" s="38">
        <v>20</v>
      </c>
      <c r="DL48" s="42">
        <f t="shared" si="290"/>
        <v>0</v>
      </c>
      <c r="DM48" s="39">
        <f t="shared" si="291"/>
        <v>0</v>
      </c>
      <c r="DN48" s="39">
        <f t="shared" si="292"/>
        <v>0</v>
      </c>
      <c r="DO48" s="39">
        <f t="shared" si="293"/>
        <v>0</v>
      </c>
      <c r="DP48" s="38"/>
    </row>
    <row r="49" spans="1:120" s="21" customFormat="1" x14ac:dyDescent="0.25">
      <c r="A49" s="56" t="s">
        <v>37</v>
      </c>
      <c r="B49" s="56">
        <v>430</v>
      </c>
      <c r="C49" s="56">
        <v>5.5</v>
      </c>
      <c r="D49" s="56">
        <v>15</v>
      </c>
      <c r="E49" s="61">
        <v>67</v>
      </c>
      <c r="F49" s="57">
        <f t="shared" si="202"/>
        <v>0</v>
      </c>
      <c r="G49" s="57">
        <f t="shared" si="203"/>
        <v>0</v>
      </c>
      <c r="H49" s="57">
        <f t="shared" si="204"/>
        <v>0</v>
      </c>
      <c r="I49" s="57">
        <f t="shared" si="205"/>
        <v>0</v>
      </c>
      <c r="J49" s="56"/>
      <c r="K49" s="57">
        <f t="shared" si="206"/>
        <v>0</v>
      </c>
      <c r="L49" s="57">
        <f t="shared" si="207"/>
        <v>0</v>
      </c>
      <c r="M49" s="57">
        <f t="shared" si="208"/>
        <v>0</v>
      </c>
      <c r="N49" s="57">
        <f t="shared" si="209"/>
        <v>0</v>
      </c>
      <c r="O49" s="56"/>
      <c r="P49" s="57">
        <f t="shared" si="210"/>
        <v>0</v>
      </c>
      <c r="Q49" s="57">
        <f t="shared" si="211"/>
        <v>0</v>
      </c>
      <c r="R49" s="57">
        <f t="shared" si="212"/>
        <v>0</v>
      </c>
      <c r="S49" s="57">
        <f t="shared" si="213"/>
        <v>0</v>
      </c>
      <c r="T49" s="56"/>
      <c r="U49" s="57">
        <f t="shared" si="214"/>
        <v>0</v>
      </c>
      <c r="V49" s="57">
        <f t="shared" si="215"/>
        <v>0</v>
      </c>
      <c r="W49" s="57">
        <f t="shared" si="216"/>
        <v>0</v>
      </c>
      <c r="X49" s="57">
        <f t="shared" si="217"/>
        <v>0</v>
      </c>
      <c r="Y49" s="56"/>
      <c r="Z49" s="57">
        <f t="shared" si="386"/>
        <v>0</v>
      </c>
      <c r="AA49" s="57">
        <f t="shared" si="387"/>
        <v>0</v>
      </c>
      <c r="AB49" s="57">
        <f t="shared" si="388"/>
        <v>0</v>
      </c>
      <c r="AC49" s="57">
        <f t="shared" si="389"/>
        <v>0</v>
      </c>
      <c r="AD49" s="56"/>
      <c r="AE49" s="57">
        <f t="shared" si="222"/>
        <v>0</v>
      </c>
      <c r="AF49" s="57">
        <f t="shared" si="223"/>
        <v>0</v>
      </c>
      <c r="AG49" s="57">
        <f t="shared" si="224"/>
        <v>0</v>
      </c>
      <c r="AH49" s="57">
        <f t="shared" si="225"/>
        <v>0</v>
      </c>
      <c r="AI49" s="56"/>
      <c r="AJ49" s="57">
        <f t="shared" si="226"/>
        <v>0</v>
      </c>
      <c r="AK49" s="57">
        <f t="shared" si="227"/>
        <v>0</v>
      </c>
      <c r="AL49" s="57">
        <f t="shared" si="228"/>
        <v>0</v>
      </c>
      <c r="AM49" s="57">
        <f t="shared" si="229"/>
        <v>0</v>
      </c>
      <c r="AN49" s="60"/>
      <c r="AO49" s="57">
        <f t="shared" si="230"/>
        <v>0</v>
      </c>
      <c r="AP49" s="57">
        <f t="shared" si="231"/>
        <v>0</v>
      </c>
      <c r="AQ49" s="57">
        <f t="shared" si="232"/>
        <v>0</v>
      </c>
      <c r="AR49" s="57">
        <f t="shared" si="233"/>
        <v>0</v>
      </c>
      <c r="AS49" s="56"/>
      <c r="AT49" s="57">
        <f t="shared" si="234"/>
        <v>165.98</v>
      </c>
      <c r="AU49" s="57">
        <f t="shared" si="235"/>
        <v>2.1230000000000002</v>
      </c>
      <c r="AV49" s="57">
        <f t="shared" si="236"/>
        <v>5.79</v>
      </c>
      <c r="AW49" s="57">
        <f t="shared" si="237"/>
        <v>25.862000000000002</v>
      </c>
      <c r="AX49" s="56">
        <v>38.6</v>
      </c>
      <c r="AY49" s="57">
        <f t="shared" si="238"/>
        <v>0</v>
      </c>
      <c r="AZ49" s="57">
        <f t="shared" si="239"/>
        <v>0</v>
      </c>
      <c r="BA49" s="57">
        <f t="shared" si="240"/>
        <v>0</v>
      </c>
      <c r="BB49" s="57">
        <f t="shared" si="241"/>
        <v>0</v>
      </c>
      <c r="BC49" s="56"/>
      <c r="BD49" s="57">
        <f t="shared" si="242"/>
        <v>0</v>
      </c>
      <c r="BE49" s="57">
        <f t="shared" si="243"/>
        <v>0</v>
      </c>
      <c r="BF49" s="57">
        <f t="shared" si="244"/>
        <v>0</v>
      </c>
      <c r="BG49" s="57">
        <f t="shared" si="245"/>
        <v>0</v>
      </c>
      <c r="BH49" s="60"/>
      <c r="BI49" s="57">
        <f t="shared" si="246"/>
        <v>0</v>
      </c>
      <c r="BJ49" s="57">
        <f t="shared" si="247"/>
        <v>0</v>
      </c>
      <c r="BK49" s="57">
        <f t="shared" si="248"/>
        <v>0</v>
      </c>
      <c r="BL49" s="57">
        <f t="shared" si="249"/>
        <v>0</v>
      </c>
      <c r="BM49" s="61"/>
      <c r="BN49" s="57">
        <f t="shared" si="250"/>
        <v>0</v>
      </c>
      <c r="BO49" s="57">
        <f t="shared" si="251"/>
        <v>0</v>
      </c>
      <c r="BP49" s="57">
        <f t="shared" si="252"/>
        <v>0</v>
      </c>
      <c r="BQ49" s="57">
        <f t="shared" si="253"/>
        <v>0</v>
      </c>
      <c r="BR49" s="56"/>
      <c r="BS49" s="57">
        <f t="shared" si="254"/>
        <v>0</v>
      </c>
      <c r="BT49" s="57">
        <f t="shared" si="255"/>
        <v>0</v>
      </c>
      <c r="BU49" s="57">
        <f t="shared" si="256"/>
        <v>0</v>
      </c>
      <c r="BV49" s="57">
        <f t="shared" si="257"/>
        <v>0</v>
      </c>
      <c r="BW49" s="56"/>
      <c r="BX49" s="57">
        <f t="shared" si="258"/>
        <v>0</v>
      </c>
      <c r="BY49" s="57">
        <f t="shared" si="259"/>
        <v>0</v>
      </c>
      <c r="BZ49" s="57">
        <f t="shared" si="260"/>
        <v>0</v>
      </c>
      <c r="CA49" s="57">
        <f t="shared" si="261"/>
        <v>0</v>
      </c>
      <c r="CB49" s="56"/>
      <c r="CC49" s="57">
        <f t="shared" si="262"/>
        <v>0</v>
      </c>
      <c r="CD49" s="57">
        <f t="shared" si="263"/>
        <v>0</v>
      </c>
      <c r="CE49" s="57">
        <f t="shared" si="264"/>
        <v>0</v>
      </c>
      <c r="CF49" s="57">
        <f t="shared" si="265"/>
        <v>0</v>
      </c>
      <c r="CG49" s="56"/>
      <c r="CH49" s="57">
        <f t="shared" si="266"/>
        <v>0</v>
      </c>
      <c r="CI49" s="57">
        <f t="shared" si="267"/>
        <v>0</v>
      </c>
      <c r="CJ49" s="57">
        <f t="shared" si="268"/>
        <v>0</v>
      </c>
      <c r="CK49" s="57">
        <f t="shared" si="269"/>
        <v>0</v>
      </c>
      <c r="CL49" s="56"/>
      <c r="CM49" s="57">
        <f t="shared" si="270"/>
        <v>0</v>
      </c>
      <c r="CN49" s="57">
        <f t="shared" si="271"/>
        <v>0</v>
      </c>
      <c r="CO49" s="57">
        <f t="shared" si="272"/>
        <v>0</v>
      </c>
      <c r="CP49" s="57">
        <f t="shared" si="273"/>
        <v>0</v>
      </c>
      <c r="CQ49" s="56"/>
      <c r="CR49" s="57">
        <f t="shared" si="274"/>
        <v>0</v>
      </c>
      <c r="CS49" s="57">
        <f t="shared" si="275"/>
        <v>0</v>
      </c>
      <c r="CT49" s="57">
        <f t="shared" si="276"/>
        <v>0</v>
      </c>
      <c r="CU49" s="57">
        <f t="shared" si="277"/>
        <v>0</v>
      </c>
      <c r="CV49" s="56"/>
      <c r="CW49" s="57">
        <f t="shared" si="278"/>
        <v>0</v>
      </c>
      <c r="CX49" s="57">
        <f t="shared" si="279"/>
        <v>0</v>
      </c>
      <c r="CY49" s="57">
        <f t="shared" si="280"/>
        <v>0</v>
      </c>
      <c r="CZ49" s="57">
        <f t="shared" si="281"/>
        <v>0</v>
      </c>
      <c r="DA49" s="56"/>
      <c r="DB49" s="57">
        <f t="shared" si="282"/>
        <v>165.98</v>
      </c>
      <c r="DC49" s="57">
        <f t="shared" si="283"/>
        <v>2.1230000000000002</v>
      </c>
      <c r="DD49" s="57">
        <f t="shared" si="284"/>
        <v>5.79</v>
      </c>
      <c r="DE49" s="57">
        <f t="shared" si="285"/>
        <v>25.862000000000002</v>
      </c>
      <c r="DF49" s="56">
        <v>38.6</v>
      </c>
      <c r="DG49" s="57">
        <f t="shared" si="286"/>
        <v>0</v>
      </c>
      <c r="DH49" s="57">
        <f t="shared" si="287"/>
        <v>0</v>
      </c>
      <c r="DI49" s="57">
        <f t="shared" si="288"/>
        <v>0</v>
      </c>
      <c r="DJ49" s="57">
        <f t="shared" si="289"/>
        <v>0</v>
      </c>
      <c r="DK49" s="56"/>
      <c r="DL49" s="57">
        <f t="shared" si="290"/>
        <v>0</v>
      </c>
      <c r="DM49" s="57">
        <f t="shared" si="291"/>
        <v>0</v>
      </c>
      <c r="DN49" s="57">
        <f t="shared" si="292"/>
        <v>0</v>
      </c>
      <c r="DO49" s="57">
        <f t="shared" si="293"/>
        <v>0</v>
      </c>
      <c r="DP49" s="56"/>
    </row>
    <row r="50" spans="1:120" s="21" customFormat="1" x14ac:dyDescent="0.25">
      <c r="A50" s="38" t="s">
        <v>66</v>
      </c>
      <c r="B50" s="38">
        <v>576</v>
      </c>
      <c r="C50" s="38">
        <v>14.8</v>
      </c>
      <c r="D50" s="38">
        <v>42.6</v>
      </c>
      <c r="E50" s="43">
        <v>34.5</v>
      </c>
      <c r="F50" s="42">
        <f t="shared" si="202"/>
        <v>0</v>
      </c>
      <c r="G50" s="42">
        <f t="shared" si="203"/>
        <v>0</v>
      </c>
      <c r="H50" s="42">
        <f t="shared" si="204"/>
        <v>0</v>
      </c>
      <c r="I50" s="42">
        <f t="shared" si="205"/>
        <v>0</v>
      </c>
      <c r="J50" s="38"/>
      <c r="K50" s="42">
        <f t="shared" si="206"/>
        <v>0</v>
      </c>
      <c r="L50" s="42">
        <f t="shared" si="207"/>
        <v>0</v>
      </c>
      <c r="M50" s="42">
        <f t="shared" si="208"/>
        <v>0</v>
      </c>
      <c r="N50" s="42">
        <f t="shared" si="209"/>
        <v>0</v>
      </c>
      <c r="O50" s="38"/>
      <c r="P50" s="42">
        <f t="shared" si="210"/>
        <v>0</v>
      </c>
      <c r="Q50" s="42">
        <f t="shared" si="211"/>
        <v>0</v>
      </c>
      <c r="R50" s="42">
        <f t="shared" si="212"/>
        <v>0</v>
      </c>
      <c r="S50" s="42">
        <f t="shared" si="213"/>
        <v>0</v>
      </c>
      <c r="T50" s="38"/>
      <c r="U50" s="42">
        <f t="shared" si="214"/>
        <v>0</v>
      </c>
      <c r="V50" s="42">
        <f t="shared" si="215"/>
        <v>0</v>
      </c>
      <c r="W50" s="42">
        <f t="shared" si="216"/>
        <v>0</v>
      </c>
      <c r="X50" s="42">
        <f t="shared" si="217"/>
        <v>0</v>
      </c>
      <c r="Y50" s="38"/>
      <c r="Z50" s="42">
        <f t="shared" si="386"/>
        <v>0</v>
      </c>
      <c r="AA50" s="42">
        <f t="shared" si="387"/>
        <v>0</v>
      </c>
      <c r="AB50" s="42">
        <f t="shared" si="388"/>
        <v>0</v>
      </c>
      <c r="AC50" s="42">
        <f t="shared" si="389"/>
        <v>0</v>
      </c>
      <c r="AD50" s="38"/>
      <c r="AE50" s="42">
        <f t="shared" si="222"/>
        <v>0</v>
      </c>
      <c r="AF50" s="42">
        <f t="shared" si="223"/>
        <v>0</v>
      </c>
      <c r="AG50" s="42">
        <f t="shared" si="224"/>
        <v>0</v>
      </c>
      <c r="AH50" s="42">
        <f t="shared" si="225"/>
        <v>0</v>
      </c>
      <c r="AI50" s="38"/>
      <c r="AJ50" s="42">
        <f t="shared" si="226"/>
        <v>0</v>
      </c>
      <c r="AK50" s="42">
        <f t="shared" si="227"/>
        <v>0</v>
      </c>
      <c r="AL50" s="42">
        <f t="shared" si="228"/>
        <v>0</v>
      </c>
      <c r="AM50" s="42">
        <f t="shared" si="229"/>
        <v>0</v>
      </c>
      <c r="AN50" s="41"/>
      <c r="AO50" s="42">
        <f t="shared" si="230"/>
        <v>0</v>
      </c>
      <c r="AP50" s="42">
        <f t="shared" si="231"/>
        <v>0</v>
      </c>
      <c r="AQ50" s="42">
        <f t="shared" si="232"/>
        <v>0</v>
      </c>
      <c r="AR50" s="42">
        <f t="shared" si="233"/>
        <v>0</v>
      </c>
      <c r="AS50" s="38"/>
      <c r="AT50" s="42">
        <f t="shared" si="234"/>
        <v>0</v>
      </c>
      <c r="AU50" s="42">
        <f t="shared" si="235"/>
        <v>0</v>
      </c>
      <c r="AV50" s="42">
        <f t="shared" si="236"/>
        <v>0</v>
      </c>
      <c r="AW50" s="42">
        <f t="shared" si="237"/>
        <v>0</v>
      </c>
      <c r="AX50" s="38"/>
      <c r="AY50" s="42">
        <f t="shared" si="238"/>
        <v>144</v>
      </c>
      <c r="AZ50" s="42">
        <f t="shared" si="239"/>
        <v>3.7000000000000006</v>
      </c>
      <c r="BA50" s="42">
        <f t="shared" si="240"/>
        <v>10.65</v>
      </c>
      <c r="BB50" s="42">
        <f t="shared" si="241"/>
        <v>8.625</v>
      </c>
      <c r="BC50" s="38">
        <v>25</v>
      </c>
      <c r="BD50" s="42">
        <f t="shared" si="242"/>
        <v>0</v>
      </c>
      <c r="BE50" s="42">
        <f t="shared" si="243"/>
        <v>0</v>
      </c>
      <c r="BF50" s="42">
        <f t="shared" si="244"/>
        <v>0</v>
      </c>
      <c r="BG50" s="42">
        <f t="shared" si="245"/>
        <v>0</v>
      </c>
      <c r="BH50" s="41"/>
      <c r="BI50" s="42">
        <f t="shared" si="246"/>
        <v>0</v>
      </c>
      <c r="BJ50" s="42">
        <f t="shared" si="247"/>
        <v>0</v>
      </c>
      <c r="BK50" s="42">
        <f t="shared" si="248"/>
        <v>0</v>
      </c>
      <c r="BL50" s="42">
        <f t="shared" si="249"/>
        <v>0</v>
      </c>
      <c r="BM50" s="43"/>
      <c r="BN50" s="42">
        <f t="shared" si="250"/>
        <v>0</v>
      </c>
      <c r="BO50" s="42">
        <f t="shared" si="251"/>
        <v>0</v>
      </c>
      <c r="BP50" s="42">
        <f t="shared" si="252"/>
        <v>0</v>
      </c>
      <c r="BQ50" s="42">
        <f t="shared" si="253"/>
        <v>0</v>
      </c>
      <c r="BR50" s="38"/>
      <c r="BS50" s="42">
        <f t="shared" si="254"/>
        <v>0</v>
      </c>
      <c r="BT50" s="42">
        <f t="shared" si="255"/>
        <v>0</v>
      </c>
      <c r="BU50" s="42">
        <f t="shared" si="256"/>
        <v>0</v>
      </c>
      <c r="BV50" s="42">
        <f t="shared" si="257"/>
        <v>0</v>
      </c>
      <c r="BW50" s="38"/>
      <c r="BX50" s="42">
        <f t="shared" si="258"/>
        <v>0</v>
      </c>
      <c r="BY50" s="42">
        <f t="shared" si="259"/>
        <v>0</v>
      </c>
      <c r="BZ50" s="42">
        <f t="shared" si="260"/>
        <v>0</v>
      </c>
      <c r="CA50" s="42">
        <f t="shared" si="261"/>
        <v>0</v>
      </c>
      <c r="CB50" s="38"/>
      <c r="CC50" s="42">
        <f t="shared" si="262"/>
        <v>0</v>
      </c>
      <c r="CD50" s="42">
        <f t="shared" si="263"/>
        <v>0</v>
      </c>
      <c r="CE50" s="42">
        <f t="shared" si="264"/>
        <v>0</v>
      </c>
      <c r="CF50" s="42">
        <f t="shared" si="265"/>
        <v>0</v>
      </c>
      <c r="CG50" s="38"/>
      <c r="CH50" s="42">
        <f t="shared" si="266"/>
        <v>0</v>
      </c>
      <c r="CI50" s="42">
        <f t="shared" si="267"/>
        <v>0</v>
      </c>
      <c r="CJ50" s="42">
        <f t="shared" si="268"/>
        <v>0</v>
      </c>
      <c r="CK50" s="42">
        <f t="shared" si="269"/>
        <v>0</v>
      </c>
      <c r="CL50" s="38"/>
      <c r="CM50" s="42">
        <f t="shared" si="270"/>
        <v>0</v>
      </c>
      <c r="CN50" s="42">
        <f t="shared" si="271"/>
        <v>0</v>
      </c>
      <c r="CO50" s="42">
        <f t="shared" si="272"/>
        <v>0</v>
      </c>
      <c r="CP50" s="42">
        <f t="shared" si="273"/>
        <v>0</v>
      </c>
      <c r="CQ50" s="38"/>
      <c r="CR50" s="42">
        <f t="shared" si="274"/>
        <v>0</v>
      </c>
      <c r="CS50" s="42">
        <f t="shared" si="275"/>
        <v>0</v>
      </c>
      <c r="CT50" s="42">
        <f t="shared" si="276"/>
        <v>0</v>
      </c>
      <c r="CU50" s="42">
        <f t="shared" si="277"/>
        <v>0</v>
      </c>
      <c r="CV50" s="38"/>
      <c r="CW50" s="42">
        <f t="shared" si="278"/>
        <v>0</v>
      </c>
      <c r="CX50" s="42">
        <f t="shared" si="279"/>
        <v>0</v>
      </c>
      <c r="CY50" s="42">
        <f t="shared" si="280"/>
        <v>0</v>
      </c>
      <c r="CZ50" s="42">
        <f t="shared" si="281"/>
        <v>0</v>
      </c>
      <c r="DA50" s="38"/>
      <c r="DB50" s="42">
        <f t="shared" si="282"/>
        <v>0</v>
      </c>
      <c r="DC50" s="42">
        <f t="shared" si="283"/>
        <v>0</v>
      </c>
      <c r="DD50" s="42">
        <f t="shared" si="284"/>
        <v>0</v>
      </c>
      <c r="DE50" s="42">
        <f t="shared" si="285"/>
        <v>0</v>
      </c>
      <c r="DF50" s="38"/>
      <c r="DG50" s="42">
        <f t="shared" si="286"/>
        <v>144</v>
      </c>
      <c r="DH50" s="42">
        <f t="shared" si="287"/>
        <v>3.7000000000000006</v>
      </c>
      <c r="DI50" s="42">
        <f t="shared" si="288"/>
        <v>10.65</v>
      </c>
      <c r="DJ50" s="42">
        <f t="shared" si="289"/>
        <v>8.625</v>
      </c>
      <c r="DK50" s="38">
        <v>25</v>
      </c>
      <c r="DL50" s="42">
        <f t="shared" si="290"/>
        <v>0</v>
      </c>
      <c r="DM50" s="42">
        <f t="shared" si="291"/>
        <v>0</v>
      </c>
      <c r="DN50" s="42">
        <f t="shared" si="292"/>
        <v>0</v>
      </c>
      <c r="DO50" s="42">
        <f t="shared" si="293"/>
        <v>0</v>
      </c>
      <c r="DP50" s="38"/>
    </row>
    <row r="51" spans="1:120" s="21" customFormat="1" x14ac:dyDescent="0.25">
      <c r="A51" s="21" t="s">
        <v>39</v>
      </c>
      <c r="B51" s="21">
        <v>430</v>
      </c>
      <c r="C51" s="21">
        <v>6.5</v>
      </c>
      <c r="D51" s="21">
        <v>16</v>
      </c>
      <c r="E51" s="55">
        <v>65</v>
      </c>
      <c r="F51" s="30">
        <f t="shared" si="202"/>
        <v>0</v>
      </c>
      <c r="G51" s="30">
        <f t="shared" si="203"/>
        <v>0</v>
      </c>
      <c r="H51" s="30">
        <f t="shared" si="204"/>
        <v>0</v>
      </c>
      <c r="I51" s="30">
        <f t="shared" si="205"/>
        <v>0</v>
      </c>
      <c r="K51" s="30">
        <f t="shared" si="206"/>
        <v>0</v>
      </c>
      <c r="L51" s="30">
        <f t="shared" si="207"/>
        <v>0</v>
      </c>
      <c r="M51" s="30">
        <f t="shared" si="208"/>
        <v>0</v>
      </c>
      <c r="N51" s="30">
        <f t="shared" si="209"/>
        <v>0</v>
      </c>
      <c r="P51" s="30">
        <f t="shared" si="210"/>
        <v>0</v>
      </c>
      <c r="Q51" s="30">
        <f t="shared" si="211"/>
        <v>0</v>
      </c>
      <c r="R51" s="30">
        <f t="shared" si="212"/>
        <v>0</v>
      </c>
      <c r="S51" s="30">
        <f t="shared" si="213"/>
        <v>0</v>
      </c>
      <c r="U51" s="30">
        <f t="shared" si="214"/>
        <v>0</v>
      </c>
      <c r="V51" s="30">
        <f t="shared" si="215"/>
        <v>0</v>
      </c>
      <c r="W51" s="30">
        <f t="shared" si="216"/>
        <v>0</v>
      </c>
      <c r="X51" s="30">
        <f t="shared" si="217"/>
        <v>0</v>
      </c>
      <c r="Z51" s="30">
        <f t="shared" si="386"/>
        <v>0</v>
      </c>
      <c r="AA51" s="30">
        <f t="shared" si="387"/>
        <v>0</v>
      </c>
      <c r="AB51" s="30">
        <f t="shared" si="388"/>
        <v>0</v>
      </c>
      <c r="AC51" s="30">
        <f t="shared" si="389"/>
        <v>0</v>
      </c>
      <c r="AE51" s="30">
        <f t="shared" si="222"/>
        <v>0</v>
      </c>
      <c r="AF51" s="30">
        <f t="shared" si="223"/>
        <v>0</v>
      </c>
      <c r="AG51" s="30">
        <f t="shared" si="224"/>
        <v>0</v>
      </c>
      <c r="AH51" s="30">
        <f t="shared" si="225"/>
        <v>0</v>
      </c>
      <c r="AJ51" s="30">
        <f t="shared" si="226"/>
        <v>0</v>
      </c>
      <c r="AK51" s="30">
        <f t="shared" si="227"/>
        <v>0</v>
      </c>
      <c r="AL51" s="30">
        <f t="shared" si="228"/>
        <v>0</v>
      </c>
      <c r="AM51" s="30">
        <f t="shared" si="229"/>
        <v>0</v>
      </c>
      <c r="AN51" s="54"/>
      <c r="AO51" s="30">
        <f t="shared" si="230"/>
        <v>0</v>
      </c>
      <c r="AP51" s="30">
        <f t="shared" si="231"/>
        <v>0</v>
      </c>
      <c r="AQ51" s="30">
        <f t="shared" si="232"/>
        <v>0</v>
      </c>
      <c r="AR51" s="30">
        <f t="shared" si="233"/>
        <v>0</v>
      </c>
      <c r="AT51" s="30">
        <f t="shared" si="234"/>
        <v>0</v>
      </c>
      <c r="AU51" s="30">
        <f t="shared" si="235"/>
        <v>0</v>
      </c>
      <c r="AV51" s="30">
        <f t="shared" si="236"/>
        <v>0</v>
      </c>
      <c r="AW51" s="30">
        <f t="shared" si="237"/>
        <v>0</v>
      </c>
      <c r="AY51" s="30">
        <f t="shared" si="238"/>
        <v>0</v>
      </c>
      <c r="AZ51" s="30">
        <f t="shared" si="239"/>
        <v>0</v>
      </c>
      <c r="BA51" s="30">
        <f t="shared" si="240"/>
        <v>0</v>
      </c>
      <c r="BB51" s="30">
        <f t="shared" si="241"/>
        <v>0</v>
      </c>
      <c r="BD51" s="30">
        <f t="shared" si="242"/>
        <v>0</v>
      </c>
      <c r="BE51" s="30">
        <f t="shared" si="243"/>
        <v>0</v>
      </c>
      <c r="BF51" s="30">
        <f t="shared" si="244"/>
        <v>0</v>
      </c>
      <c r="BG51" s="30">
        <f t="shared" si="245"/>
        <v>0</v>
      </c>
      <c r="BH51" s="54"/>
      <c r="BI51" s="30">
        <f t="shared" si="246"/>
        <v>0</v>
      </c>
      <c r="BJ51" s="30">
        <f t="shared" si="247"/>
        <v>0</v>
      </c>
      <c r="BK51" s="30">
        <f t="shared" si="248"/>
        <v>0</v>
      </c>
      <c r="BL51" s="30">
        <f t="shared" si="249"/>
        <v>0</v>
      </c>
      <c r="BM51" s="55"/>
      <c r="BN51" s="30">
        <f t="shared" si="250"/>
        <v>86</v>
      </c>
      <c r="BO51" s="30">
        <f t="shared" si="251"/>
        <v>1.3</v>
      </c>
      <c r="BP51" s="30">
        <f t="shared" si="252"/>
        <v>3.2</v>
      </c>
      <c r="BQ51" s="30">
        <f t="shared" si="253"/>
        <v>13</v>
      </c>
      <c r="BR51" s="21">
        <v>20</v>
      </c>
      <c r="BS51" s="30">
        <f t="shared" si="254"/>
        <v>0</v>
      </c>
      <c r="BT51" s="30">
        <f t="shared" si="255"/>
        <v>0</v>
      </c>
      <c r="BU51" s="30">
        <f t="shared" si="256"/>
        <v>0</v>
      </c>
      <c r="BV51" s="30">
        <f t="shared" si="257"/>
        <v>0</v>
      </c>
      <c r="BX51" s="30">
        <f t="shared" si="258"/>
        <v>0</v>
      </c>
      <c r="BY51" s="30">
        <f t="shared" si="259"/>
        <v>0</v>
      </c>
      <c r="BZ51" s="30">
        <f t="shared" si="260"/>
        <v>0</v>
      </c>
      <c r="CA51" s="30">
        <f t="shared" si="261"/>
        <v>0</v>
      </c>
      <c r="CC51" s="30">
        <f t="shared" si="262"/>
        <v>0</v>
      </c>
      <c r="CD51" s="30">
        <f t="shared" si="263"/>
        <v>0</v>
      </c>
      <c r="CE51" s="30">
        <f t="shared" si="264"/>
        <v>0</v>
      </c>
      <c r="CF51" s="30">
        <f t="shared" si="265"/>
        <v>0</v>
      </c>
      <c r="CH51" s="30">
        <f t="shared" si="266"/>
        <v>0</v>
      </c>
      <c r="CI51" s="30">
        <f t="shared" si="267"/>
        <v>0</v>
      </c>
      <c r="CJ51" s="30">
        <f t="shared" si="268"/>
        <v>0</v>
      </c>
      <c r="CK51" s="30">
        <f t="shared" si="269"/>
        <v>0</v>
      </c>
      <c r="CM51" s="30">
        <f t="shared" si="270"/>
        <v>0</v>
      </c>
      <c r="CN51" s="30">
        <f t="shared" si="271"/>
        <v>0</v>
      </c>
      <c r="CO51" s="30">
        <f t="shared" si="272"/>
        <v>0</v>
      </c>
      <c r="CP51" s="30">
        <f t="shared" si="273"/>
        <v>0</v>
      </c>
      <c r="CR51" s="30">
        <f t="shared" si="274"/>
        <v>0</v>
      </c>
      <c r="CS51" s="30">
        <f t="shared" si="275"/>
        <v>0</v>
      </c>
      <c r="CT51" s="30">
        <f t="shared" si="276"/>
        <v>0</v>
      </c>
      <c r="CU51" s="30">
        <f t="shared" si="277"/>
        <v>0</v>
      </c>
      <c r="CW51" s="30">
        <f t="shared" si="278"/>
        <v>0</v>
      </c>
      <c r="CX51" s="30">
        <f t="shared" si="279"/>
        <v>0</v>
      </c>
      <c r="CY51" s="30">
        <f t="shared" si="280"/>
        <v>0</v>
      </c>
      <c r="CZ51" s="30">
        <f t="shared" si="281"/>
        <v>0</v>
      </c>
      <c r="DB51" s="30">
        <f t="shared" si="282"/>
        <v>0</v>
      </c>
      <c r="DC51" s="30">
        <f t="shared" si="283"/>
        <v>0</v>
      </c>
      <c r="DD51" s="30">
        <f t="shared" si="284"/>
        <v>0</v>
      </c>
      <c r="DE51" s="30">
        <f t="shared" si="285"/>
        <v>0</v>
      </c>
      <c r="DG51" s="30">
        <f t="shared" si="286"/>
        <v>0</v>
      </c>
      <c r="DH51" s="30">
        <f t="shared" si="287"/>
        <v>0</v>
      </c>
      <c r="DI51" s="30">
        <f t="shared" si="288"/>
        <v>0</v>
      </c>
      <c r="DJ51" s="30">
        <f t="shared" si="289"/>
        <v>0</v>
      </c>
      <c r="DL51" s="30">
        <f t="shared" si="290"/>
        <v>0</v>
      </c>
      <c r="DM51" s="30">
        <f t="shared" si="291"/>
        <v>0</v>
      </c>
      <c r="DN51" s="30">
        <f t="shared" si="292"/>
        <v>0</v>
      </c>
      <c r="DO51" s="30">
        <f t="shared" si="293"/>
        <v>0</v>
      </c>
    </row>
    <row r="52" spans="1:120" s="21" customFormat="1" x14ac:dyDescent="0.25">
      <c r="A52" s="38" t="s">
        <v>40</v>
      </c>
      <c r="B52" s="38">
        <v>400</v>
      </c>
      <c r="C52" s="38">
        <v>8.6999999999999993</v>
      </c>
      <c r="D52" s="38">
        <v>8.8000000000000007</v>
      </c>
      <c r="E52" s="43">
        <v>70.900000000000006</v>
      </c>
      <c r="F52" s="42">
        <f t="shared" si="202"/>
        <v>0</v>
      </c>
      <c r="G52" s="42">
        <f t="shared" si="203"/>
        <v>0</v>
      </c>
      <c r="H52" s="42">
        <f t="shared" si="204"/>
        <v>0</v>
      </c>
      <c r="I52" s="42">
        <f t="shared" si="205"/>
        <v>0</v>
      </c>
      <c r="J52" s="38"/>
      <c r="K52" s="42">
        <f t="shared" si="206"/>
        <v>160</v>
      </c>
      <c r="L52" s="42">
        <f t="shared" si="207"/>
        <v>3.4799999999999995</v>
      </c>
      <c r="M52" s="42">
        <f t="shared" si="208"/>
        <v>3.5200000000000005</v>
      </c>
      <c r="N52" s="42">
        <f t="shared" si="209"/>
        <v>28.360000000000003</v>
      </c>
      <c r="O52" s="38">
        <v>40</v>
      </c>
      <c r="P52" s="42">
        <f t="shared" si="210"/>
        <v>0</v>
      </c>
      <c r="Q52" s="42">
        <f t="shared" si="211"/>
        <v>0</v>
      </c>
      <c r="R52" s="42">
        <f t="shared" si="212"/>
        <v>0</v>
      </c>
      <c r="S52" s="42">
        <f t="shared" si="213"/>
        <v>0</v>
      </c>
      <c r="T52" s="38"/>
      <c r="U52" s="42">
        <f t="shared" si="214"/>
        <v>0</v>
      </c>
      <c r="V52" s="42">
        <f t="shared" si="215"/>
        <v>0</v>
      </c>
      <c r="W52" s="42">
        <f t="shared" si="216"/>
        <v>0</v>
      </c>
      <c r="X52" s="42">
        <f t="shared" si="217"/>
        <v>0</v>
      </c>
      <c r="Y52" s="38"/>
      <c r="Z52" s="42">
        <f t="shared" si="386"/>
        <v>0</v>
      </c>
      <c r="AA52" s="42">
        <f t="shared" si="387"/>
        <v>0</v>
      </c>
      <c r="AB52" s="42">
        <f t="shared" si="388"/>
        <v>0</v>
      </c>
      <c r="AC52" s="42">
        <f t="shared" si="389"/>
        <v>0</v>
      </c>
      <c r="AD52" s="38"/>
      <c r="AE52" s="42">
        <f t="shared" si="222"/>
        <v>0</v>
      </c>
      <c r="AF52" s="42">
        <f t="shared" si="223"/>
        <v>0</v>
      </c>
      <c r="AG52" s="42">
        <f t="shared" si="224"/>
        <v>0</v>
      </c>
      <c r="AH52" s="42">
        <f t="shared" si="225"/>
        <v>0</v>
      </c>
      <c r="AI52" s="38"/>
      <c r="AJ52" s="42">
        <f t="shared" si="226"/>
        <v>0</v>
      </c>
      <c r="AK52" s="42">
        <f t="shared" si="227"/>
        <v>0</v>
      </c>
      <c r="AL52" s="42">
        <f t="shared" si="228"/>
        <v>0</v>
      </c>
      <c r="AM52" s="42">
        <f t="shared" si="229"/>
        <v>0</v>
      </c>
      <c r="AN52" s="41"/>
      <c r="AO52" s="42">
        <f t="shared" si="230"/>
        <v>0</v>
      </c>
      <c r="AP52" s="42">
        <f t="shared" si="231"/>
        <v>0</v>
      </c>
      <c r="AQ52" s="42">
        <f t="shared" si="232"/>
        <v>0</v>
      </c>
      <c r="AR52" s="42">
        <f t="shared" si="233"/>
        <v>0</v>
      </c>
      <c r="AS52" s="38"/>
      <c r="AT52" s="42">
        <f t="shared" si="234"/>
        <v>0</v>
      </c>
      <c r="AU52" s="42">
        <f t="shared" si="235"/>
        <v>0</v>
      </c>
      <c r="AV52" s="42">
        <f t="shared" si="236"/>
        <v>0</v>
      </c>
      <c r="AW52" s="42">
        <f t="shared" si="237"/>
        <v>0</v>
      </c>
      <c r="AX52" s="38"/>
      <c r="AY52" s="42">
        <f t="shared" si="238"/>
        <v>0</v>
      </c>
      <c r="AZ52" s="42">
        <f t="shared" si="239"/>
        <v>0</v>
      </c>
      <c r="BA52" s="42">
        <f t="shared" si="240"/>
        <v>0</v>
      </c>
      <c r="BB52" s="42">
        <f t="shared" si="241"/>
        <v>0</v>
      </c>
      <c r="BC52" s="38"/>
      <c r="BD52" s="42">
        <f t="shared" si="242"/>
        <v>80</v>
      </c>
      <c r="BE52" s="42">
        <f t="shared" si="243"/>
        <v>1.7399999999999998</v>
      </c>
      <c r="BF52" s="42">
        <f t="shared" si="244"/>
        <v>1.7600000000000002</v>
      </c>
      <c r="BG52" s="42">
        <f t="shared" si="245"/>
        <v>14.180000000000001</v>
      </c>
      <c r="BH52" s="41">
        <v>20</v>
      </c>
      <c r="BI52" s="42">
        <f t="shared" si="246"/>
        <v>0</v>
      </c>
      <c r="BJ52" s="42">
        <f t="shared" si="247"/>
        <v>0</v>
      </c>
      <c r="BK52" s="42">
        <f t="shared" si="248"/>
        <v>0</v>
      </c>
      <c r="BL52" s="42">
        <f t="shared" si="249"/>
        <v>0</v>
      </c>
      <c r="BM52" s="43"/>
      <c r="BN52" s="42">
        <f t="shared" si="250"/>
        <v>0</v>
      </c>
      <c r="BO52" s="42">
        <f t="shared" si="251"/>
        <v>0</v>
      </c>
      <c r="BP52" s="42">
        <f t="shared" si="252"/>
        <v>0</v>
      </c>
      <c r="BQ52" s="42">
        <f t="shared" si="253"/>
        <v>0</v>
      </c>
      <c r="BR52" s="38"/>
      <c r="BS52" s="42">
        <f t="shared" si="254"/>
        <v>160</v>
      </c>
      <c r="BT52" s="42">
        <f t="shared" si="255"/>
        <v>3.4799999999999995</v>
      </c>
      <c r="BU52" s="42">
        <f t="shared" si="256"/>
        <v>3.5200000000000005</v>
      </c>
      <c r="BV52" s="42">
        <f t="shared" si="257"/>
        <v>28.360000000000003</v>
      </c>
      <c r="BW52" s="38">
        <v>40</v>
      </c>
      <c r="BX52" s="42">
        <f t="shared" si="258"/>
        <v>0</v>
      </c>
      <c r="BY52" s="42">
        <f t="shared" si="259"/>
        <v>0</v>
      </c>
      <c r="BZ52" s="42">
        <f t="shared" si="260"/>
        <v>0</v>
      </c>
      <c r="CA52" s="42">
        <f t="shared" si="261"/>
        <v>0</v>
      </c>
      <c r="CB52" s="38"/>
      <c r="CC52" s="42">
        <f t="shared" si="262"/>
        <v>0</v>
      </c>
      <c r="CD52" s="42">
        <f t="shared" si="263"/>
        <v>0</v>
      </c>
      <c r="CE52" s="42">
        <f t="shared" si="264"/>
        <v>0</v>
      </c>
      <c r="CF52" s="42">
        <f t="shared" si="265"/>
        <v>0</v>
      </c>
      <c r="CG52" s="38"/>
      <c r="CH52" s="42">
        <f t="shared" si="266"/>
        <v>0</v>
      </c>
      <c r="CI52" s="42">
        <f t="shared" si="267"/>
        <v>0</v>
      </c>
      <c r="CJ52" s="42">
        <f t="shared" si="268"/>
        <v>0</v>
      </c>
      <c r="CK52" s="42">
        <f t="shared" si="269"/>
        <v>0</v>
      </c>
      <c r="CL52" s="38"/>
      <c r="CM52" s="42">
        <f t="shared" si="270"/>
        <v>0</v>
      </c>
      <c r="CN52" s="42">
        <f t="shared" si="271"/>
        <v>0</v>
      </c>
      <c r="CO52" s="42">
        <f t="shared" si="272"/>
        <v>0</v>
      </c>
      <c r="CP52" s="42">
        <f t="shared" si="273"/>
        <v>0</v>
      </c>
      <c r="CQ52" s="38"/>
      <c r="CR52" s="42">
        <f t="shared" si="274"/>
        <v>0</v>
      </c>
      <c r="CS52" s="42">
        <f t="shared" si="275"/>
        <v>0</v>
      </c>
      <c r="CT52" s="42">
        <f t="shared" si="276"/>
        <v>0</v>
      </c>
      <c r="CU52" s="42">
        <f t="shared" si="277"/>
        <v>0</v>
      </c>
      <c r="CV52" s="38"/>
      <c r="CW52" s="42">
        <f t="shared" si="278"/>
        <v>0</v>
      </c>
      <c r="CX52" s="42">
        <f t="shared" si="279"/>
        <v>0</v>
      </c>
      <c r="CY52" s="42">
        <f t="shared" si="280"/>
        <v>0</v>
      </c>
      <c r="CZ52" s="42">
        <f t="shared" si="281"/>
        <v>0</v>
      </c>
      <c r="DA52" s="38"/>
      <c r="DB52" s="42">
        <f t="shared" si="282"/>
        <v>0</v>
      </c>
      <c r="DC52" s="42">
        <f t="shared" si="283"/>
        <v>0</v>
      </c>
      <c r="DD52" s="42">
        <f t="shared" si="284"/>
        <v>0</v>
      </c>
      <c r="DE52" s="42">
        <f t="shared" si="285"/>
        <v>0</v>
      </c>
      <c r="DF52" s="38"/>
      <c r="DG52" s="42">
        <f t="shared" si="286"/>
        <v>0</v>
      </c>
      <c r="DH52" s="42">
        <f t="shared" si="287"/>
        <v>0</v>
      </c>
      <c r="DI52" s="42">
        <f t="shared" si="288"/>
        <v>0</v>
      </c>
      <c r="DJ52" s="42">
        <f t="shared" si="289"/>
        <v>0</v>
      </c>
      <c r="DK52" s="38"/>
      <c r="DL52" s="42">
        <f t="shared" si="290"/>
        <v>0</v>
      </c>
      <c r="DM52" s="42">
        <f t="shared" si="291"/>
        <v>0</v>
      </c>
      <c r="DN52" s="42">
        <f t="shared" si="292"/>
        <v>0</v>
      </c>
      <c r="DO52" s="42">
        <f t="shared" si="293"/>
        <v>0</v>
      </c>
      <c r="DP52" s="38"/>
    </row>
    <row r="53" spans="1:120" s="21" customFormat="1" x14ac:dyDescent="0.25">
      <c r="A53" s="21" t="s">
        <v>41</v>
      </c>
      <c r="B53" s="21">
        <v>316</v>
      </c>
      <c r="C53" s="21">
        <v>0.8</v>
      </c>
      <c r="D53" s="21">
        <v>0.7</v>
      </c>
      <c r="E53" s="55">
        <v>79.400000000000006</v>
      </c>
      <c r="F53" s="30">
        <f t="shared" si="202"/>
        <v>0</v>
      </c>
      <c r="G53" s="30">
        <f t="shared" si="203"/>
        <v>0</v>
      </c>
      <c r="H53" s="30">
        <f t="shared" si="204"/>
        <v>0</v>
      </c>
      <c r="I53" s="30">
        <f t="shared" si="205"/>
        <v>0</v>
      </c>
      <c r="K53" s="30">
        <f t="shared" si="206"/>
        <v>0</v>
      </c>
      <c r="L53" s="30">
        <f t="shared" si="207"/>
        <v>0</v>
      </c>
      <c r="M53" s="30">
        <f t="shared" si="208"/>
        <v>0</v>
      </c>
      <c r="N53" s="30">
        <f t="shared" si="209"/>
        <v>0</v>
      </c>
      <c r="P53" s="30">
        <f t="shared" si="210"/>
        <v>63.2</v>
      </c>
      <c r="Q53" s="30">
        <f t="shared" si="211"/>
        <v>0.16</v>
      </c>
      <c r="R53" s="30">
        <f t="shared" si="212"/>
        <v>0.13999999999999999</v>
      </c>
      <c r="S53" s="30">
        <f t="shared" si="213"/>
        <v>15.88</v>
      </c>
      <c r="T53" s="21">
        <v>20</v>
      </c>
      <c r="U53" s="30">
        <f t="shared" si="214"/>
        <v>0</v>
      </c>
      <c r="V53" s="30">
        <f t="shared" si="215"/>
        <v>0</v>
      </c>
      <c r="W53" s="30">
        <f t="shared" si="216"/>
        <v>0</v>
      </c>
      <c r="X53" s="30">
        <f t="shared" si="217"/>
        <v>0</v>
      </c>
      <c r="Z53" s="30">
        <f t="shared" si="386"/>
        <v>0</v>
      </c>
      <c r="AA53" s="30">
        <f t="shared" si="387"/>
        <v>0</v>
      </c>
      <c r="AB53" s="30">
        <f t="shared" si="388"/>
        <v>0</v>
      </c>
      <c r="AC53" s="30">
        <f t="shared" si="389"/>
        <v>0</v>
      </c>
      <c r="AE53" s="30">
        <f t="shared" si="222"/>
        <v>0</v>
      </c>
      <c r="AF53" s="30">
        <f t="shared" si="223"/>
        <v>0</v>
      </c>
      <c r="AG53" s="30">
        <f t="shared" si="224"/>
        <v>0</v>
      </c>
      <c r="AH53" s="30">
        <f t="shared" si="225"/>
        <v>0</v>
      </c>
      <c r="AJ53" s="30">
        <f t="shared" si="226"/>
        <v>0</v>
      </c>
      <c r="AK53" s="30">
        <f t="shared" si="227"/>
        <v>0</v>
      </c>
      <c r="AL53" s="30">
        <f t="shared" si="228"/>
        <v>0</v>
      </c>
      <c r="AM53" s="30">
        <f t="shared" si="229"/>
        <v>0</v>
      </c>
      <c r="AN53" s="54"/>
      <c r="AO53" s="30">
        <f t="shared" si="230"/>
        <v>0</v>
      </c>
      <c r="AP53" s="30">
        <f t="shared" si="231"/>
        <v>0</v>
      </c>
      <c r="AQ53" s="30">
        <f t="shared" si="232"/>
        <v>0</v>
      </c>
      <c r="AR53" s="30">
        <f t="shared" si="233"/>
        <v>0</v>
      </c>
      <c r="AT53" s="30">
        <f t="shared" si="234"/>
        <v>0</v>
      </c>
      <c r="AU53" s="30">
        <f t="shared" si="235"/>
        <v>0</v>
      </c>
      <c r="AV53" s="30">
        <f t="shared" si="236"/>
        <v>0</v>
      </c>
      <c r="AW53" s="30">
        <f t="shared" si="237"/>
        <v>0</v>
      </c>
      <c r="AY53" s="30">
        <f t="shared" si="238"/>
        <v>0</v>
      </c>
      <c r="AZ53" s="30">
        <f t="shared" si="239"/>
        <v>0</v>
      </c>
      <c r="BA53" s="30">
        <f t="shared" si="240"/>
        <v>0</v>
      </c>
      <c r="BB53" s="30">
        <f t="shared" si="241"/>
        <v>0</v>
      </c>
      <c r="BD53" s="30">
        <f t="shared" si="242"/>
        <v>0</v>
      </c>
      <c r="BE53" s="30">
        <f t="shared" si="243"/>
        <v>0</v>
      </c>
      <c r="BF53" s="30">
        <f t="shared" si="244"/>
        <v>0</v>
      </c>
      <c r="BG53" s="30">
        <f t="shared" si="245"/>
        <v>0</v>
      </c>
      <c r="BH53" s="54"/>
      <c r="BI53" s="30">
        <f t="shared" si="246"/>
        <v>63.2</v>
      </c>
      <c r="BJ53" s="30">
        <f t="shared" si="247"/>
        <v>0.16</v>
      </c>
      <c r="BK53" s="30">
        <f t="shared" si="248"/>
        <v>0.13999999999999999</v>
      </c>
      <c r="BL53" s="30">
        <f t="shared" si="249"/>
        <v>15.88</v>
      </c>
      <c r="BM53" s="55">
        <v>20</v>
      </c>
      <c r="BN53" s="30">
        <f t="shared" si="250"/>
        <v>0</v>
      </c>
      <c r="BO53" s="30">
        <f t="shared" si="251"/>
        <v>0</v>
      </c>
      <c r="BP53" s="30">
        <f t="shared" si="252"/>
        <v>0</v>
      </c>
      <c r="BQ53" s="30">
        <f t="shared" si="253"/>
        <v>0</v>
      </c>
      <c r="BS53" s="30">
        <f t="shared" si="254"/>
        <v>0</v>
      </c>
      <c r="BT53" s="30">
        <f t="shared" si="255"/>
        <v>0</v>
      </c>
      <c r="BU53" s="30">
        <f t="shared" si="256"/>
        <v>0</v>
      </c>
      <c r="BV53" s="30">
        <f t="shared" si="257"/>
        <v>0</v>
      </c>
      <c r="BX53" s="30">
        <f t="shared" si="258"/>
        <v>126.4</v>
      </c>
      <c r="BY53" s="30">
        <f t="shared" si="259"/>
        <v>0.32</v>
      </c>
      <c r="BZ53" s="30">
        <f t="shared" si="260"/>
        <v>0.27999999999999997</v>
      </c>
      <c r="CA53" s="30">
        <f t="shared" si="261"/>
        <v>31.76</v>
      </c>
      <c r="CB53" s="21">
        <v>40</v>
      </c>
      <c r="CC53" s="30">
        <f t="shared" si="262"/>
        <v>0</v>
      </c>
      <c r="CD53" s="30">
        <f t="shared" si="263"/>
        <v>0</v>
      </c>
      <c r="CE53" s="30">
        <f t="shared" si="264"/>
        <v>0</v>
      </c>
      <c r="CF53" s="30">
        <f t="shared" si="265"/>
        <v>0</v>
      </c>
      <c r="CH53" s="30">
        <f t="shared" si="266"/>
        <v>0</v>
      </c>
      <c r="CI53" s="30">
        <f t="shared" si="267"/>
        <v>0</v>
      </c>
      <c r="CJ53" s="30">
        <f t="shared" si="268"/>
        <v>0</v>
      </c>
      <c r="CK53" s="30">
        <f t="shared" si="269"/>
        <v>0</v>
      </c>
      <c r="CM53" s="30">
        <f t="shared" si="270"/>
        <v>0</v>
      </c>
      <c r="CN53" s="30">
        <f t="shared" si="271"/>
        <v>0</v>
      </c>
      <c r="CO53" s="30">
        <f t="shared" si="272"/>
        <v>0</v>
      </c>
      <c r="CP53" s="30">
        <f t="shared" si="273"/>
        <v>0</v>
      </c>
      <c r="CR53" s="30">
        <f t="shared" si="274"/>
        <v>0</v>
      </c>
      <c r="CS53" s="30">
        <f t="shared" si="275"/>
        <v>0</v>
      </c>
      <c r="CT53" s="30">
        <f t="shared" si="276"/>
        <v>0</v>
      </c>
      <c r="CU53" s="30">
        <f t="shared" si="277"/>
        <v>0</v>
      </c>
      <c r="CW53" s="30">
        <f t="shared" si="278"/>
        <v>0</v>
      </c>
      <c r="CX53" s="30">
        <f t="shared" si="279"/>
        <v>0</v>
      </c>
      <c r="CY53" s="30">
        <f t="shared" si="280"/>
        <v>0</v>
      </c>
      <c r="CZ53" s="30">
        <f t="shared" si="281"/>
        <v>0</v>
      </c>
      <c r="DB53" s="30">
        <f t="shared" si="282"/>
        <v>0</v>
      </c>
      <c r="DC53" s="30">
        <f t="shared" si="283"/>
        <v>0</v>
      </c>
      <c r="DD53" s="30">
        <f t="shared" si="284"/>
        <v>0</v>
      </c>
      <c r="DE53" s="30">
        <f t="shared" si="285"/>
        <v>0</v>
      </c>
      <c r="DG53" s="30">
        <f t="shared" si="286"/>
        <v>0</v>
      </c>
      <c r="DH53" s="30">
        <f t="shared" si="287"/>
        <v>0</v>
      </c>
      <c r="DI53" s="30">
        <f t="shared" si="288"/>
        <v>0</v>
      </c>
      <c r="DJ53" s="30">
        <f t="shared" si="289"/>
        <v>0</v>
      </c>
      <c r="DL53" s="30">
        <f t="shared" si="290"/>
        <v>0</v>
      </c>
      <c r="DM53" s="30">
        <f t="shared" si="291"/>
        <v>0</v>
      </c>
      <c r="DN53" s="30">
        <f t="shared" si="292"/>
        <v>0</v>
      </c>
      <c r="DO53" s="30">
        <f t="shared" si="293"/>
        <v>0</v>
      </c>
    </row>
    <row r="54" spans="1:120" s="21" customFormat="1" x14ac:dyDescent="0.25">
      <c r="A54" s="38" t="s">
        <v>67</v>
      </c>
      <c r="B54" s="38">
        <v>523</v>
      </c>
      <c r="C54" s="38">
        <v>11.6</v>
      </c>
      <c r="D54" s="38">
        <v>29.7</v>
      </c>
      <c r="E54" s="43">
        <v>54</v>
      </c>
      <c r="F54" s="42">
        <f t="shared" si="202"/>
        <v>0</v>
      </c>
      <c r="G54" s="42">
        <f t="shared" si="203"/>
        <v>0</v>
      </c>
      <c r="H54" s="42">
        <f t="shared" si="204"/>
        <v>0</v>
      </c>
      <c r="I54" s="42">
        <f t="shared" si="205"/>
        <v>0</v>
      </c>
      <c r="J54" s="38"/>
      <c r="K54" s="42">
        <f t="shared" si="206"/>
        <v>0</v>
      </c>
      <c r="L54" s="42">
        <f t="shared" si="207"/>
        <v>0</v>
      </c>
      <c r="M54" s="42">
        <f t="shared" si="208"/>
        <v>0</v>
      </c>
      <c r="N54" s="42">
        <f t="shared" si="209"/>
        <v>0</v>
      </c>
      <c r="O54" s="38"/>
      <c r="P54" s="42">
        <f t="shared" si="210"/>
        <v>0</v>
      </c>
      <c r="Q54" s="42">
        <f t="shared" si="211"/>
        <v>0</v>
      </c>
      <c r="R54" s="42">
        <f t="shared" si="212"/>
        <v>0</v>
      </c>
      <c r="S54" s="42">
        <f t="shared" si="213"/>
        <v>0</v>
      </c>
      <c r="T54" s="38"/>
      <c r="U54" s="42">
        <f t="shared" si="214"/>
        <v>282.42</v>
      </c>
      <c r="V54" s="42">
        <f t="shared" si="215"/>
        <v>6.2639999999999993</v>
      </c>
      <c r="W54" s="42">
        <f t="shared" si="216"/>
        <v>16.038</v>
      </c>
      <c r="X54" s="42">
        <f t="shared" si="217"/>
        <v>29.160000000000004</v>
      </c>
      <c r="Y54" s="38">
        <v>54</v>
      </c>
      <c r="Z54" s="42">
        <f t="shared" si="386"/>
        <v>0</v>
      </c>
      <c r="AA54" s="42">
        <f t="shared" si="387"/>
        <v>0</v>
      </c>
      <c r="AB54" s="42">
        <f t="shared" si="388"/>
        <v>0</v>
      </c>
      <c r="AC54" s="42">
        <f t="shared" si="389"/>
        <v>0</v>
      </c>
      <c r="AD54" s="38"/>
      <c r="AE54" s="42">
        <f t="shared" si="222"/>
        <v>0</v>
      </c>
      <c r="AF54" s="42">
        <f t="shared" si="223"/>
        <v>0</v>
      </c>
      <c r="AG54" s="42">
        <f t="shared" si="224"/>
        <v>0</v>
      </c>
      <c r="AH54" s="42">
        <f t="shared" si="225"/>
        <v>0</v>
      </c>
      <c r="AI54" s="38"/>
      <c r="AJ54" s="42">
        <f t="shared" si="226"/>
        <v>0</v>
      </c>
      <c r="AK54" s="42">
        <f t="shared" si="227"/>
        <v>0</v>
      </c>
      <c r="AL54" s="42">
        <f t="shared" si="228"/>
        <v>0</v>
      </c>
      <c r="AM54" s="42">
        <f t="shared" si="229"/>
        <v>0</v>
      </c>
      <c r="AN54" s="41"/>
      <c r="AO54" s="42">
        <f t="shared" si="230"/>
        <v>0</v>
      </c>
      <c r="AP54" s="42">
        <f t="shared" si="231"/>
        <v>0</v>
      </c>
      <c r="AQ54" s="42">
        <f t="shared" si="232"/>
        <v>0</v>
      </c>
      <c r="AR54" s="42">
        <f t="shared" si="233"/>
        <v>0</v>
      </c>
      <c r="AS54" s="38"/>
      <c r="AT54" s="42">
        <f t="shared" si="234"/>
        <v>0</v>
      </c>
      <c r="AU54" s="42">
        <f t="shared" si="235"/>
        <v>0</v>
      </c>
      <c r="AV54" s="42">
        <f t="shared" si="236"/>
        <v>0</v>
      </c>
      <c r="AW54" s="42">
        <f t="shared" si="237"/>
        <v>0</v>
      </c>
      <c r="AX54" s="38"/>
      <c r="AY54" s="42">
        <f t="shared" si="238"/>
        <v>0</v>
      </c>
      <c r="AZ54" s="42">
        <f t="shared" si="239"/>
        <v>0</v>
      </c>
      <c r="BA54" s="42">
        <f t="shared" si="240"/>
        <v>0</v>
      </c>
      <c r="BB54" s="42">
        <f t="shared" si="241"/>
        <v>0</v>
      </c>
      <c r="BC54" s="38"/>
      <c r="BD54" s="42">
        <f t="shared" si="242"/>
        <v>0</v>
      </c>
      <c r="BE54" s="42">
        <f t="shared" si="243"/>
        <v>0</v>
      </c>
      <c r="BF54" s="42">
        <f t="shared" si="244"/>
        <v>0</v>
      </c>
      <c r="BG54" s="42">
        <f t="shared" si="245"/>
        <v>0</v>
      </c>
      <c r="BH54" s="41"/>
      <c r="BI54" s="42">
        <f t="shared" si="246"/>
        <v>0</v>
      </c>
      <c r="BJ54" s="42">
        <f t="shared" si="247"/>
        <v>0</v>
      </c>
      <c r="BK54" s="42">
        <f t="shared" si="248"/>
        <v>0</v>
      </c>
      <c r="BL54" s="42">
        <f t="shared" si="249"/>
        <v>0</v>
      </c>
      <c r="BM54" s="43"/>
      <c r="BN54" s="42">
        <f t="shared" si="250"/>
        <v>0</v>
      </c>
      <c r="BO54" s="42">
        <f t="shared" si="251"/>
        <v>0</v>
      </c>
      <c r="BP54" s="42">
        <f t="shared" si="252"/>
        <v>0</v>
      </c>
      <c r="BQ54" s="42">
        <f t="shared" si="253"/>
        <v>0</v>
      </c>
      <c r="BR54" s="38"/>
      <c r="BS54" s="42">
        <f t="shared" si="254"/>
        <v>0</v>
      </c>
      <c r="BT54" s="42">
        <f t="shared" si="255"/>
        <v>0</v>
      </c>
      <c r="BU54" s="42">
        <f t="shared" si="256"/>
        <v>0</v>
      </c>
      <c r="BV54" s="42">
        <f t="shared" si="257"/>
        <v>0</v>
      </c>
      <c r="BW54" s="38"/>
      <c r="BX54" s="42">
        <f t="shared" si="258"/>
        <v>0</v>
      </c>
      <c r="BY54" s="42">
        <f t="shared" si="259"/>
        <v>0</v>
      </c>
      <c r="BZ54" s="42">
        <f t="shared" si="260"/>
        <v>0</v>
      </c>
      <c r="CA54" s="42">
        <f t="shared" si="261"/>
        <v>0</v>
      </c>
      <c r="CB54" s="38"/>
      <c r="CC54" s="42">
        <f t="shared" si="262"/>
        <v>104.60000000000001</v>
      </c>
      <c r="CD54" s="42">
        <f t="shared" si="263"/>
        <v>2.3199999999999998</v>
      </c>
      <c r="CE54" s="42">
        <f t="shared" si="264"/>
        <v>5.9399999999999995</v>
      </c>
      <c r="CF54" s="42">
        <f t="shared" si="265"/>
        <v>10.8</v>
      </c>
      <c r="CG54" s="38">
        <v>20</v>
      </c>
      <c r="CH54" s="42">
        <f t="shared" si="266"/>
        <v>0</v>
      </c>
      <c r="CI54" s="42">
        <f t="shared" si="267"/>
        <v>0</v>
      </c>
      <c r="CJ54" s="42">
        <f t="shared" si="268"/>
        <v>0</v>
      </c>
      <c r="CK54" s="42">
        <f t="shared" si="269"/>
        <v>0</v>
      </c>
      <c r="CL54" s="38"/>
      <c r="CM54" s="42">
        <f t="shared" si="270"/>
        <v>0</v>
      </c>
      <c r="CN54" s="42">
        <f t="shared" si="271"/>
        <v>0</v>
      </c>
      <c r="CO54" s="42">
        <f t="shared" si="272"/>
        <v>0</v>
      </c>
      <c r="CP54" s="42">
        <f t="shared" si="273"/>
        <v>0</v>
      </c>
      <c r="CQ54" s="38"/>
      <c r="CR54" s="42">
        <f t="shared" si="274"/>
        <v>0</v>
      </c>
      <c r="CS54" s="42">
        <f t="shared" si="275"/>
        <v>0</v>
      </c>
      <c r="CT54" s="42">
        <f t="shared" si="276"/>
        <v>0</v>
      </c>
      <c r="CU54" s="42">
        <f t="shared" si="277"/>
        <v>0</v>
      </c>
      <c r="CV54" s="38"/>
      <c r="CW54" s="42">
        <f t="shared" si="278"/>
        <v>0</v>
      </c>
      <c r="CX54" s="42">
        <f t="shared" si="279"/>
        <v>0</v>
      </c>
      <c r="CY54" s="42">
        <f t="shared" si="280"/>
        <v>0</v>
      </c>
      <c r="CZ54" s="42">
        <f t="shared" si="281"/>
        <v>0</v>
      </c>
      <c r="DA54" s="38"/>
      <c r="DB54" s="42">
        <f t="shared" si="282"/>
        <v>0</v>
      </c>
      <c r="DC54" s="42">
        <f t="shared" si="283"/>
        <v>0</v>
      </c>
      <c r="DD54" s="42">
        <f t="shared" si="284"/>
        <v>0</v>
      </c>
      <c r="DE54" s="42">
        <f t="shared" si="285"/>
        <v>0</v>
      </c>
      <c r="DF54" s="38"/>
      <c r="DG54" s="42">
        <f t="shared" si="286"/>
        <v>0</v>
      </c>
      <c r="DH54" s="42">
        <f t="shared" si="287"/>
        <v>0</v>
      </c>
      <c r="DI54" s="42">
        <f t="shared" si="288"/>
        <v>0</v>
      </c>
      <c r="DJ54" s="42">
        <f t="shared" si="289"/>
        <v>0</v>
      </c>
      <c r="DK54" s="38"/>
      <c r="DL54" s="42">
        <f t="shared" si="290"/>
        <v>141.21</v>
      </c>
      <c r="DM54" s="42">
        <f t="shared" si="291"/>
        <v>3.1319999999999997</v>
      </c>
      <c r="DN54" s="42">
        <f t="shared" si="292"/>
        <v>8.0190000000000001</v>
      </c>
      <c r="DO54" s="42">
        <f t="shared" si="293"/>
        <v>14.580000000000002</v>
      </c>
      <c r="DP54" s="38">
        <v>27</v>
      </c>
    </row>
    <row r="55" spans="1:120" s="21" customFormat="1" x14ac:dyDescent="0.25">
      <c r="A55" s="21" t="s">
        <v>43</v>
      </c>
      <c r="B55" s="21">
        <v>310</v>
      </c>
      <c r="C55" s="21">
        <v>0.5</v>
      </c>
      <c r="E55" s="55">
        <v>80.8</v>
      </c>
      <c r="F55" s="30">
        <f t="shared" si="202"/>
        <v>0</v>
      </c>
      <c r="G55" s="30">
        <f t="shared" si="203"/>
        <v>0</v>
      </c>
      <c r="H55" s="30">
        <f t="shared" si="204"/>
        <v>0</v>
      </c>
      <c r="I55" s="30">
        <f t="shared" si="205"/>
        <v>0</v>
      </c>
      <c r="K55" s="30">
        <f t="shared" si="206"/>
        <v>0</v>
      </c>
      <c r="L55" s="30">
        <f t="shared" si="207"/>
        <v>0</v>
      </c>
      <c r="M55" s="30">
        <f t="shared" si="208"/>
        <v>0</v>
      </c>
      <c r="N55" s="30">
        <f t="shared" si="209"/>
        <v>0</v>
      </c>
      <c r="P55" s="30">
        <f t="shared" si="210"/>
        <v>0</v>
      </c>
      <c r="Q55" s="30">
        <f t="shared" si="211"/>
        <v>0</v>
      </c>
      <c r="R55" s="30">
        <f t="shared" si="212"/>
        <v>0</v>
      </c>
      <c r="S55" s="30">
        <f t="shared" si="213"/>
        <v>0</v>
      </c>
      <c r="U55" s="30">
        <f t="shared" si="214"/>
        <v>0</v>
      </c>
      <c r="V55" s="30">
        <f t="shared" si="215"/>
        <v>0</v>
      </c>
      <c r="W55" s="30">
        <f t="shared" si="216"/>
        <v>0</v>
      </c>
      <c r="X55" s="30">
        <f t="shared" si="217"/>
        <v>0</v>
      </c>
      <c r="Z55" s="30">
        <f t="shared" si="386"/>
        <v>58.125</v>
      </c>
      <c r="AA55" s="30">
        <f t="shared" si="387"/>
        <v>9.375E-2</v>
      </c>
      <c r="AB55" s="30">
        <f t="shared" si="388"/>
        <v>0</v>
      </c>
      <c r="AC55" s="30">
        <f t="shared" si="389"/>
        <v>15.149999999999999</v>
      </c>
      <c r="AD55" s="21">
        <v>18.75</v>
      </c>
      <c r="AE55" s="30">
        <f t="shared" si="222"/>
        <v>0</v>
      </c>
      <c r="AF55" s="30">
        <f t="shared" si="223"/>
        <v>0</v>
      </c>
      <c r="AG55" s="30">
        <f t="shared" si="224"/>
        <v>0</v>
      </c>
      <c r="AH55" s="30">
        <f t="shared" si="225"/>
        <v>0</v>
      </c>
      <c r="AJ55" s="30">
        <f t="shared" si="226"/>
        <v>0</v>
      </c>
      <c r="AK55" s="30">
        <f t="shared" si="227"/>
        <v>0</v>
      </c>
      <c r="AL55" s="30">
        <f t="shared" si="228"/>
        <v>0</v>
      </c>
      <c r="AM55" s="30">
        <f t="shared" si="229"/>
        <v>0</v>
      </c>
      <c r="AN55" s="54"/>
      <c r="AO55" s="30">
        <f t="shared" si="230"/>
        <v>0</v>
      </c>
      <c r="AP55" s="30">
        <f t="shared" si="231"/>
        <v>0</v>
      </c>
      <c r="AQ55" s="30">
        <f t="shared" si="232"/>
        <v>0</v>
      </c>
      <c r="AR55" s="30">
        <f t="shared" si="233"/>
        <v>0</v>
      </c>
      <c r="AT55" s="30">
        <f t="shared" si="234"/>
        <v>0</v>
      </c>
      <c r="AU55" s="30">
        <f t="shared" si="235"/>
        <v>0</v>
      </c>
      <c r="AV55" s="30">
        <f t="shared" si="236"/>
        <v>0</v>
      </c>
      <c r="AW55" s="30">
        <f t="shared" si="237"/>
        <v>0</v>
      </c>
      <c r="AY55" s="30">
        <f t="shared" si="238"/>
        <v>0</v>
      </c>
      <c r="AZ55" s="30">
        <f t="shared" si="239"/>
        <v>0</v>
      </c>
      <c r="BA55" s="30">
        <f t="shared" si="240"/>
        <v>0</v>
      </c>
      <c r="BB55" s="30">
        <f t="shared" si="241"/>
        <v>0</v>
      </c>
      <c r="BD55" s="30">
        <f t="shared" si="242"/>
        <v>0</v>
      </c>
      <c r="BE55" s="30">
        <f t="shared" si="243"/>
        <v>0</v>
      </c>
      <c r="BF55" s="30">
        <f t="shared" si="244"/>
        <v>0</v>
      </c>
      <c r="BG55" s="30">
        <f t="shared" si="245"/>
        <v>0</v>
      </c>
      <c r="BH55" s="54"/>
      <c r="BI55" s="30">
        <f t="shared" si="246"/>
        <v>0</v>
      </c>
      <c r="BJ55" s="30">
        <f t="shared" si="247"/>
        <v>0</v>
      </c>
      <c r="BK55" s="30">
        <f t="shared" si="248"/>
        <v>0</v>
      </c>
      <c r="BL55" s="30">
        <f t="shared" si="249"/>
        <v>0</v>
      </c>
      <c r="BM55" s="55"/>
      <c r="BN55" s="30">
        <f t="shared" si="250"/>
        <v>0</v>
      </c>
      <c r="BO55" s="30">
        <f t="shared" si="251"/>
        <v>0</v>
      </c>
      <c r="BP55" s="30">
        <f t="shared" si="252"/>
        <v>0</v>
      </c>
      <c r="BQ55" s="30">
        <f t="shared" si="253"/>
        <v>0</v>
      </c>
      <c r="BS55" s="30">
        <f t="shared" si="254"/>
        <v>0</v>
      </c>
      <c r="BT55" s="30">
        <f t="shared" si="255"/>
        <v>0</v>
      </c>
      <c r="BU55" s="30">
        <f t="shared" si="256"/>
        <v>0</v>
      </c>
      <c r="BV55" s="30">
        <f t="shared" si="257"/>
        <v>0</v>
      </c>
      <c r="BX55" s="30">
        <f t="shared" si="258"/>
        <v>0</v>
      </c>
      <c r="BY55" s="30">
        <f t="shared" si="259"/>
        <v>0</v>
      </c>
      <c r="BZ55" s="30">
        <f t="shared" si="260"/>
        <v>0</v>
      </c>
      <c r="CA55" s="30">
        <f t="shared" si="261"/>
        <v>0</v>
      </c>
      <c r="CC55" s="30">
        <f t="shared" si="262"/>
        <v>0</v>
      </c>
      <c r="CD55" s="30">
        <f t="shared" si="263"/>
        <v>0</v>
      </c>
      <c r="CE55" s="30">
        <f t="shared" si="264"/>
        <v>0</v>
      </c>
      <c r="CF55" s="30">
        <f t="shared" si="265"/>
        <v>0</v>
      </c>
      <c r="CH55" s="30">
        <f t="shared" si="266"/>
        <v>116.25</v>
      </c>
      <c r="CI55" s="30">
        <f t="shared" si="267"/>
        <v>0.1875</v>
      </c>
      <c r="CJ55" s="30">
        <f t="shared" si="268"/>
        <v>0</v>
      </c>
      <c r="CK55" s="30">
        <f t="shared" si="269"/>
        <v>30.299999999999997</v>
      </c>
      <c r="CL55" s="21">
        <v>37.5</v>
      </c>
      <c r="CM55" s="30">
        <f t="shared" si="270"/>
        <v>0</v>
      </c>
      <c r="CN55" s="30">
        <f t="shared" si="271"/>
        <v>0</v>
      </c>
      <c r="CO55" s="30">
        <f t="shared" si="272"/>
        <v>0</v>
      </c>
      <c r="CP55" s="30">
        <f t="shared" si="273"/>
        <v>0</v>
      </c>
      <c r="CR55" s="30">
        <f t="shared" si="274"/>
        <v>0</v>
      </c>
      <c r="CS55" s="30">
        <f t="shared" si="275"/>
        <v>0</v>
      </c>
      <c r="CT55" s="30">
        <f t="shared" si="276"/>
        <v>0</v>
      </c>
      <c r="CU55" s="30">
        <f t="shared" si="277"/>
        <v>0</v>
      </c>
      <c r="CW55" s="30">
        <f t="shared" si="278"/>
        <v>0</v>
      </c>
      <c r="CX55" s="30">
        <f t="shared" si="279"/>
        <v>0</v>
      </c>
      <c r="CY55" s="30">
        <f t="shared" si="280"/>
        <v>0</v>
      </c>
      <c r="CZ55" s="30">
        <f t="shared" si="281"/>
        <v>0</v>
      </c>
      <c r="DB55" s="30">
        <f t="shared" si="282"/>
        <v>0</v>
      </c>
      <c r="DC55" s="30">
        <f t="shared" si="283"/>
        <v>0</v>
      </c>
      <c r="DD55" s="30">
        <f t="shared" si="284"/>
        <v>0</v>
      </c>
      <c r="DE55" s="30">
        <f t="shared" si="285"/>
        <v>0</v>
      </c>
      <c r="DG55" s="30">
        <f t="shared" si="286"/>
        <v>0</v>
      </c>
      <c r="DH55" s="30">
        <f t="shared" si="287"/>
        <v>0</v>
      </c>
      <c r="DI55" s="30">
        <f t="shared" si="288"/>
        <v>0</v>
      </c>
      <c r="DJ55" s="30">
        <f t="shared" si="289"/>
        <v>0</v>
      </c>
      <c r="DL55" s="30">
        <f t="shared" si="290"/>
        <v>0</v>
      </c>
      <c r="DM55" s="30">
        <f t="shared" si="291"/>
        <v>0</v>
      </c>
      <c r="DN55" s="30">
        <f t="shared" si="292"/>
        <v>0</v>
      </c>
      <c r="DO55" s="30">
        <f t="shared" si="293"/>
        <v>0</v>
      </c>
    </row>
    <row r="56" spans="1:120" s="21" customFormat="1" x14ac:dyDescent="0.25">
      <c r="A56" s="38" t="s">
        <v>44</v>
      </c>
      <c r="B56" s="38">
        <v>293</v>
      </c>
      <c r="C56" s="38">
        <v>0.4</v>
      </c>
      <c r="D56" s="38">
        <v>0</v>
      </c>
      <c r="E56" s="43">
        <v>76.599999999999994</v>
      </c>
      <c r="F56" s="42">
        <f t="shared" si="202"/>
        <v>0</v>
      </c>
      <c r="G56" s="42">
        <f t="shared" si="203"/>
        <v>0</v>
      </c>
      <c r="H56" s="42">
        <f t="shared" si="204"/>
        <v>0</v>
      </c>
      <c r="I56" s="42">
        <f t="shared" si="205"/>
        <v>0</v>
      </c>
      <c r="J56" s="38"/>
      <c r="K56" s="42">
        <f t="shared" si="206"/>
        <v>0</v>
      </c>
      <c r="L56" s="42">
        <f t="shared" si="207"/>
        <v>0</v>
      </c>
      <c r="M56" s="42">
        <f t="shared" si="208"/>
        <v>0</v>
      </c>
      <c r="N56" s="42">
        <f t="shared" si="209"/>
        <v>0</v>
      </c>
      <c r="O56" s="38"/>
      <c r="P56" s="42">
        <f t="shared" si="210"/>
        <v>0</v>
      </c>
      <c r="Q56" s="42">
        <f t="shared" si="211"/>
        <v>0</v>
      </c>
      <c r="R56" s="42">
        <f t="shared" si="212"/>
        <v>0</v>
      </c>
      <c r="S56" s="42">
        <f t="shared" si="213"/>
        <v>0</v>
      </c>
      <c r="T56" s="38"/>
      <c r="U56" s="42">
        <f t="shared" si="214"/>
        <v>0</v>
      </c>
      <c r="V56" s="42">
        <f t="shared" si="215"/>
        <v>0</v>
      </c>
      <c r="W56" s="42">
        <f t="shared" si="216"/>
        <v>0</v>
      </c>
      <c r="X56" s="42">
        <f t="shared" si="217"/>
        <v>0</v>
      </c>
      <c r="Y56" s="38"/>
      <c r="Z56" s="42">
        <f t="shared" si="386"/>
        <v>0</v>
      </c>
      <c r="AA56" s="42">
        <f t="shared" si="387"/>
        <v>0</v>
      </c>
      <c r="AB56" s="42">
        <f t="shared" si="388"/>
        <v>0</v>
      </c>
      <c r="AC56" s="42">
        <f t="shared" si="389"/>
        <v>0</v>
      </c>
      <c r="AD56" s="38"/>
      <c r="AE56" s="42">
        <f t="shared" si="222"/>
        <v>57.135000000000005</v>
      </c>
      <c r="AF56" s="42">
        <f t="shared" si="223"/>
        <v>7.8E-2</v>
      </c>
      <c r="AG56" s="42">
        <f t="shared" si="224"/>
        <v>0</v>
      </c>
      <c r="AH56" s="42">
        <f t="shared" si="225"/>
        <v>14.936999999999998</v>
      </c>
      <c r="AI56" s="38">
        <v>19.5</v>
      </c>
      <c r="AJ56" s="42">
        <f t="shared" si="226"/>
        <v>0</v>
      </c>
      <c r="AK56" s="42">
        <f t="shared" si="227"/>
        <v>0</v>
      </c>
      <c r="AL56" s="42">
        <f t="shared" si="228"/>
        <v>0</v>
      </c>
      <c r="AM56" s="42">
        <f t="shared" si="229"/>
        <v>0</v>
      </c>
      <c r="AN56" s="41"/>
      <c r="AO56" s="42">
        <f t="shared" si="230"/>
        <v>0</v>
      </c>
      <c r="AP56" s="42">
        <f t="shared" si="231"/>
        <v>0</v>
      </c>
      <c r="AQ56" s="42">
        <f t="shared" si="232"/>
        <v>0</v>
      </c>
      <c r="AR56" s="42">
        <f t="shared" si="233"/>
        <v>0</v>
      </c>
      <c r="AS56" s="38"/>
      <c r="AT56" s="42">
        <f t="shared" si="234"/>
        <v>0</v>
      </c>
      <c r="AU56" s="42">
        <f t="shared" si="235"/>
        <v>0</v>
      </c>
      <c r="AV56" s="42">
        <f t="shared" si="236"/>
        <v>0</v>
      </c>
      <c r="AW56" s="42">
        <f t="shared" si="237"/>
        <v>0</v>
      </c>
      <c r="AX56" s="38"/>
      <c r="AY56" s="42">
        <f t="shared" si="238"/>
        <v>0</v>
      </c>
      <c r="AZ56" s="42">
        <f t="shared" si="239"/>
        <v>0</v>
      </c>
      <c r="BA56" s="42">
        <f t="shared" si="240"/>
        <v>0</v>
      </c>
      <c r="BB56" s="42">
        <f t="shared" si="241"/>
        <v>0</v>
      </c>
      <c r="BC56" s="38"/>
      <c r="BD56" s="42">
        <f t="shared" si="242"/>
        <v>0</v>
      </c>
      <c r="BE56" s="42">
        <f t="shared" si="243"/>
        <v>0</v>
      </c>
      <c r="BF56" s="42">
        <f t="shared" si="244"/>
        <v>0</v>
      </c>
      <c r="BG56" s="42">
        <f t="shared" si="245"/>
        <v>0</v>
      </c>
      <c r="BH56" s="41"/>
      <c r="BI56" s="42">
        <f t="shared" si="246"/>
        <v>0</v>
      </c>
      <c r="BJ56" s="42">
        <f t="shared" si="247"/>
        <v>0</v>
      </c>
      <c r="BK56" s="42">
        <f t="shared" si="248"/>
        <v>0</v>
      </c>
      <c r="BL56" s="42">
        <f t="shared" si="249"/>
        <v>0</v>
      </c>
      <c r="BM56" s="43"/>
      <c r="BN56" s="42">
        <f t="shared" si="250"/>
        <v>0</v>
      </c>
      <c r="BO56" s="42">
        <f t="shared" si="251"/>
        <v>0</v>
      </c>
      <c r="BP56" s="42">
        <f t="shared" si="252"/>
        <v>0</v>
      </c>
      <c r="BQ56" s="42">
        <f t="shared" si="253"/>
        <v>0</v>
      </c>
      <c r="BR56" s="38"/>
      <c r="BS56" s="42">
        <f t="shared" si="254"/>
        <v>0</v>
      </c>
      <c r="BT56" s="42">
        <f t="shared" si="255"/>
        <v>0</v>
      </c>
      <c r="BU56" s="42">
        <f t="shared" si="256"/>
        <v>0</v>
      </c>
      <c r="BV56" s="42">
        <f t="shared" si="257"/>
        <v>0</v>
      </c>
      <c r="BW56" s="38"/>
      <c r="BX56" s="42">
        <f t="shared" si="258"/>
        <v>0</v>
      </c>
      <c r="BY56" s="42">
        <f t="shared" si="259"/>
        <v>0</v>
      </c>
      <c r="BZ56" s="42">
        <f t="shared" si="260"/>
        <v>0</v>
      </c>
      <c r="CA56" s="42">
        <f t="shared" si="261"/>
        <v>0</v>
      </c>
      <c r="CB56" s="38"/>
      <c r="CC56" s="42">
        <f t="shared" si="262"/>
        <v>0</v>
      </c>
      <c r="CD56" s="42">
        <f t="shared" si="263"/>
        <v>0</v>
      </c>
      <c r="CE56" s="42">
        <f t="shared" si="264"/>
        <v>0</v>
      </c>
      <c r="CF56" s="42">
        <f t="shared" si="265"/>
        <v>0</v>
      </c>
      <c r="CG56" s="38"/>
      <c r="CH56" s="42">
        <f t="shared" si="266"/>
        <v>0</v>
      </c>
      <c r="CI56" s="42">
        <f t="shared" si="267"/>
        <v>0</v>
      </c>
      <c r="CJ56" s="42">
        <f t="shared" si="268"/>
        <v>0</v>
      </c>
      <c r="CK56" s="42">
        <f t="shared" si="269"/>
        <v>0</v>
      </c>
      <c r="CL56" s="38"/>
      <c r="CM56" s="42">
        <f t="shared" si="270"/>
        <v>57.135000000000005</v>
      </c>
      <c r="CN56" s="42">
        <f t="shared" si="271"/>
        <v>7.8E-2</v>
      </c>
      <c r="CO56" s="42">
        <f t="shared" si="272"/>
        <v>0</v>
      </c>
      <c r="CP56" s="42">
        <f t="shared" si="273"/>
        <v>14.936999999999998</v>
      </c>
      <c r="CQ56" s="38">
        <v>19.5</v>
      </c>
      <c r="CR56" s="42">
        <f t="shared" si="274"/>
        <v>0</v>
      </c>
      <c r="CS56" s="42">
        <f t="shared" si="275"/>
        <v>0</v>
      </c>
      <c r="CT56" s="42">
        <f t="shared" si="276"/>
        <v>0</v>
      </c>
      <c r="CU56" s="42">
        <f t="shared" si="277"/>
        <v>0</v>
      </c>
      <c r="CV56" s="38"/>
      <c r="CW56" s="42">
        <f t="shared" si="278"/>
        <v>0</v>
      </c>
      <c r="CX56" s="42">
        <f t="shared" si="279"/>
        <v>0</v>
      </c>
      <c r="CY56" s="42">
        <f t="shared" si="280"/>
        <v>0</v>
      </c>
      <c r="CZ56" s="42">
        <f t="shared" si="281"/>
        <v>0</v>
      </c>
      <c r="DA56" s="38"/>
      <c r="DB56" s="42">
        <f t="shared" si="282"/>
        <v>0</v>
      </c>
      <c r="DC56" s="42">
        <f t="shared" si="283"/>
        <v>0</v>
      </c>
      <c r="DD56" s="42">
        <f t="shared" si="284"/>
        <v>0</v>
      </c>
      <c r="DE56" s="42">
        <f t="shared" si="285"/>
        <v>0</v>
      </c>
      <c r="DF56" s="38"/>
      <c r="DG56" s="42">
        <f t="shared" si="286"/>
        <v>0</v>
      </c>
      <c r="DH56" s="42">
        <f t="shared" si="287"/>
        <v>0</v>
      </c>
      <c r="DI56" s="42">
        <f t="shared" si="288"/>
        <v>0</v>
      </c>
      <c r="DJ56" s="42">
        <f t="shared" si="289"/>
        <v>0</v>
      </c>
      <c r="DK56" s="38"/>
      <c r="DL56" s="42">
        <f t="shared" si="290"/>
        <v>0</v>
      </c>
      <c r="DM56" s="42">
        <f t="shared" si="291"/>
        <v>0</v>
      </c>
      <c r="DN56" s="42">
        <f t="shared" si="292"/>
        <v>0</v>
      </c>
      <c r="DO56" s="42">
        <f t="shared" si="293"/>
        <v>0</v>
      </c>
      <c r="DP56" s="38"/>
    </row>
    <row r="57" spans="1:120" s="21" customFormat="1" x14ac:dyDescent="0.25">
      <c r="A57" s="21" t="s">
        <v>45</v>
      </c>
      <c r="B57" s="21">
        <v>417</v>
      </c>
      <c r="C57" s="21">
        <v>7.3</v>
      </c>
      <c r="D57" s="21">
        <v>14.7</v>
      </c>
      <c r="E57" s="55">
        <v>66.2</v>
      </c>
      <c r="F57" s="30">
        <f t="shared" si="202"/>
        <v>0</v>
      </c>
      <c r="G57" s="30">
        <f t="shared" si="203"/>
        <v>0</v>
      </c>
      <c r="H57" s="30">
        <f t="shared" si="204"/>
        <v>0</v>
      </c>
      <c r="I57" s="30">
        <f t="shared" si="205"/>
        <v>0</v>
      </c>
      <c r="K57" s="30">
        <f t="shared" si="206"/>
        <v>0</v>
      </c>
      <c r="L57" s="30">
        <f t="shared" si="207"/>
        <v>0</v>
      </c>
      <c r="M57" s="30">
        <f t="shared" si="208"/>
        <v>0</v>
      </c>
      <c r="N57" s="30">
        <f t="shared" si="209"/>
        <v>0</v>
      </c>
      <c r="P57" s="30">
        <f t="shared" si="210"/>
        <v>0</v>
      </c>
      <c r="Q57" s="30">
        <f t="shared" si="211"/>
        <v>0</v>
      </c>
      <c r="R57" s="30">
        <f t="shared" si="212"/>
        <v>0</v>
      </c>
      <c r="S57" s="30">
        <f t="shared" si="213"/>
        <v>0</v>
      </c>
      <c r="U57" s="30">
        <f t="shared" si="214"/>
        <v>0</v>
      </c>
      <c r="V57" s="30">
        <f t="shared" si="215"/>
        <v>0</v>
      </c>
      <c r="W57" s="30">
        <f t="shared" si="216"/>
        <v>0</v>
      </c>
      <c r="X57" s="30">
        <f t="shared" si="217"/>
        <v>0</v>
      </c>
      <c r="Z57" s="30">
        <f t="shared" si="386"/>
        <v>0</v>
      </c>
      <c r="AA57" s="30">
        <f t="shared" si="387"/>
        <v>0</v>
      </c>
      <c r="AB57" s="30">
        <f t="shared" si="388"/>
        <v>0</v>
      </c>
      <c r="AC57" s="30">
        <f t="shared" si="389"/>
        <v>0</v>
      </c>
      <c r="AE57" s="30">
        <f t="shared" si="222"/>
        <v>0</v>
      </c>
      <c r="AF57" s="30">
        <f t="shared" si="223"/>
        <v>0</v>
      </c>
      <c r="AG57" s="30">
        <f t="shared" si="224"/>
        <v>0</v>
      </c>
      <c r="AH57" s="30">
        <f t="shared" si="225"/>
        <v>0</v>
      </c>
      <c r="AJ57" s="30">
        <f t="shared" si="226"/>
        <v>175.14</v>
      </c>
      <c r="AK57" s="30">
        <f t="shared" si="227"/>
        <v>3.0659999999999998</v>
      </c>
      <c r="AL57" s="30">
        <f t="shared" si="228"/>
        <v>6.1739999999999995</v>
      </c>
      <c r="AM57" s="30">
        <f t="shared" si="229"/>
        <v>27.804000000000002</v>
      </c>
      <c r="AN57" s="54">
        <v>42</v>
      </c>
      <c r="AO57" s="30">
        <f t="shared" si="230"/>
        <v>0</v>
      </c>
      <c r="AP57" s="30">
        <f t="shared" si="231"/>
        <v>0</v>
      </c>
      <c r="AQ57" s="30">
        <f t="shared" si="232"/>
        <v>0</v>
      </c>
      <c r="AR57" s="30">
        <f t="shared" si="233"/>
        <v>0</v>
      </c>
      <c r="AT57" s="30">
        <f t="shared" si="234"/>
        <v>0</v>
      </c>
      <c r="AU57" s="30">
        <f t="shared" si="235"/>
        <v>0</v>
      </c>
      <c r="AV57" s="30">
        <f t="shared" si="236"/>
        <v>0</v>
      </c>
      <c r="AW57" s="30">
        <f t="shared" si="237"/>
        <v>0</v>
      </c>
      <c r="AY57" s="30">
        <f t="shared" si="238"/>
        <v>0</v>
      </c>
      <c r="AZ57" s="30">
        <f t="shared" si="239"/>
        <v>0</v>
      </c>
      <c r="BA57" s="30">
        <f t="shared" si="240"/>
        <v>0</v>
      </c>
      <c r="BB57" s="30">
        <f t="shared" si="241"/>
        <v>0</v>
      </c>
      <c r="BD57" s="30">
        <f t="shared" si="242"/>
        <v>0</v>
      </c>
      <c r="BE57" s="30">
        <f t="shared" si="243"/>
        <v>0</v>
      </c>
      <c r="BF57" s="30">
        <f t="shared" si="244"/>
        <v>0</v>
      </c>
      <c r="BG57" s="30">
        <f t="shared" si="245"/>
        <v>0</v>
      </c>
      <c r="BH57" s="54"/>
      <c r="BI57" s="30">
        <f t="shared" si="246"/>
        <v>0</v>
      </c>
      <c r="BJ57" s="30">
        <f t="shared" si="247"/>
        <v>0</v>
      </c>
      <c r="BK57" s="30">
        <f t="shared" si="248"/>
        <v>0</v>
      </c>
      <c r="BL57" s="30">
        <f t="shared" si="249"/>
        <v>0</v>
      </c>
      <c r="BM57" s="55"/>
      <c r="BN57" s="30">
        <f t="shared" si="250"/>
        <v>0</v>
      </c>
      <c r="BO57" s="30">
        <f t="shared" si="251"/>
        <v>0</v>
      </c>
      <c r="BP57" s="30">
        <f t="shared" si="252"/>
        <v>0</v>
      </c>
      <c r="BQ57" s="30">
        <f t="shared" si="253"/>
        <v>0</v>
      </c>
      <c r="BS57" s="30">
        <f t="shared" si="254"/>
        <v>0</v>
      </c>
      <c r="BT57" s="30">
        <f t="shared" si="255"/>
        <v>0</v>
      </c>
      <c r="BU57" s="30">
        <f t="shared" si="256"/>
        <v>0</v>
      </c>
      <c r="BV57" s="30">
        <f t="shared" si="257"/>
        <v>0</v>
      </c>
      <c r="BX57" s="30">
        <f t="shared" si="258"/>
        <v>0</v>
      </c>
      <c r="BY57" s="30">
        <f t="shared" si="259"/>
        <v>0</v>
      </c>
      <c r="BZ57" s="30">
        <f t="shared" si="260"/>
        <v>0</v>
      </c>
      <c r="CA57" s="30">
        <f t="shared" si="261"/>
        <v>0</v>
      </c>
      <c r="CC57" s="30">
        <f t="shared" si="262"/>
        <v>0</v>
      </c>
      <c r="CD57" s="30">
        <f t="shared" si="263"/>
        <v>0</v>
      </c>
      <c r="CE57" s="30">
        <f t="shared" si="264"/>
        <v>0</v>
      </c>
      <c r="CF57" s="30">
        <f t="shared" si="265"/>
        <v>0</v>
      </c>
      <c r="CH57" s="30">
        <f t="shared" si="266"/>
        <v>0</v>
      </c>
      <c r="CI57" s="30">
        <f t="shared" si="267"/>
        <v>0</v>
      </c>
      <c r="CJ57" s="30">
        <f t="shared" si="268"/>
        <v>0</v>
      </c>
      <c r="CK57" s="30">
        <f t="shared" si="269"/>
        <v>0</v>
      </c>
      <c r="CM57" s="30">
        <f t="shared" si="270"/>
        <v>0</v>
      </c>
      <c r="CN57" s="30">
        <f t="shared" si="271"/>
        <v>0</v>
      </c>
      <c r="CO57" s="30">
        <f t="shared" si="272"/>
        <v>0</v>
      </c>
      <c r="CP57" s="30">
        <f t="shared" si="273"/>
        <v>0</v>
      </c>
      <c r="CR57" s="30">
        <f t="shared" si="274"/>
        <v>175.14</v>
      </c>
      <c r="CS57" s="30">
        <f t="shared" si="275"/>
        <v>3.0659999999999998</v>
      </c>
      <c r="CT57" s="30">
        <f t="shared" si="276"/>
        <v>6.1739999999999995</v>
      </c>
      <c r="CU57" s="30">
        <f t="shared" si="277"/>
        <v>27.804000000000002</v>
      </c>
      <c r="CV57" s="21">
        <v>42</v>
      </c>
      <c r="CW57" s="30">
        <f t="shared" si="278"/>
        <v>0</v>
      </c>
      <c r="CX57" s="30">
        <f t="shared" si="279"/>
        <v>0</v>
      </c>
      <c r="CY57" s="30">
        <f t="shared" si="280"/>
        <v>0</v>
      </c>
      <c r="CZ57" s="30">
        <f t="shared" si="281"/>
        <v>0</v>
      </c>
      <c r="DB57" s="30">
        <f t="shared" si="282"/>
        <v>0</v>
      </c>
      <c r="DC57" s="30">
        <f t="shared" si="283"/>
        <v>0</v>
      </c>
      <c r="DD57" s="30">
        <f t="shared" si="284"/>
        <v>0</v>
      </c>
      <c r="DE57" s="30">
        <f t="shared" si="285"/>
        <v>0</v>
      </c>
      <c r="DG57" s="30">
        <f t="shared" si="286"/>
        <v>0</v>
      </c>
      <c r="DH57" s="30">
        <f t="shared" si="287"/>
        <v>0</v>
      </c>
      <c r="DI57" s="30">
        <f t="shared" si="288"/>
        <v>0</v>
      </c>
      <c r="DJ57" s="30">
        <f t="shared" si="289"/>
        <v>0</v>
      </c>
      <c r="DL57" s="30">
        <f t="shared" si="290"/>
        <v>0</v>
      </c>
      <c r="DM57" s="30">
        <f t="shared" si="291"/>
        <v>0</v>
      </c>
      <c r="DN57" s="30">
        <f t="shared" si="292"/>
        <v>0</v>
      </c>
      <c r="DO57" s="30">
        <f t="shared" si="293"/>
        <v>0</v>
      </c>
    </row>
    <row r="58" spans="1:120" s="21" customFormat="1" x14ac:dyDescent="0.25">
      <c r="A58" s="38" t="s">
        <v>106</v>
      </c>
      <c r="B58" s="38"/>
      <c r="C58" s="38"/>
      <c r="D58" s="38"/>
      <c r="E58" s="43"/>
      <c r="F58" s="42"/>
      <c r="G58" s="42"/>
      <c r="H58" s="42"/>
      <c r="I58" s="42"/>
      <c r="J58" s="38"/>
      <c r="K58" s="42"/>
      <c r="L58" s="42"/>
      <c r="M58" s="42"/>
      <c r="N58" s="42"/>
      <c r="O58" s="38"/>
      <c r="P58" s="42"/>
      <c r="Q58" s="42"/>
      <c r="R58" s="42"/>
      <c r="S58" s="42"/>
      <c r="T58" s="38"/>
      <c r="U58" s="42"/>
      <c r="V58" s="42"/>
      <c r="W58" s="42"/>
      <c r="X58" s="42"/>
      <c r="Y58" s="38"/>
      <c r="Z58" s="42"/>
      <c r="AA58" s="42"/>
      <c r="AB58" s="42"/>
      <c r="AC58" s="42"/>
      <c r="AD58" s="38"/>
      <c r="AE58" s="42"/>
      <c r="AF58" s="42"/>
      <c r="AG58" s="42"/>
      <c r="AH58" s="42"/>
      <c r="AI58" s="38"/>
      <c r="AJ58" s="42"/>
      <c r="AK58" s="42"/>
      <c r="AL58" s="42"/>
      <c r="AM58" s="42"/>
      <c r="AN58" s="41"/>
      <c r="AO58" s="42"/>
      <c r="AP58" s="42"/>
      <c r="AQ58" s="42"/>
      <c r="AR58" s="42"/>
      <c r="AS58" s="38">
        <v>20</v>
      </c>
      <c r="AT58" s="42"/>
      <c r="AU58" s="42"/>
      <c r="AV58" s="42"/>
      <c r="AW58" s="42"/>
      <c r="AX58" s="38"/>
      <c r="AY58" s="42"/>
      <c r="AZ58" s="42"/>
      <c r="BA58" s="42"/>
      <c r="BB58" s="42"/>
      <c r="BC58" s="38"/>
      <c r="BD58" s="42"/>
      <c r="BE58" s="42"/>
      <c r="BF58" s="42"/>
      <c r="BG58" s="42"/>
      <c r="BH58" s="41"/>
      <c r="BI58" s="42"/>
      <c r="BJ58" s="42"/>
      <c r="BK58" s="42"/>
      <c r="BL58" s="42"/>
      <c r="BM58" s="43"/>
      <c r="BN58" s="42"/>
      <c r="BO58" s="42"/>
      <c r="BP58" s="42"/>
      <c r="BQ58" s="42"/>
      <c r="BR58" s="38"/>
      <c r="BS58" s="42"/>
      <c r="BT58" s="42"/>
      <c r="BU58" s="42"/>
      <c r="BV58" s="42"/>
      <c r="BW58" s="38"/>
      <c r="BX58" s="42"/>
      <c r="BY58" s="42"/>
      <c r="BZ58" s="42"/>
      <c r="CA58" s="42"/>
      <c r="CB58" s="38"/>
      <c r="CC58" s="42"/>
      <c r="CD58" s="42"/>
      <c r="CE58" s="42"/>
      <c r="CF58" s="42"/>
      <c r="CG58" s="38"/>
      <c r="CH58" s="42"/>
      <c r="CI58" s="42"/>
      <c r="CJ58" s="42"/>
      <c r="CK58" s="42"/>
      <c r="CL58" s="38"/>
      <c r="CM58" s="42"/>
      <c r="CN58" s="42"/>
      <c r="CO58" s="42"/>
      <c r="CP58" s="42"/>
      <c r="CQ58" s="38"/>
      <c r="CR58" s="42"/>
      <c r="CS58" s="42"/>
      <c r="CT58" s="42"/>
      <c r="CU58" s="42"/>
      <c r="CV58" s="38"/>
      <c r="CW58" s="42"/>
      <c r="CX58" s="42"/>
      <c r="CY58" s="42"/>
      <c r="CZ58" s="42"/>
      <c r="DA58" s="38">
        <v>20</v>
      </c>
      <c r="DB58" s="42"/>
      <c r="DC58" s="42"/>
      <c r="DD58" s="42"/>
      <c r="DE58" s="42"/>
      <c r="DF58" s="38"/>
      <c r="DG58" s="42"/>
      <c r="DH58" s="42"/>
      <c r="DI58" s="42"/>
      <c r="DJ58" s="42"/>
      <c r="DK58" s="38"/>
      <c r="DL58" s="42"/>
      <c r="DM58" s="42"/>
      <c r="DN58" s="42"/>
      <c r="DO58" s="42"/>
      <c r="DP58" s="38"/>
    </row>
    <row r="59" spans="1:120" s="21" customFormat="1" x14ac:dyDescent="0.25">
      <c r="A59" s="121" t="s">
        <v>68</v>
      </c>
      <c r="B59" s="121">
        <v>336</v>
      </c>
      <c r="C59" s="121">
        <v>16</v>
      </c>
      <c r="D59" s="121">
        <v>1</v>
      </c>
      <c r="E59" s="122">
        <v>70</v>
      </c>
      <c r="F59" s="123">
        <f t="shared" si="202"/>
        <v>0</v>
      </c>
      <c r="G59" s="123">
        <f t="shared" si="203"/>
        <v>0</v>
      </c>
      <c r="H59" s="123">
        <f t="shared" si="204"/>
        <v>0</v>
      </c>
      <c r="I59" s="123">
        <f t="shared" si="205"/>
        <v>0</v>
      </c>
      <c r="J59" s="121"/>
      <c r="K59" s="123">
        <v>18</v>
      </c>
      <c r="L59" s="123">
        <v>18</v>
      </c>
      <c r="M59" s="123">
        <v>18</v>
      </c>
      <c r="N59" s="123">
        <v>18</v>
      </c>
      <c r="O59" s="121">
        <v>15</v>
      </c>
      <c r="P59" s="123">
        <v>18</v>
      </c>
      <c r="Q59" s="123">
        <v>18</v>
      </c>
      <c r="R59" s="123">
        <v>18</v>
      </c>
      <c r="S59" s="123">
        <v>18</v>
      </c>
      <c r="T59" s="121">
        <v>15</v>
      </c>
      <c r="U59" s="123">
        <v>18</v>
      </c>
      <c r="V59" s="123">
        <v>18</v>
      </c>
      <c r="W59" s="123">
        <v>18</v>
      </c>
      <c r="X59" s="123">
        <v>18</v>
      </c>
      <c r="Y59" s="121">
        <v>15</v>
      </c>
      <c r="Z59" s="123">
        <v>18</v>
      </c>
      <c r="AA59" s="123">
        <v>18</v>
      </c>
      <c r="AB59" s="123">
        <v>18</v>
      </c>
      <c r="AC59" s="123">
        <v>18</v>
      </c>
      <c r="AD59" s="121">
        <v>15</v>
      </c>
      <c r="AE59" s="123">
        <v>18</v>
      </c>
      <c r="AF59" s="123">
        <v>18</v>
      </c>
      <c r="AG59" s="123">
        <v>18</v>
      </c>
      <c r="AH59" s="123">
        <v>18</v>
      </c>
      <c r="AI59" s="121">
        <v>15</v>
      </c>
      <c r="AJ59" s="123">
        <v>18</v>
      </c>
      <c r="AK59" s="123">
        <v>18</v>
      </c>
      <c r="AL59" s="123">
        <v>18</v>
      </c>
      <c r="AM59" s="123">
        <v>18</v>
      </c>
      <c r="AN59" s="124">
        <v>15</v>
      </c>
      <c r="AO59" s="123">
        <v>18</v>
      </c>
      <c r="AP59" s="123">
        <v>18</v>
      </c>
      <c r="AQ59" s="123">
        <v>18</v>
      </c>
      <c r="AR59" s="123">
        <v>18</v>
      </c>
      <c r="AS59" s="121">
        <v>15</v>
      </c>
      <c r="AT59" s="123">
        <v>18</v>
      </c>
      <c r="AU59" s="123">
        <v>18</v>
      </c>
      <c r="AV59" s="123">
        <v>18</v>
      </c>
      <c r="AW59" s="123">
        <v>18</v>
      </c>
      <c r="AX59" s="121">
        <v>15</v>
      </c>
      <c r="AY59" s="123">
        <v>18</v>
      </c>
      <c r="AZ59" s="123">
        <v>18</v>
      </c>
      <c r="BA59" s="123">
        <v>18</v>
      </c>
      <c r="BB59" s="123">
        <v>18</v>
      </c>
      <c r="BC59" s="121">
        <v>15</v>
      </c>
      <c r="BD59" s="123">
        <v>18</v>
      </c>
      <c r="BE59" s="123">
        <v>18</v>
      </c>
      <c r="BF59" s="123">
        <v>18</v>
      </c>
      <c r="BG59" s="123">
        <v>18</v>
      </c>
      <c r="BH59" s="124">
        <v>15</v>
      </c>
      <c r="BI59" s="123">
        <v>18</v>
      </c>
      <c r="BJ59" s="123">
        <v>18</v>
      </c>
      <c r="BK59" s="123">
        <v>18</v>
      </c>
      <c r="BL59" s="123">
        <v>18</v>
      </c>
      <c r="BM59" s="122">
        <v>15</v>
      </c>
      <c r="BN59" s="123">
        <v>18</v>
      </c>
      <c r="BO59" s="123">
        <v>18</v>
      </c>
      <c r="BP59" s="123">
        <v>18</v>
      </c>
      <c r="BQ59" s="123">
        <v>18</v>
      </c>
      <c r="BR59" s="121">
        <v>15</v>
      </c>
      <c r="BS59" s="123">
        <v>18</v>
      </c>
      <c r="BT59" s="123">
        <v>18</v>
      </c>
      <c r="BU59" s="123">
        <v>18</v>
      </c>
      <c r="BV59" s="123">
        <v>18</v>
      </c>
      <c r="BW59" s="121">
        <v>15</v>
      </c>
      <c r="BX59" s="123">
        <v>18</v>
      </c>
      <c r="BY59" s="123">
        <v>18</v>
      </c>
      <c r="BZ59" s="123">
        <v>18</v>
      </c>
      <c r="CA59" s="123">
        <v>18</v>
      </c>
      <c r="CB59" s="121">
        <v>15</v>
      </c>
      <c r="CC59" s="123">
        <v>18</v>
      </c>
      <c r="CD59" s="123">
        <v>18</v>
      </c>
      <c r="CE59" s="123">
        <v>18</v>
      </c>
      <c r="CF59" s="123">
        <v>18</v>
      </c>
      <c r="CG59" s="121">
        <v>15</v>
      </c>
      <c r="CH59" s="123">
        <v>18</v>
      </c>
      <c r="CI59" s="123">
        <v>18</v>
      </c>
      <c r="CJ59" s="123">
        <v>18</v>
      </c>
      <c r="CK59" s="123">
        <v>18</v>
      </c>
      <c r="CL59" s="121">
        <v>15</v>
      </c>
      <c r="CM59" s="123">
        <v>18</v>
      </c>
      <c r="CN59" s="123">
        <v>18</v>
      </c>
      <c r="CO59" s="123">
        <v>18</v>
      </c>
      <c r="CP59" s="123">
        <v>18</v>
      </c>
      <c r="CQ59" s="121">
        <v>15</v>
      </c>
      <c r="CR59" s="123">
        <v>18</v>
      </c>
      <c r="CS59" s="123">
        <v>18</v>
      </c>
      <c r="CT59" s="123">
        <v>18</v>
      </c>
      <c r="CU59" s="123">
        <v>18</v>
      </c>
      <c r="CV59" s="121">
        <v>15</v>
      </c>
      <c r="CW59" s="123">
        <v>18</v>
      </c>
      <c r="CX59" s="123">
        <v>18</v>
      </c>
      <c r="CY59" s="123">
        <v>18</v>
      </c>
      <c r="CZ59" s="123">
        <v>18</v>
      </c>
      <c r="DA59" s="121">
        <v>15</v>
      </c>
      <c r="DB59" s="123">
        <v>18</v>
      </c>
      <c r="DC59" s="123">
        <v>18</v>
      </c>
      <c r="DD59" s="123">
        <v>18</v>
      </c>
      <c r="DE59" s="123">
        <v>18</v>
      </c>
      <c r="DF59" s="121">
        <v>15</v>
      </c>
      <c r="DG59" s="123">
        <v>18</v>
      </c>
      <c r="DH59" s="123">
        <v>18</v>
      </c>
      <c r="DI59" s="123">
        <v>18</v>
      </c>
      <c r="DJ59" s="123">
        <v>18</v>
      </c>
      <c r="DK59" s="121">
        <v>15</v>
      </c>
      <c r="DL59" s="123">
        <v>18</v>
      </c>
      <c r="DM59" s="123">
        <v>18</v>
      </c>
      <c r="DN59" s="123">
        <v>18</v>
      </c>
      <c r="DO59" s="123">
        <v>18</v>
      </c>
      <c r="DP59" s="121">
        <v>15</v>
      </c>
    </row>
    <row r="60" spans="1:120" s="21" customFormat="1" x14ac:dyDescent="0.25">
      <c r="A60" s="56" t="s">
        <v>46</v>
      </c>
      <c r="B60" s="56"/>
      <c r="C60" s="56"/>
      <c r="D60" s="56"/>
      <c r="E60" s="61"/>
      <c r="F60" s="57">
        <f t="shared" si="202"/>
        <v>0</v>
      </c>
      <c r="G60" s="57">
        <f t="shared" si="203"/>
        <v>0</v>
      </c>
      <c r="H60" s="57">
        <f t="shared" si="204"/>
        <v>0</v>
      </c>
      <c r="I60" s="57">
        <f t="shared" si="205"/>
        <v>0</v>
      </c>
      <c r="J60" s="56"/>
      <c r="K60" s="57">
        <f t="shared" si="206"/>
        <v>0</v>
      </c>
      <c r="L60" s="57">
        <f t="shared" si="207"/>
        <v>0</v>
      </c>
      <c r="M60" s="57">
        <f t="shared" si="208"/>
        <v>0</v>
      </c>
      <c r="N60" s="57">
        <f t="shared" si="209"/>
        <v>0</v>
      </c>
      <c r="O60" s="56">
        <v>2</v>
      </c>
      <c r="P60" s="57">
        <f t="shared" si="210"/>
        <v>0</v>
      </c>
      <c r="Q60" s="57">
        <f t="shared" si="211"/>
        <v>0</v>
      </c>
      <c r="R60" s="57">
        <f t="shared" si="212"/>
        <v>0</v>
      </c>
      <c r="S60" s="57">
        <f t="shared" si="213"/>
        <v>0</v>
      </c>
      <c r="T60" s="56"/>
      <c r="U60" s="57">
        <f t="shared" si="214"/>
        <v>0</v>
      </c>
      <c r="V60" s="57">
        <f t="shared" si="215"/>
        <v>0</v>
      </c>
      <c r="W60" s="57">
        <f t="shared" si="216"/>
        <v>0</v>
      </c>
      <c r="X60" s="57">
        <f t="shared" si="217"/>
        <v>0</v>
      </c>
      <c r="Y60" s="56"/>
      <c r="Z60" s="57">
        <f t="shared" si="386"/>
        <v>0</v>
      </c>
      <c r="AA60" s="57">
        <f t="shared" si="387"/>
        <v>0</v>
      </c>
      <c r="AB60" s="57">
        <f t="shared" si="388"/>
        <v>0</v>
      </c>
      <c r="AC60" s="57">
        <f t="shared" si="389"/>
        <v>0</v>
      </c>
      <c r="AD60" s="56"/>
      <c r="AE60" s="57">
        <f t="shared" si="222"/>
        <v>0</v>
      </c>
      <c r="AF60" s="57">
        <f t="shared" si="223"/>
        <v>0</v>
      </c>
      <c r="AG60" s="57">
        <f t="shared" si="224"/>
        <v>0</v>
      </c>
      <c r="AH60" s="57">
        <f t="shared" si="225"/>
        <v>0</v>
      </c>
      <c r="AI60" s="56">
        <v>2</v>
      </c>
      <c r="AJ60" s="57">
        <f t="shared" si="226"/>
        <v>0</v>
      </c>
      <c r="AK60" s="57">
        <f t="shared" si="227"/>
        <v>0</v>
      </c>
      <c r="AL60" s="57">
        <f t="shared" si="228"/>
        <v>0</v>
      </c>
      <c r="AM60" s="57">
        <f t="shared" si="229"/>
        <v>0</v>
      </c>
      <c r="AN60" s="60"/>
      <c r="AO60" s="57">
        <f t="shared" si="230"/>
        <v>0</v>
      </c>
      <c r="AP60" s="57">
        <f t="shared" si="231"/>
        <v>0</v>
      </c>
      <c r="AQ60" s="57">
        <f t="shared" si="232"/>
        <v>0</v>
      </c>
      <c r="AR60" s="57">
        <f t="shared" si="233"/>
        <v>0</v>
      </c>
      <c r="AS60" s="56"/>
      <c r="AT60" s="57">
        <f t="shared" si="234"/>
        <v>0</v>
      </c>
      <c r="AU60" s="57">
        <f t="shared" si="235"/>
        <v>0</v>
      </c>
      <c r="AV60" s="57">
        <f t="shared" si="236"/>
        <v>0</v>
      </c>
      <c r="AW60" s="57">
        <f t="shared" si="237"/>
        <v>0</v>
      </c>
      <c r="AX60" s="56"/>
      <c r="AY60" s="57">
        <f t="shared" si="238"/>
        <v>0</v>
      </c>
      <c r="AZ60" s="57">
        <f t="shared" si="239"/>
        <v>0</v>
      </c>
      <c r="BA60" s="57">
        <f t="shared" si="240"/>
        <v>0</v>
      </c>
      <c r="BB60" s="57">
        <f t="shared" si="241"/>
        <v>0</v>
      </c>
      <c r="BC60" s="56">
        <v>2</v>
      </c>
      <c r="BD60" s="57">
        <f t="shared" si="242"/>
        <v>0</v>
      </c>
      <c r="BE60" s="57">
        <f t="shared" si="243"/>
        <v>0</v>
      </c>
      <c r="BF60" s="57">
        <f t="shared" si="244"/>
        <v>0</v>
      </c>
      <c r="BG60" s="57">
        <f t="shared" si="245"/>
        <v>0</v>
      </c>
      <c r="BH60" s="60"/>
      <c r="BI60" s="57">
        <f t="shared" si="246"/>
        <v>0</v>
      </c>
      <c r="BJ60" s="57">
        <f t="shared" si="247"/>
        <v>0</v>
      </c>
      <c r="BK60" s="57">
        <f t="shared" si="248"/>
        <v>0</v>
      </c>
      <c r="BL60" s="57">
        <f t="shared" si="249"/>
        <v>0</v>
      </c>
      <c r="BM60" s="61"/>
      <c r="BN60" s="57">
        <f t="shared" si="250"/>
        <v>0</v>
      </c>
      <c r="BO60" s="57">
        <f t="shared" si="251"/>
        <v>0</v>
      </c>
      <c r="BP60" s="57">
        <f t="shared" si="252"/>
        <v>0</v>
      </c>
      <c r="BQ60" s="57">
        <f t="shared" si="253"/>
        <v>0</v>
      </c>
      <c r="BR60" s="56"/>
      <c r="BS60" s="57">
        <f t="shared" si="254"/>
        <v>0</v>
      </c>
      <c r="BT60" s="57">
        <f t="shared" si="255"/>
        <v>0</v>
      </c>
      <c r="BU60" s="57">
        <f t="shared" si="256"/>
        <v>0</v>
      </c>
      <c r="BV60" s="57">
        <f t="shared" si="257"/>
        <v>0</v>
      </c>
      <c r="BW60" s="56">
        <v>2</v>
      </c>
      <c r="BX60" s="57">
        <f t="shared" si="258"/>
        <v>0</v>
      </c>
      <c r="BY60" s="57">
        <f t="shared" si="259"/>
        <v>0</v>
      </c>
      <c r="BZ60" s="57">
        <f t="shared" si="260"/>
        <v>0</v>
      </c>
      <c r="CA60" s="57">
        <f t="shared" si="261"/>
        <v>0</v>
      </c>
      <c r="CB60" s="56"/>
      <c r="CC60" s="57">
        <f t="shared" si="262"/>
        <v>0</v>
      </c>
      <c r="CD60" s="57">
        <f t="shared" si="263"/>
        <v>0</v>
      </c>
      <c r="CE60" s="57">
        <f t="shared" si="264"/>
        <v>0</v>
      </c>
      <c r="CF60" s="57">
        <f t="shared" si="265"/>
        <v>0</v>
      </c>
      <c r="CG60" s="56"/>
      <c r="CH60" s="57">
        <f t="shared" ref="CH60:CH61" si="390">$B60/100*CL60</f>
        <v>0</v>
      </c>
      <c r="CI60" s="57">
        <f t="shared" ref="CI60:CI61" si="391">$C60/100*CL60</f>
        <v>0</v>
      </c>
      <c r="CJ60" s="57">
        <f t="shared" ref="CJ60:CJ61" si="392">$D60/100*CL60</f>
        <v>0</v>
      </c>
      <c r="CK60" s="57">
        <f t="shared" ref="CK60:CK61" si="393">$E60/100*CL60</f>
        <v>0</v>
      </c>
      <c r="CL60" s="56"/>
      <c r="CM60" s="57">
        <f t="shared" ref="CM60:CM61" si="394">$B60/100*CQ60</f>
        <v>0</v>
      </c>
      <c r="CN60" s="57">
        <f t="shared" ref="CN60:CN61" si="395">$C60/100*CQ60</f>
        <v>0</v>
      </c>
      <c r="CO60" s="57">
        <f t="shared" ref="CO60:CO61" si="396">$D60/100*CQ60</f>
        <v>0</v>
      </c>
      <c r="CP60" s="57">
        <f t="shared" ref="CP60:CP61" si="397">$E60/100*CQ60</f>
        <v>0</v>
      </c>
      <c r="CQ60" s="56">
        <v>2</v>
      </c>
      <c r="CR60" s="57">
        <f t="shared" ref="CR60:CR61" si="398">$B60/100*CV60</f>
        <v>0</v>
      </c>
      <c r="CS60" s="57">
        <f t="shared" ref="CS60:CS61" si="399">$C60/100*CV60</f>
        <v>0</v>
      </c>
      <c r="CT60" s="57">
        <f t="shared" ref="CT60:CT61" si="400">$D60/100*CV60</f>
        <v>0</v>
      </c>
      <c r="CU60" s="57">
        <f t="shared" ref="CU60:CU61" si="401">$E60/100*CV60</f>
        <v>0</v>
      </c>
      <c r="CV60" s="56"/>
      <c r="CW60" s="57">
        <f t="shared" ref="CW60:CW61" si="402">$B60/100*DA60</f>
        <v>0</v>
      </c>
      <c r="CX60" s="57">
        <f t="shared" ref="CX60:CX61" si="403">$C60/100*DA60</f>
        <v>0</v>
      </c>
      <c r="CY60" s="57">
        <f t="shared" ref="CY60:CY61" si="404">$D60/100*DA60</f>
        <v>0</v>
      </c>
      <c r="CZ60" s="57">
        <f t="shared" ref="CZ60:CZ61" si="405">$E60/100*DA60</f>
        <v>0</v>
      </c>
      <c r="DA60" s="56"/>
      <c r="DB60" s="57">
        <f t="shared" ref="DB60:DB61" si="406">$B60/100*DF60</f>
        <v>0</v>
      </c>
      <c r="DC60" s="57">
        <f t="shared" ref="DC60:DC61" si="407">$C60/100*DF60</f>
        <v>0</v>
      </c>
      <c r="DD60" s="57">
        <f t="shared" ref="DD60:DD61" si="408">$D60/100*DF60</f>
        <v>0</v>
      </c>
      <c r="DE60" s="57">
        <f t="shared" ref="DE60:DE61" si="409">$E60/100*DF60</f>
        <v>0</v>
      </c>
      <c r="DF60" s="56"/>
      <c r="DG60" s="57">
        <f t="shared" ref="DG60:DG61" si="410">$B60/100*DK60</f>
        <v>0</v>
      </c>
      <c r="DH60" s="57">
        <f t="shared" ref="DH60:DH61" si="411">$C60/100*DK60</f>
        <v>0</v>
      </c>
      <c r="DI60" s="57">
        <f t="shared" ref="DI60:DI61" si="412">$D60/100*DK60</f>
        <v>0</v>
      </c>
      <c r="DJ60" s="57">
        <f t="shared" ref="DJ60:DJ61" si="413">$E60/100*DK60</f>
        <v>0</v>
      </c>
      <c r="DK60" s="56">
        <v>2</v>
      </c>
      <c r="DL60" s="57">
        <f t="shared" ref="DL60:DL61" si="414">$B60/100*DP60</f>
        <v>0</v>
      </c>
      <c r="DM60" s="57">
        <f t="shared" ref="DM60:DM61" si="415">$C60/100*DP60</f>
        <v>0</v>
      </c>
      <c r="DN60" s="57">
        <f t="shared" ref="DN60:DN61" si="416">$D60/100*DP60</f>
        <v>0</v>
      </c>
      <c r="DO60" s="57">
        <f t="shared" ref="DO60:DO61" si="417">$E60/100*DP60</f>
        <v>0</v>
      </c>
      <c r="DP60" s="56"/>
    </row>
    <row r="61" spans="1:120" s="21" customFormat="1" x14ac:dyDescent="0.25">
      <c r="A61" s="40" t="s">
        <v>47</v>
      </c>
      <c r="B61" s="40"/>
      <c r="C61" s="38"/>
      <c r="D61" s="38"/>
      <c r="E61" s="43"/>
      <c r="F61" s="39">
        <f t="shared" si="202"/>
        <v>0</v>
      </c>
      <c r="G61" s="42">
        <f t="shared" si="203"/>
        <v>0</v>
      </c>
      <c r="H61" s="42">
        <f t="shared" si="204"/>
        <v>0</v>
      </c>
      <c r="I61" s="42">
        <f t="shared" si="205"/>
        <v>0</v>
      </c>
      <c r="J61" s="38"/>
      <c r="K61" s="39">
        <f t="shared" si="206"/>
        <v>0</v>
      </c>
      <c r="L61" s="39">
        <f t="shared" si="207"/>
        <v>0</v>
      </c>
      <c r="M61" s="39">
        <f t="shared" si="208"/>
        <v>0</v>
      </c>
      <c r="N61" s="39">
        <f t="shared" si="209"/>
        <v>0</v>
      </c>
      <c r="O61" s="40"/>
      <c r="P61" s="39">
        <f t="shared" si="210"/>
        <v>0</v>
      </c>
      <c r="Q61" s="39">
        <f t="shared" si="211"/>
        <v>0</v>
      </c>
      <c r="R61" s="39">
        <f t="shared" si="212"/>
        <v>0</v>
      </c>
      <c r="S61" s="39">
        <f t="shared" si="213"/>
        <v>0</v>
      </c>
      <c r="T61" s="40">
        <v>2</v>
      </c>
      <c r="U61" s="39">
        <f t="shared" si="214"/>
        <v>0</v>
      </c>
      <c r="V61" s="39">
        <f t="shared" si="215"/>
        <v>0</v>
      </c>
      <c r="W61" s="39">
        <f t="shared" si="216"/>
        <v>0</v>
      </c>
      <c r="X61" s="39">
        <f t="shared" si="217"/>
        <v>0</v>
      </c>
      <c r="Y61" s="40"/>
      <c r="Z61" s="39">
        <f t="shared" si="386"/>
        <v>0</v>
      </c>
      <c r="AA61" s="39">
        <f t="shared" si="387"/>
        <v>0</v>
      </c>
      <c r="AB61" s="39">
        <f t="shared" si="388"/>
        <v>0</v>
      </c>
      <c r="AC61" s="39">
        <f t="shared" si="389"/>
        <v>0</v>
      </c>
      <c r="AD61" s="38">
        <v>2</v>
      </c>
      <c r="AE61" s="39">
        <f t="shared" si="222"/>
        <v>0</v>
      </c>
      <c r="AF61" s="39">
        <f t="shared" si="223"/>
        <v>0</v>
      </c>
      <c r="AG61" s="39">
        <f t="shared" si="224"/>
        <v>0</v>
      </c>
      <c r="AH61" s="39">
        <f t="shared" si="225"/>
        <v>0</v>
      </c>
      <c r="AI61" s="38"/>
      <c r="AJ61" s="39">
        <f t="shared" si="226"/>
        <v>0</v>
      </c>
      <c r="AK61" s="39">
        <f t="shared" si="227"/>
        <v>0</v>
      </c>
      <c r="AL61" s="39">
        <f t="shared" si="228"/>
        <v>0</v>
      </c>
      <c r="AM61" s="39">
        <f t="shared" si="229"/>
        <v>0</v>
      </c>
      <c r="AN61" s="41">
        <v>2</v>
      </c>
      <c r="AO61" s="39">
        <f t="shared" si="230"/>
        <v>0</v>
      </c>
      <c r="AP61" s="39">
        <f t="shared" si="231"/>
        <v>0</v>
      </c>
      <c r="AQ61" s="39">
        <f t="shared" si="232"/>
        <v>0</v>
      </c>
      <c r="AR61" s="39">
        <f t="shared" si="233"/>
        <v>0</v>
      </c>
      <c r="AS61" s="40"/>
      <c r="AT61" s="39">
        <f t="shared" si="234"/>
        <v>0</v>
      </c>
      <c r="AU61" s="39">
        <f t="shared" si="235"/>
        <v>0</v>
      </c>
      <c r="AV61" s="39">
        <f t="shared" si="236"/>
        <v>0</v>
      </c>
      <c r="AW61" s="39">
        <f t="shared" si="237"/>
        <v>0</v>
      </c>
      <c r="AX61" s="38">
        <v>2</v>
      </c>
      <c r="AY61" s="42">
        <f t="shared" si="238"/>
        <v>0</v>
      </c>
      <c r="AZ61" s="39">
        <f t="shared" si="239"/>
        <v>0</v>
      </c>
      <c r="BA61" s="39">
        <f t="shared" si="240"/>
        <v>0</v>
      </c>
      <c r="BB61" s="39">
        <f t="shared" si="241"/>
        <v>0</v>
      </c>
      <c r="BC61" s="40"/>
      <c r="BD61" s="39">
        <f t="shared" si="242"/>
        <v>0</v>
      </c>
      <c r="BE61" s="39">
        <f t="shared" si="243"/>
        <v>0</v>
      </c>
      <c r="BF61" s="39">
        <f t="shared" si="244"/>
        <v>0</v>
      </c>
      <c r="BG61" s="39">
        <f t="shared" si="245"/>
        <v>0</v>
      </c>
      <c r="BH61" s="41">
        <v>2</v>
      </c>
      <c r="BI61" s="42">
        <f t="shared" si="246"/>
        <v>0</v>
      </c>
      <c r="BJ61" s="39">
        <f t="shared" si="247"/>
        <v>0</v>
      </c>
      <c r="BK61" s="39">
        <f t="shared" si="248"/>
        <v>0</v>
      </c>
      <c r="BL61" s="39">
        <f t="shared" si="249"/>
        <v>0</v>
      </c>
      <c r="BM61" s="43"/>
      <c r="BN61" s="39">
        <f t="shared" si="250"/>
        <v>0</v>
      </c>
      <c r="BO61" s="39">
        <f t="shared" si="251"/>
        <v>0</v>
      </c>
      <c r="BP61" s="39">
        <f t="shared" si="252"/>
        <v>0</v>
      </c>
      <c r="BQ61" s="39">
        <f t="shared" si="253"/>
        <v>0</v>
      </c>
      <c r="BR61" s="40">
        <v>2</v>
      </c>
      <c r="BS61" s="39">
        <f t="shared" si="254"/>
        <v>0</v>
      </c>
      <c r="BT61" s="39">
        <f t="shared" si="255"/>
        <v>0</v>
      </c>
      <c r="BU61" s="39">
        <f t="shared" si="256"/>
        <v>0</v>
      </c>
      <c r="BV61" s="39">
        <f t="shared" si="257"/>
        <v>0</v>
      </c>
      <c r="BW61" s="40"/>
      <c r="BX61" s="39">
        <f t="shared" si="258"/>
        <v>0</v>
      </c>
      <c r="BY61" s="39">
        <f t="shared" si="259"/>
        <v>0</v>
      </c>
      <c r="BZ61" s="39">
        <f t="shared" si="260"/>
        <v>0</v>
      </c>
      <c r="CA61" s="39">
        <f t="shared" si="261"/>
        <v>0</v>
      </c>
      <c r="CB61" s="40">
        <v>2</v>
      </c>
      <c r="CC61" s="39">
        <f t="shared" si="262"/>
        <v>0</v>
      </c>
      <c r="CD61" s="39">
        <f t="shared" si="263"/>
        <v>0</v>
      </c>
      <c r="CE61" s="39">
        <f t="shared" si="264"/>
        <v>0</v>
      </c>
      <c r="CF61" s="39">
        <f t="shared" si="265"/>
        <v>0</v>
      </c>
      <c r="CG61" s="40"/>
      <c r="CH61" s="39">
        <f t="shared" si="390"/>
        <v>0</v>
      </c>
      <c r="CI61" s="39">
        <f t="shared" si="391"/>
        <v>0</v>
      </c>
      <c r="CJ61" s="39">
        <f t="shared" si="392"/>
        <v>0</v>
      </c>
      <c r="CK61" s="39">
        <f t="shared" si="393"/>
        <v>0</v>
      </c>
      <c r="CL61" s="38">
        <v>2</v>
      </c>
      <c r="CM61" s="39">
        <f t="shared" si="394"/>
        <v>0</v>
      </c>
      <c r="CN61" s="39">
        <f t="shared" si="395"/>
        <v>0</v>
      </c>
      <c r="CO61" s="39">
        <f t="shared" si="396"/>
        <v>0</v>
      </c>
      <c r="CP61" s="39">
        <f t="shared" si="397"/>
        <v>0</v>
      </c>
      <c r="CQ61" s="38"/>
      <c r="CR61" s="39">
        <f t="shared" si="398"/>
        <v>0</v>
      </c>
      <c r="CS61" s="39">
        <f t="shared" si="399"/>
        <v>0</v>
      </c>
      <c r="CT61" s="39">
        <f t="shared" si="400"/>
        <v>0</v>
      </c>
      <c r="CU61" s="39">
        <f t="shared" si="401"/>
        <v>0</v>
      </c>
      <c r="CV61" s="38">
        <v>2</v>
      </c>
      <c r="CW61" s="39">
        <f t="shared" si="402"/>
        <v>0</v>
      </c>
      <c r="CX61" s="39">
        <f t="shared" si="403"/>
        <v>0</v>
      </c>
      <c r="CY61" s="39">
        <f t="shared" si="404"/>
        <v>0</v>
      </c>
      <c r="CZ61" s="39">
        <f t="shared" si="405"/>
        <v>0</v>
      </c>
      <c r="DA61" s="38"/>
      <c r="DB61" s="39">
        <f t="shared" si="406"/>
        <v>0</v>
      </c>
      <c r="DC61" s="39">
        <f t="shared" si="407"/>
        <v>0</v>
      </c>
      <c r="DD61" s="39">
        <f t="shared" si="408"/>
        <v>0</v>
      </c>
      <c r="DE61" s="39">
        <f t="shared" si="409"/>
        <v>0</v>
      </c>
      <c r="DF61" s="38">
        <v>2</v>
      </c>
      <c r="DG61" s="39">
        <f t="shared" si="410"/>
        <v>0</v>
      </c>
      <c r="DH61" s="39">
        <f t="shared" si="411"/>
        <v>0</v>
      </c>
      <c r="DI61" s="39">
        <f t="shared" si="412"/>
        <v>0</v>
      </c>
      <c r="DJ61" s="39">
        <f t="shared" si="413"/>
        <v>0</v>
      </c>
      <c r="DK61" s="38"/>
      <c r="DL61" s="39">
        <f t="shared" si="414"/>
        <v>0</v>
      </c>
      <c r="DM61" s="39">
        <f t="shared" si="415"/>
        <v>0</v>
      </c>
      <c r="DN61" s="39">
        <f t="shared" si="416"/>
        <v>0</v>
      </c>
      <c r="DO61" s="39">
        <f t="shared" si="417"/>
        <v>0</v>
      </c>
      <c r="DP61" s="38">
        <v>2</v>
      </c>
    </row>
    <row r="62" spans="1:120" s="21" customFormat="1" x14ac:dyDescent="0.25">
      <c r="A62" s="21" t="s">
        <v>69</v>
      </c>
      <c r="B62" s="50"/>
      <c r="E62" s="55"/>
      <c r="F62" s="53"/>
      <c r="G62" s="30"/>
      <c r="H62" s="30"/>
      <c r="I62" s="30"/>
      <c r="K62" s="30">
        <f t="shared" si="206"/>
        <v>0</v>
      </c>
      <c r="L62" s="30">
        <f t="shared" si="207"/>
        <v>0</v>
      </c>
      <c r="M62" s="30">
        <f t="shared" si="208"/>
        <v>0</v>
      </c>
      <c r="N62" s="30">
        <f t="shared" si="209"/>
        <v>0</v>
      </c>
      <c r="O62" s="50"/>
      <c r="P62" s="30">
        <f t="shared" si="210"/>
        <v>0</v>
      </c>
      <c r="Q62" s="30">
        <f t="shared" si="211"/>
        <v>0</v>
      </c>
      <c r="R62" s="30">
        <f t="shared" si="212"/>
        <v>0</v>
      </c>
      <c r="S62" s="30">
        <f t="shared" si="213"/>
        <v>0</v>
      </c>
      <c r="T62" s="50"/>
      <c r="U62" s="30">
        <f t="shared" si="214"/>
        <v>0</v>
      </c>
      <c r="V62" s="30">
        <f t="shared" si="215"/>
        <v>0</v>
      </c>
      <c r="W62" s="30">
        <f t="shared" si="216"/>
        <v>0</v>
      </c>
      <c r="X62" s="30">
        <f t="shared" si="217"/>
        <v>0</v>
      </c>
      <c r="Y62" s="50">
        <v>2</v>
      </c>
      <c r="Z62" s="30">
        <f t="shared" si="386"/>
        <v>0</v>
      </c>
      <c r="AA62" s="30">
        <f t="shared" si="387"/>
        <v>0</v>
      </c>
      <c r="AB62" s="30">
        <f t="shared" si="388"/>
        <v>0</v>
      </c>
      <c r="AC62" s="30">
        <f t="shared" si="389"/>
        <v>0</v>
      </c>
      <c r="AE62" s="30">
        <f t="shared" si="222"/>
        <v>0</v>
      </c>
      <c r="AF62" s="30">
        <f t="shared" si="223"/>
        <v>0</v>
      </c>
      <c r="AG62" s="30">
        <f t="shared" si="224"/>
        <v>0</v>
      </c>
      <c r="AH62" s="30">
        <f t="shared" si="225"/>
        <v>0</v>
      </c>
      <c r="AJ62" s="30">
        <f t="shared" si="226"/>
        <v>0</v>
      </c>
      <c r="AK62" s="30">
        <f t="shared" si="227"/>
        <v>0</v>
      </c>
      <c r="AL62" s="30">
        <f t="shared" si="228"/>
        <v>0</v>
      </c>
      <c r="AM62" s="30">
        <f t="shared" si="229"/>
        <v>0</v>
      </c>
      <c r="AN62" s="54"/>
      <c r="AO62" s="30">
        <f t="shared" si="230"/>
        <v>0</v>
      </c>
      <c r="AP62" s="30">
        <f t="shared" si="231"/>
        <v>0</v>
      </c>
      <c r="AQ62" s="30">
        <f t="shared" si="232"/>
        <v>0</v>
      </c>
      <c r="AR62" s="30">
        <f t="shared" si="233"/>
        <v>0</v>
      </c>
      <c r="AS62" s="50">
        <v>2</v>
      </c>
      <c r="AT62" s="30">
        <f t="shared" si="234"/>
        <v>0</v>
      </c>
      <c r="AU62" s="30">
        <f t="shared" si="235"/>
        <v>0</v>
      </c>
      <c r="AV62" s="30">
        <f t="shared" si="236"/>
        <v>0</v>
      </c>
      <c r="AW62" s="30">
        <f t="shared" si="237"/>
        <v>0</v>
      </c>
      <c r="AY62" s="30"/>
      <c r="AZ62" s="30"/>
      <c r="BA62" s="30"/>
      <c r="BB62" s="30"/>
      <c r="BC62" s="50"/>
      <c r="BD62" s="53"/>
      <c r="BE62" s="53"/>
      <c r="BF62" s="53"/>
      <c r="BG62" s="53"/>
      <c r="BH62" s="54"/>
      <c r="BI62" s="30"/>
      <c r="BJ62" s="30"/>
      <c r="BK62" s="30"/>
      <c r="BL62" s="30"/>
      <c r="BM62" s="55">
        <v>2</v>
      </c>
      <c r="BN62" s="53"/>
      <c r="BO62" s="53"/>
      <c r="BP62" s="53"/>
      <c r="BQ62" s="53"/>
      <c r="BR62" s="50"/>
      <c r="BS62" s="53"/>
      <c r="BT62" s="53"/>
      <c r="BU62" s="53"/>
      <c r="BV62" s="53"/>
      <c r="BW62" s="50"/>
      <c r="BX62" s="53"/>
      <c r="BY62" s="53"/>
      <c r="BZ62" s="53"/>
      <c r="CA62" s="53"/>
      <c r="CB62" s="50"/>
      <c r="CC62" s="53"/>
      <c r="CD62" s="53"/>
      <c r="CE62" s="53"/>
      <c r="CF62" s="53"/>
      <c r="CG62" s="50">
        <v>2</v>
      </c>
      <c r="CH62" s="53"/>
      <c r="CI62" s="53"/>
      <c r="CJ62" s="53"/>
      <c r="CK62" s="53"/>
      <c r="CM62" s="53"/>
      <c r="CN62" s="53"/>
      <c r="CO62" s="53"/>
      <c r="CP62" s="53"/>
      <c r="CR62" s="53"/>
      <c r="CS62" s="53"/>
      <c r="CT62" s="53"/>
      <c r="CU62" s="53"/>
      <c r="CW62" s="53"/>
      <c r="CX62" s="53"/>
      <c r="CY62" s="53"/>
      <c r="CZ62" s="53"/>
      <c r="DA62" s="21">
        <v>2</v>
      </c>
      <c r="DB62" s="53"/>
      <c r="DC62" s="53"/>
      <c r="DD62" s="53"/>
      <c r="DE62" s="53"/>
      <c r="DG62" s="53"/>
      <c r="DH62" s="53"/>
      <c r="DI62" s="53"/>
      <c r="DJ62" s="53"/>
      <c r="DL62" s="53"/>
      <c r="DM62" s="53"/>
      <c r="DN62" s="53"/>
      <c r="DO62" s="53"/>
    </row>
    <row r="63" spans="1:120" s="21" customFormat="1" x14ac:dyDescent="0.25">
      <c r="A63" s="40" t="s">
        <v>48</v>
      </c>
      <c r="B63" s="40">
        <v>400</v>
      </c>
      <c r="C63" s="38"/>
      <c r="D63" s="38"/>
      <c r="E63" s="37">
        <v>99.9</v>
      </c>
      <c r="F63" s="39">
        <f t="shared" si="202"/>
        <v>0</v>
      </c>
      <c r="G63" s="42">
        <f t="shared" si="203"/>
        <v>0</v>
      </c>
      <c r="H63" s="42">
        <f t="shared" si="204"/>
        <v>0</v>
      </c>
      <c r="I63" s="42">
        <f t="shared" si="205"/>
        <v>0</v>
      </c>
      <c r="J63" s="97"/>
      <c r="K63" s="39">
        <f t="shared" si="206"/>
        <v>22</v>
      </c>
      <c r="L63" s="39">
        <f t="shared" si="207"/>
        <v>0</v>
      </c>
      <c r="M63" s="39">
        <f t="shared" si="208"/>
        <v>0</v>
      </c>
      <c r="N63" s="39">
        <f t="shared" si="209"/>
        <v>5.4945000000000004</v>
      </c>
      <c r="O63" s="40">
        <v>5.5</v>
      </c>
      <c r="P63" s="39">
        <f t="shared" si="210"/>
        <v>22</v>
      </c>
      <c r="Q63" s="39">
        <f t="shared" si="211"/>
        <v>0</v>
      </c>
      <c r="R63" s="39">
        <f t="shared" si="212"/>
        <v>0</v>
      </c>
      <c r="S63" s="39">
        <f t="shared" si="213"/>
        <v>5.4945000000000004</v>
      </c>
      <c r="T63" s="40">
        <v>5.5</v>
      </c>
      <c r="U63" s="39">
        <f t="shared" si="214"/>
        <v>22</v>
      </c>
      <c r="V63" s="39">
        <f t="shared" si="215"/>
        <v>0</v>
      </c>
      <c r="W63" s="39">
        <f t="shared" si="216"/>
        <v>0</v>
      </c>
      <c r="X63" s="39">
        <f t="shared" si="217"/>
        <v>5.4945000000000004</v>
      </c>
      <c r="Y63" s="40">
        <v>5.5</v>
      </c>
      <c r="Z63" s="39">
        <f t="shared" si="386"/>
        <v>22</v>
      </c>
      <c r="AA63" s="39">
        <f t="shared" si="387"/>
        <v>0</v>
      </c>
      <c r="AB63" s="39">
        <f t="shared" si="388"/>
        <v>0</v>
      </c>
      <c r="AC63" s="39">
        <f t="shared" si="389"/>
        <v>5.4945000000000004</v>
      </c>
      <c r="AD63" s="38">
        <v>5.5</v>
      </c>
      <c r="AE63" s="39">
        <f t="shared" si="222"/>
        <v>22</v>
      </c>
      <c r="AF63" s="39">
        <f t="shared" si="223"/>
        <v>0</v>
      </c>
      <c r="AG63" s="39">
        <f t="shared" si="224"/>
        <v>0</v>
      </c>
      <c r="AH63" s="39">
        <f t="shared" si="225"/>
        <v>5.4945000000000004</v>
      </c>
      <c r="AI63" s="38">
        <v>5.5</v>
      </c>
      <c r="AJ63" s="39">
        <f t="shared" si="226"/>
        <v>22</v>
      </c>
      <c r="AK63" s="39">
        <f t="shared" si="227"/>
        <v>0</v>
      </c>
      <c r="AL63" s="39">
        <f t="shared" si="228"/>
        <v>0</v>
      </c>
      <c r="AM63" s="39">
        <f t="shared" si="229"/>
        <v>5.4945000000000004</v>
      </c>
      <c r="AN63" s="41">
        <v>5.5</v>
      </c>
      <c r="AO63" s="39">
        <f t="shared" si="230"/>
        <v>22</v>
      </c>
      <c r="AP63" s="39">
        <f t="shared" si="231"/>
        <v>0</v>
      </c>
      <c r="AQ63" s="39">
        <f t="shared" si="232"/>
        <v>0</v>
      </c>
      <c r="AR63" s="39">
        <f t="shared" si="233"/>
        <v>5.4945000000000004</v>
      </c>
      <c r="AS63" s="40">
        <v>5.5</v>
      </c>
      <c r="AT63" s="39">
        <f t="shared" si="234"/>
        <v>22</v>
      </c>
      <c r="AU63" s="39">
        <f t="shared" si="235"/>
        <v>0</v>
      </c>
      <c r="AV63" s="39">
        <f t="shared" si="236"/>
        <v>0</v>
      </c>
      <c r="AW63" s="39">
        <f t="shared" si="237"/>
        <v>5.4945000000000004</v>
      </c>
      <c r="AX63" s="38">
        <v>5.5</v>
      </c>
      <c r="AY63" s="42">
        <f t="shared" si="238"/>
        <v>22</v>
      </c>
      <c r="AZ63" s="39">
        <f t="shared" si="239"/>
        <v>0</v>
      </c>
      <c r="BA63" s="39">
        <f t="shared" si="240"/>
        <v>0</v>
      </c>
      <c r="BB63" s="39">
        <f t="shared" si="241"/>
        <v>5.4945000000000004</v>
      </c>
      <c r="BC63" s="40">
        <v>5.5</v>
      </c>
      <c r="BD63" s="39">
        <f t="shared" si="242"/>
        <v>22</v>
      </c>
      <c r="BE63" s="39">
        <f t="shared" si="243"/>
        <v>0</v>
      </c>
      <c r="BF63" s="39">
        <f t="shared" si="244"/>
        <v>0</v>
      </c>
      <c r="BG63" s="39">
        <f t="shared" si="245"/>
        <v>5.4945000000000004</v>
      </c>
      <c r="BH63" s="41">
        <v>5.5</v>
      </c>
      <c r="BI63" s="42">
        <f t="shared" si="246"/>
        <v>22</v>
      </c>
      <c r="BJ63" s="39">
        <f t="shared" si="247"/>
        <v>0</v>
      </c>
      <c r="BK63" s="39">
        <f t="shared" si="248"/>
        <v>0</v>
      </c>
      <c r="BL63" s="39">
        <f t="shared" si="249"/>
        <v>5.4945000000000004</v>
      </c>
      <c r="BM63" s="43">
        <v>5.5</v>
      </c>
      <c r="BN63" s="39">
        <f t="shared" si="250"/>
        <v>22</v>
      </c>
      <c r="BO63" s="39">
        <f t="shared" si="251"/>
        <v>0</v>
      </c>
      <c r="BP63" s="39">
        <f t="shared" si="252"/>
        <v>0</v>
      </c>
      <c r="BQ63" s="39">
        <f t="shared" si="253"/>
        <v>5.4945000000000004</v>
      </c>
      <c r="BR63" s="40">
        <v>5.5</v>
      </c>
      <c r="BS63" s="39">
        <f t="shared" si="254"/>
        <v>22</v>
      </c>
      <c r="BT63" s="39">
        <f t="shared" si="255"/>
        <v>0</v>
      </c>
      <c r="BU63" s="39">
        <f t="shared" si="256"/>
        <v>0</v>
      </c>
      <c r="BV63" s="39">
        <f t="shared" si="257"/>
        <v>5.4945000000000004</v>
      </c>
      <c r="BW63" s="40">
        <v>5.5</v>
      </c>
      <c r="BX63" s="39">
        <f t="shared" si="258"/>
        <v>22</v>
      </c>
      <c r="BY63" s="39">
        <f t="shared" si="259"/>
        <v>0</v>
      </c>
      <c r="BZ63" s="39">
        <f t="shared" si="260"/>
        <v>0</v>
      </c>
      <c r="CA63" s="39">
        <f t="shared" si="261"/>
        <v>5.4945000000000004</v>
      </c>
      <c r="CB63" s="40">
        <v>5.5</v>
      </c>
      <c r="CC63" s="39">
        <f t="shared" si="262"/>
        <v>22</v>
      </c>
      <c r="CD63" s="39">
        <f t="shared" si="263"/>
        <v>0</v>
      </c>
      <c r="CE63" s="39">
        <f t="shared" si="264"/>
        <v>0</v>
      </c>
      <c r="CF63" s="39">
        <f t="shared" si="265"/>
        <v>5.4945000000000004</v>
      </c>
      <c r="CG63" s="40">
        <v>5.5</v>
      </c>
      <c r="CH63" s="39">
        <f t="shared" ref="CH63:CH66" si="418">$B63/100*CL63</f>
        <v>22</v>
      </c>
      <c r="CI63" s="39">
        <f t="shared" ref="CI63:CI64" si="419">$C63/100*CL63</f>
        <v>0</v>
      </c>
      <c r="CJ63" s="39">
        <f t="shared" ref="CJ63:CJ64" si="420">$D63/100*CL63</f>
        <v>0</v>
      </c>
      <c r="CK63" s="39">
        <f t="shared" ref="CK63:CK64" si="421">$E63/100*CL63</f>
        <v>5.4945000000000004</v>
      </c>
      <c r="CL63" s="38">
        <v>5.5</v>
      </c>
      <c r="CM63" s="39">
        <f t="shared" ref="CM63:CM66" si="422">$B63/100*CQ63</f>
        <v>22</v>
      </c>
      <c r="CN63" s="39">
        <f t="shared" ref="CN63:CN64" si="423">$C63/100*CQ63</f>
        <v>0</v>
      </c>
      <c r="CO63" s="39">
        <f t="shared" ref="CO63:CO64" si="424">$D63/100*CQ63</f>
        <v>0</v>
      </c>
      <c r="CP63" s="39">
        <f t="shared" ref="CP63:CP64" si="425">$E63/100*CQ63</f>
        <v>5.4945000000000004</v>
      </c>
      <c r="CQ63" s="38">
        <v>5.5</v>
      </c>
      <c r="CR63" s="39">
        <f t="shared" ref="CR63:CR66" si="426">$B63/100*CV63</f>
        <v>22</v>
      </c>
      <c r="CS63" s="39">
        <f t="shared" ref="CS63:CS64" si="427">$C63/100*CV63</f>
        <v>0</v>
      </c>
      <c r="CT63" s="39">
        <f t="shared" ref="CT63:CT64" si="428">$D63/100*CV63</f>
        <v>0</v>
      </c>
      <c r="CU63" s="39">
        <f t="shared" ref="CU63:CU64" si="429">$E63/100*CV63</f>
        <v>5.4945000000000004</v>
      </c>
      <c r="CV63" s="38">
        <v>5.5</v>
      </c>
      <c r="CW63" s="39">
        <f t="shared" ref="CW63:CW66" si="430">$B63/100*DA63</f>
        <v>22</v>
      </c>
      <c r="CX63" s="39">
        <f t="shared" ref="CX63:CX64" si="431">$C63/100*DA63</f>
        <v>0</v>
      </c>
      <c r="CY63" s="39">
        <f t="shared" ref="CY63:CY64" si="432">$D63/100*DA63</f>
        <v>0</v>
      </c>
      <c r="CZ63" s="39">
        <f t="shared" ref="CZ63:CZ64" si="433">$E63/100*DA63</f>
        <v>5.4945000000000004</v>
      </c>
      <c r="DA63" s="38">
        <v>5.5</v>
      </c>
      <c r="DB63" s="39">
        <f t="shared" ref="DB63:DB66" si="434">$B63/100*DF63</f>
        <v>22</v>
      </c>
      <c r="DC63" s="39">
        <f t="shared" ref="DC63:DC64" si="435">$C63/100*DF63</f>
        <v>0</v>
      </c>
      <c r="DD63" s="39">
        <f t="shared" ref="DD63:DD64" si="436">$D63/100*DF63</f>
        <v>0</v>
      </c>
      <c r="DE63" s="39">
        <f t="shared" ref="DE63:DE64" si="437">$E63/100*DF63</f>
        <v>5.4945000000000004</v>
      </c>
      <c r="DF63" s="38">
        <v>5.5</v>
      </c>
      <c r="DG63" s="39">
        <f t="shared" ref="DG63:DG66" si="438">$B63/100*DK63</f>
        <v>22</v>
      </c>
      <c r="DH63" s="39">
        <f t="shared" ref="DH63:DH64" si="439">$C63/100*DK63</f>
        <v>0</v>
      </c>
      <c r="DI63" s="39">
        <f t="shared" ref="DI63:DI64" si="440">$D63/100*DK63</f>
        <v>0</v>
      </c>
      <c r="DJ63" s="39">
        <f t="shared" ref="DJ63:DJ64" si="441">$E63/100*DK63</f>
        <v>5.4945000000000004</v>
      </c>
      <c r="DK63" s="38">
        <v>5.5</v>
      </c>
      <c r="DL63" s="39">
        <f t="shared" ref="DL63:DL66" si="442">$B63/100*DP63</f>
        <v>22</v>
      </c>
      <c r="DM63" s="39">
        <f t="shared" ref="DM63:DM64" si="443">$C63/100*DP63</f>
        <v>0</v>
      </c>
      <c r="DN63" s="39">
        <f t="shared" ref="DN63:DN64" si="444">$D63/100*DP63</f>
        <v>0</v>
      </c>
      <c r="DO63" s="39">
        <f t="shared" ref="DO63:DO64" si="445">$E63/100*DP63</f>
        <v>5.4945000000000004</v>
      </c>
      <c r="DP63" s="38">
        <v>5.5</v>
      </c>
    </row>
    <row r="64" spans="1:120" s="56" customFormat="1" ht="15" customHeight="1" outlineLevel="1" x14ac:dyDescent="0.25">
      <c r="A64" s="56" t="s">
        <v>70</v>
      </c>
      <c r="B64" s="56">
        <v>40</v>
      </c>
      <c r="C64" s="56">
        <v>2.5</v>
      </c>
      <c r="D64" s="56">
        <v>0.5</v>
      </c>
      <c r="E64" s="61">
        <v>6.3</v>
      </c>
      <c r="F64" s="57">
        <f t="shared" si="202"/>
        <v>0</v>
      </c>
      <c r="G64" s="57">
        <f t="shared" si="203"/>
        <v>0</v>
      </c>
      <c r="H64" s="57">
        <f t="shared" si="204"/>
        <v>0</v>
      </c>
      <c r="I64" s="57">
        <f t="shared" si="205"/>
        <v>0</v>
      </c>
      <c r="K64" s="57">
        <f t="shared" si="206"/>
        <v>0</v>
      </c>
      <c r="L64" s="57">
        <f t="shared" si="207"/>
        <v>0</v>
      </c>
      <c r="M64" s="57">
        <f t="shared" si="208"/>
        <v>0</v>
      </c>
      <c r="N64" s="57">
        <f t="shared" si="209"/>
        <v>0</v>
      </c>
      <c r="P64" s="57">
        <f t="shared" si="210"/>
        <v>0.2</v>
      </c>
      <c r="Q64" s="57">
        <f t="shared" si="211"/>
        <v>1.2500000000000001E-2</v>
      </c>
      <c r="R64" s="57">
        <f t="shared" si="212"/>
        <v>2.5000000000000001E-3</v>
      </c>
      <c r="S64" s="57">
        <f t="shared" si="213"/>
        <v>3.15E-2</v>
      </c>
      <c r="T64" s="56">
        <v>0.5</v>
      </c>
      <c r="U64" s="57">
        <f t="shared" si="214"/>
        <v>0</v>
      </c>
      <c r="V64" s="57">
        <f t="shared" si="215"/>
        <v>0</v>
      </c>
      <c r="W64" s="57">
        <f t="shared" si="216"/>
        <v>0</v>
      </c>
      <c r="X64" s="57">
        <f t="shared" si="217"/>
        <v>0</v>
      </c>
      <c r="Z64" s="57">
        <f t="shared" si="386"/>
        <v>0.2</v>
      </c>
      <c r="AA64" s="57">
        <f t="shared" si="387"/>
        <v>1.2500000000000001E-2</v>
      </c>
      <c r="AB64" s="57">
        <f t="shared" si="388"/>
        <v>2.5000000000000001E-3</v>
      </c>
      <c r="AC64" s="57">
        <f t="shared" si="389"/>
        <v>3.15E-2</v>
      </c>
      <c r="AD64" s="56">
        <v>0.5</v>
      </c>
      <c r="AE64" s="57">
        <f t="shared" si="222"/>
        <v>0</v>
      </c>
      <c r="AF64" s="57">
        <f t="shared" si="223"/>
        <v>0</v>
      </c>
      <c r="AG64" s="57">
        <f t="shared" si="224"/>
        <v>0</v>
      </c>
      <c r="AH64" s="57">
        <f t="shared" si="225"/>
        <v>0</v>
      </c>
      <c r="AJ64" s="57">
        <f t="shared" si="226"/>
        <v>0</v>
      </c>
      <c r="AK64" s="57">
        <f t="shared" si="227"/>
        <v>0</v>
      </c>
      <c r="AL64" s="57">
        <f t="shared" si="228"/>
        <v>0</v>
      </c>
      <c r="AM64" s="57">
        <f t="shared" si="229"/>
        <v>0</v>
      </c>
      <c r="AN64" s="60"/>
      <c r="AO64" s="57">
        <f t="shared" si="230"/>
        <v>0</v>
      </c>
      <c r="AP64" s="57">
        <f t="shared" si="231"/>
        <v>0</v>
      </c>
      <c r="AQ64" s="57">
        <f t="shared" si="232"/>
        <v>0</v>
      </c>
      <c r="AR64" s="57">
        <f t="shared" si="233"/>
        <v>0</v>
      </c>
      <c r="AT64" s="57">
        <f t="shared" si="234"/>
        <v>0</v>
      </c>
      <c r="AU64" s="57">
        <f t="shared" si="235"/>
        <v>0</v>
      </c>
      <c r="AV64" s="57">
        <f t="shared" si="236"/>
        <v>0</v>
      </c>
      <c r="AW64" s="57">
        <f t="shared" si="237"/>
        <v>0</v>
      </c>
      <c r="AY64" s="57">
        <f t="shared" si="238"/>
        <v>0</v>
      </c>
      <c r="AZ64" s="57">
        <f t="shared" si="239"/>
        <v>0</v>
      </c>
      <c r="BA64" s="57">
        <f t="shared" si="240"/>
        <v>0</v>
      </c>
      <c r="BB64" s="57">
        <f t="shared" si="241"/>
        <v>0</v>
      </c>
      <c r="BD64" s="57">
        <f t="shared" si="242"/>
        <v>0.2</v>
      </c>
      <c r="BE64" s="57">
        <f t="shared" si="243"/>
        <v>1.2500000000000001E-2</v>
      </c>
      <c r="BF64" s="57">
        <f t="shared" si="244"/>
        <v>2.5000000000000001E-3</v>
      </c>
      <c r="BG64" s="57">
        <f t="shared" si="245"/>
        <v>3.15E-2</v>
      </c>
      <c r="BH64" s="60">
        <v>0.5</v>
      </c>
      <c r="BI64" s="57">
        <f t="shared" si="246"/>
        <v>0</v>
      </c>
      <c r="BJ64" s="57">
        <f t="shared" si="247"/>
        <v>0</v>
      </c>
      <c r="BK64" s="57">
        <f t="shared" si="248"/>
        <v>0</v>
      </c>
      <c r="BL64" s="57">
        <f t="shared" si="249"/>
        <v>0</v>
      </c>
      <c r="BM64" s="61"/>
      <c r="BN64" s="57">
        <f t="shared" si="250"/>
        <v>0.2</v>
      </c>
      <c r="BO64" s="57">
        <f t="shared" si="251"/>
        <v>1.2500000000000001E-2</v>
      </c>
      <c r="BP64" s="57">
        <f t="shared" si="252"/>
        <v>2.5000000000000001E-3</v>
      </c>
      <c r="BQ64" s="57">
        <f t="shared" si="253"/>
        <v>3.15E-2</v>
      </c>
      <c r="BR64" s="56">
        <v>0.5</v>
      </c>
      <c r="BS64" s="57">
        <f t="shared" si="254"/>
        <v>0</v>
      </c>
      <c r="BT64" s="57">
        <f t="shared" si="255"/>
        <v>0</v>
      </c>
      <c r="BU64" s="57">
        <f t="shared" si="256"/>
        <v>0</v>
      </c>
      <c r="BV64" s="57">
        <f t="shared" si="257"/>
        <v>0</v>
      </c>
      <c r="BX64" s="57">
        <f t="shared" si="258"/>
        <v>0</v>
      </c>
      <c r="BY64" s="57">
        <f t="shared" si="259"/>
        <v>0</v>
      </c>
      <c r="BZ64" s="57">
        <f t="shared" si="260"/>
        <v>0</v>
      </c>
      <c r="CA64" s="57">
        <f t="shared" si="261"/>
        <v>0</v>
      </c>
      <c r="CC64" s="57">
        <f t="shared" si="262"/>
        <v>0</v>
      </c>
      <c r="CD64" s="57">
        <f t="shared" si="263"/>
        <v>0</v>
      </c>
      <c r="CE64" s="57">
        <f t="shared" si="264"/>
        <v>0</v>
      </c>
      <c r="CF64" s="57">
        <f t="shared" si="265"/>
        <v>0</v>
      </c>
      <c r="CH64" s="57">
        <f t="shared" si="418"/>
        <v>0</v>
      </c>
      <c r="CI64" s="57">
        <f t="shared" si="419"/>
        <v>0</v>
      </c>
      <c r="CJ64" s="57">
        <f t="shared" si="420"/>
        <v>0</v>
      </c>
      <c r="CK64" s="57">
        <f t="shared" si="421"/>
        <v>0</v>
      </c>
      <c r="CM64" s="57">
        <f t="shared" si="422"/>
        <v>0.2</v>
      </c>
      <c r="CN64" s="57">
        <f t="shared" si="423"/>
        <v>1.2500000000000001E-2</v>
      </c>
      <c r="CO64" s="57">
        <f t="shared" si="424"/>
        <v>2.5000000000000001E-3</v>
      </c>
      <c r="CP64" s="57">
        <f t="shared" si="425"/>
        <v>3.15E-2</v>
      </c>
      <c r="CQ64" s="56">
        <v>0.5</v>
      </c>
      <c r="CR64" s="57">
        <f t="shared" si="426"/>
        <v>0</v>
      </c>
      <c r="CS64" s="57">
        <f t="shared" si="427"/>
        <v>0</v>
      </c>
      <c r="CT64" s="57">
        <f t="shared" si="428"/>
        <v>0</v>
      </c>
      <c r="CU64" s="57">
        <f t="shared" si="429"/>
        <v>0</v>
      </c>
      <c r="CW64" s="57">
        <f t="shared" si="430"/>
        <v>0</v>
      </c>
      <c r="CX64" s="57">
        <f t="shared" si="431"/>
        <v>0</v>
      </c>
      <c r="CY64" s="57">
        <f t="shared" si="432"/>
        <v>0</v>
      </c>
      <c r="CZ64" s="57">
        <f t="shared" si="433"/>
        <v>0</v>
      </c>
      <c r="DB64" s="57">
        <f t="shared" si="434"/>
        <v>0</v>
      </c>
      <c r="DC64" s="57">
        <f t="shared" si="435"/>
        <v>0</v>
      </c>
      <c r="DD64" s="57">
        <f t="shared" si="436"/>
        <v>0</v>
      </c>
      <c r="DE64" s="57">
        <f t="shared" si="437"/>
        <v>0</v>
      </c>
      <c r="DG64" s="57">
        <f t="shared" si="438"/>
        <v>0.2</v>
      </c>
      <c r="DH64" s="57">
        <f t="shared" si="439"/>
        <v>1.2500000000000001E-2</v>
      </c>
      <c r="DI64" s="57">
        <f t="shared" si="440"/>
        <v>2.5000000000000001E-3</v>
      </c>
      <c r="DJ64" s="57">
        <f t="shared" si="441"/>
        <v>3.15E-2</v>
      </c>
      <c r="DK64" s="56">
        <v>0.5</v>
      </c>
      <c r="DL64" s="57">
        <f t="shared" si="442"/>
        <v>0</v>
      </c>
      <c r="DM64" s="57">
        <f t="shared" si="443"/>
        <v>0</v>
      </c>
      <c r="DN64" s="57">
        <f t="shared" si="444"/>
        <v>0</v>
      </c>
      <c r="DO64" s="57">
        <f t="shared" si="445"/>
        <v>0</v>
      </c>
    </row>
    <row r="65" spans="1:122" s="21" customFormat="1" ht="15" customHeight="1" outlineLevel="1" x14ac:dyDescent="0.25">
      <c r="A65" s="40" t="s">
        <v>71</v>
      </c>
      <c r="B65" s="40">
        <v>40</v>
      </c>
      <c r="C65" s="38">
        <v>2.5</v>
      </c>
      <c r="D65" s="38">
        <v>0.5</v>
      </c>
      <c r="E65" s="43">
        <v>6.3</v>
      </c>
      <c r="F65" s="39">
        <f t="shared" si="202"/>
        <v>0</v>
      </c>
      <c r="G65" s="42">
        <f t="shared" si="203"/>
        <v>0</v>
      </c>
      <c r="H65" s="42">
        <f t="shared" si="203"/>
        <v>0</v>
      </c>
      <c r="I65" s="42">
        <f t="shared" si="205"/>
        <v>0</v>
      </c>
      <c r="J65" s="38"/>
      <c r="K65" s="42">
        <f t="shared" si="206"/>
        <v>0</v>
      </c>
      <c r="L65" s="42">
        <f t="shared" si="207"/>
        <v>0</v>
      </c>
      <c r="M65" s="42">
        <f t="shared" si="208"/>
        <v>0</v>
      </c>
      <c r="N65" s="42">
        <f t="shared" si="209"/>
        <v>0</v>
      </c>
      <c r="O65" s="40"/>
      <c r="P65" s="42">
        <f t="shared" si="210"/>
        <v>0</v>
      </c>
      <c r="Q65" s="42">
        <f t="shared" si="211"/>
        <v>0</v>
      </c>
      <c r="R65" s="42">
        <f t="shared" si="212"/>
        <v>0</v>
      </c>
      <c r="S65" s="42">
        <f t="shared" si="213"/>
        <v>0</v>
      </c>
      <c r="T65" s="40"/>
      <c r="U65" s="42">
        <f t="shared" si="214"/>
        <v>0</v>
      </c>
      <c r="V65" s="42">
        <f t="shared" si="215"/>
        <v>0</v>
      </c>
      <c r="W65" s="42">
        <f t="shared" si="216"/>
        <v>0</v>
      </c>
      <c r="X65" s="42">
        <f t="shared" si="217"/>
        <v>0</v>
      </c>
      <c r="Y65" s="38"/>
      <c r="Z65" s="42">
        <f t="shared" si="386"/>
        <v>0</v>
      </c>
      <c r="AA65" s="42">
        <f t="shared" si="387"/>
        <v>0</v>
      </c>
      <c r="AB65" s="42">
        <f t="shared" si="388"/>
        <v>0</v>
      </c>
      <c r="AC65" s="42">
        <f t="shared" si="389"/>
        <v>0</v>
      </c>
      <c r="AD65" s="38"/>
      <c r="AE65" s="42">
        <f t="shared" si="222"/>
        <v>0.2</v>
      </c>
      <c r="AF65" s="42">
        <f t="shared" si="223"/>
        <v>1.2500000000000001E-2</v>
      </c>
      <c r="AG65" s="42">
        <f t="shared" si="224"/>
        <v>2.5000000000000001E-3</v>
      </c>
      <c r="AH65" s="42">
        <f t="shared" si="225"/>
        <v>3.15E-2</v>
      </c>
      <c r="AI65" s="38">
        <v>0.5</v>
      </c>
      <c r="AJ65" s="42">
        <f t="shared" si="226"/>
        <v>0</v>
      </c>
      <c r="AK65" s="42">
        <f t="shared" si="227"/>
        <v>0</v>
      </c>
      <c r="AL65" s="42">
        <f t="shared" si="228"/>
        <v>0</v>
      </c>
      <c r="AM65" s="42">
        <f t="shared" si="229"/>
        <v>0</v>
      </c>
      <c r="AN65" s="41"/>
      <c r="AO65" s="42">
        <f t="shared" si="230"/>
        <v>0.2</v>
      </c>
      <c r="AP65" s="42">
        <f t="shared" si="231"/>
        <v>1.2500000000000001E-2</v>
      </c>
      <c r="AQ65" s="42">
        <f t="shared" si="232"/>
        <v>2.5000000000000001E-3</v>
      </c>
      <c r="AR65" s="42">
        <f t="shared" si="233"/>
        <v>3.15E-2</v>
      </c>
      <c r="AS65" s="38">
        <v>0.5</v>
      </c>
      <c r="AT65" s="42">
        <f t="shared" si="234"/>
        <v>0</v>
      </c>
      <c r="AU65" s="42">
        <f t="shared" si="235"/>
        <v>0</v>
      </c>
      <c r="AV65" s="42">
        <f t="shared" si="236"/>
        <v>0</v>
      </c>
      <c r="AW65" s="42">
        <f t="shared" si="237"/>
        <v>0</v>
      </c>
      <c r="AX65" s="38"/>
      <c r="AY65" s="42">
        <f t="shared" si="238"/>
        <v>0.2</v>
      </c>
      <c r="AZ65" s="42"/>
      <c r="BA65" s="42"/>
      <c r="BB65" s="42"/>
      <c r="BC65" s="38">
        <v>0.5</v>
      </c>
      <c r="BD65" s="39"/>
      <c r="BE65" s="39"/>
      <c r="BF65" s="39"/>
      <c r="BG65" s="39"/>
      <c r="BH65" s="41"/>
      <c r="BI65" s="42">
        <f t="shared" si="246"/>
        <v>0.2</v>
      </c>
      <c r="BJ65" s="42"/>
      <c r="BK65" s="42"/>
      <c r="BL65" s="42"/>
      <c r="BM65" s="43">
        <v>0.5</v>
      </c>
      <c r="BN65" s="39">
        <f t="shared" si="250"/>
        <v>0</v>
      </c>
      <c r="BO65" s="39"/>
      <c r="BP65" s="39"/>
      <c r="BQ65" s="39"/>
      <c r="BR65" s="40"/>
      <c r="BS65" s="39">
        <f t="shared" si="254"/>
        <v>0</v>
      </c>
      <c r="BT65" s="39">
        <f t="shared" si="255"/>
        <v>0</v>
      </c>
      <c r="BU65" s="39">
        <f t="shared" si="256"/>
        <v>0</v>
      </c>
      <c r="BV65" s="39">
        <f t="shared" si="257"/>
        <v>0</v>
      </c>
      <c r="BW65" s="38"/>
      <c r="BX65" s="39">
        <f t="shared" si="258"/>
        <v>0</v>
      </c>
      <c r="BY65" s="39"/>
      <c r="BZ65" s="39"/>
      <c r="CA65" s="39"/>
      <c r="CB65" s="40"/>
      <c r="CC65" s="39">
        <f t="shared" si="262"/>
        <v>0.2</v>
      </c>
      <c r="CD65" s="39"/>
      <c r="CE65" s="39"/>
      <c r="CF65" s="39"/>
      <c r="CG65" s="40">
        <v>0.5</v>
      </c>
      <c r="CH65" s="39">
        <f t="shared" si="418"/>
        <v>0</v>
      </c>
      <c r="CI65" s="39"/>
      <c r="CJ65" s="39"/>
      <c r="CK65" s="39"/>
      <c r="CL65" s="38"/>
      <c r="CM65" s="39">
        <f t="shared" si="422"/>
        <v>0</v>
      </c>
      <c r="CN65" s="39"/>
      <c r="CO65" s="39"/>
      <c r="CP65" s="39"/>
      <c r="CQ65" s="38"/>
      <c r="CR65" s="39">
        <f t="shared" si="426"/>
        <v>0</v>
      </c>
      <c r="CS65" s="39"/>
      <c r="CT65" s="39"/>
      <c r="CU65" s="39"/>
      <c r="CV65" s="38"/>
      <c r="CW65" s="39">
        <f t="shared" si="430"/>
        <v>0.2</v>
      </c>
      <c r="CX65" s="39"/>
      <c r="CY65" s="39"/>
      <c r="CZ65" s="39"/>
      <c r="DA65" s="38">
        <v>0.5</v>
      </c>
      <c r="DB65" s="39">
        <f t="shared" si="434"/>
        <v>0</v>
      </c>
      <c r="DC65" s="39"/>
      <c r="DD65" s="39"/>
      <c r="DE65" s="39"/>
      <c r="DF65" s="38"/>
      <c r="DG65" s="39">
        <f t="shared" si="438"/>
        <v>0</v>
      </c>
      <c r="DH65" s="39"/>
      <c r="DI65" s="39"/>
      <c r="DJ65" s="39"/>
      <c r="DK65" s="38"/>
      <c r="DL65" s="39">
        <f t="shared" si="442"/>
        <v>0</v>
      </c>
      <c r="DM65" s="39"/>
      <c r="DN65" s="39"/>
      <c r="DO65" s="39"/>
      <c r="DP65" s="38"/>
    </row>
    <row r="66" spans="1:122" s="21" customFormat="1" ht="15.75" thickBot="1" x14ac:dyDescent="0.3">
      <c r="A66" s="50" t="s">
        <v>72</v>
      </c>
      <c r="B66" s="50"/>
      <c r="E66" s="55"/>
      <c r="F66" s="53">
        <f t="shared" si="202"/>
        <v>0</v>
      </c>
      <c r="G66" s="30">
        <f t="shared" ref="G66" si="446">$C66/100*J66</f>
        <v>0</v>
      </c>
      <c r="H66" s="30">
        <f t="shared" si="204"/>
        <v>0</v>
      </c>
      <c r="I66" s="30">
        <f t="shared" si="205"/>
        <v>0</v>
      </c>
      <c r="K66" s="53">
        <f t="shared" si="206"/>
        <v>0</v>
      </c>
      <c r="L66" s="53">
        <f t="shared" si="207"/>
        <v>0</v>
      </c>
      <c r="M66" s="53">
        <f t="shared" si="208"/>
        <v>0</v>
      </c>
      <c r="N66" s="53">
        <f t="shared" si="209"/>
        <v>0</v>
      </c>
      <c r="O66" s="50"/>
      <c r="P66" s="53">
        <f t="shared" si="210"/>
        <v>0</v>
      </c>
      <c r="Q66" s="53">
        <f t="shared" si="211"/>
        <v>0</v>
      </c>
      <c r="R66" s="53">
        <f t="shared" si="212"/>
        <v>0</v>
      </c>
      <c r="S66" s="53">
        <f t="shared" si="213"/>
        <v>0</v>
      </c>
      <c r="T66" s="50"/>
      <c r="U66" s="53">
        <f t="shared" si="214"/>
        <v>0</v>
      </c>
      <c r="V66" s="53">
        <f t="shared" si="215"/>
        <v>0</v>
      </c>
      <c r="W66" s="53">
        <f t="shared" si="216"/>
        <v>0</v>
      </c>
      <c r="X66" s="53">
        <f t="shared" si="217"/>
        <v>0</v>
      </c>
      <c r="Z66" s="30">
        <f t="shared" si="386"/>
        <v>0</v>
      </c>
      <c r="AA66" s="30">
        <f t="shared" si="387"/>
        <v>0</v>
      </c>
      <c r="AB66" s="30">
        <f t="shared" si="388"/>
        <v>0</v>
      </c>
      <c r="AC66" s="30">
        <f t="shared" si="389"/>
        <v>0</v>
      </c>
      <c r="AE66" s="30">
        <f t="shared" si="222"/>
        <v>0</v>
      </c>
      <c r="AF66" s="30">
        <f t="shared" si="223"/>
        <v>0</v>
      </c>
      <c r="AG66" s="30">
        <f t="shared" si="224"/>
        <v>0</v>
      </c>
      <c r="AH66" s="30">
        <f t="shared" si="225"/>
        <v>0</v>
      </c>
      <c r="AJ66" s="53">
        <f t="shared" si="226"/>
        <v>0</v>
      </c>
      <c r="AK66" s="53">
        <f t="shared" si="227"/>
        <v>0</v>
      </c>
      <c r="AL66" s="53">
        <f t="shared" si="228"/>
        <v>0</v>
      </c>
      <c r="AM66" s="53">
        <f t="shared" si="229"/>
        <v>0</v>
      </c>
      <c r="AN66" s="54"/>
      <c r="AO66" s="30">
        <f t="shared" si="230"/>
        <v>0</v>
      </c>
      <c r="AP66" s="30">
        <f t="shared" si="231"/>
        <v>0</v>
      </c>
      <c r="AQ66" s="30">
        <f t="shared" si="232"/>
        <v>0</v>
      </c>
      <c r="AR66" s="30">
        <f t="shared" si="233"/>
        <v>0</v>
      </c>
      <c r="AT66" s="30">
        <f t="shared" si="234"/>
        <v>0</v>
      </c>
      <c r="AU66" s="30">
        <f t="shared" si="235"/>
        <v>0</v>
      </c>
      <c r="AV66" s="30">
        <f t="shared" si="236"/>
        <v>0</v>
      </c>
      <c r="AW66" s="30">
        <f t="shared" si="237"/>
        <v>0</v>
      </c>
      <c r="AY66" s="30">
        <f t="shared" si="238"/>
        <v>0</v>
      </c>
      <c r="AZ66" s="53">
        <f t="shared" si="239"/>
        <v>0</v>
      </c>
      <c r="BA66" s="53">
        <f t="shared" si="240"/>
        <v>0</v>
      </c>
      <c r="BB66" s="53">
        <f t="shared" si="241"/>
        <v>0</v>
      </c>
      <c r="BD66" s="30">
        <f t="shared" si="242"/>
        <v>0</v>
      </c>
      <c r="BE66" s="30">
        <f t="shared" si="243"/>
        <v>0</v>
      </c>
      <c r="BF66" s="30">
        <f t="shared" si="244"/>
        <v>0</v>
      </c>
      <c r="BG66" s="30">
        <f t="shared" si="245"/>
        <v>0</v>
      </c>
      <c r="BH66" s="54"/>
      <c r="BI66" s="30">
        <f t="shared" si="246"/>
        <v>0</v>
      </c>
      <c r="BJ66" s="30">
        <f t="shared" si="247"/>
        <v>0</v>
      </c>
      <c r="BK66" s="30">
        <f t="shared" si="248"/>
        <v>0</v>
      </c>
      <c r="BL66" s="30">
        <f t="shared" si="249"/>
        <v>0</v>
      </c>
      <c r="BM66" s="55"/>
      <c r="BN66" s="53">
        <f t="shared" si="250"/>
        <v>0</v>
      </c>
      <c r="BO66" s="53">
        <f t="shared" si="251"/>
        <v>0</v>
      </c>
      <c r="BP66" s="53">
        <f t="shared" si="252"/>
        <v>0</v>
      </c>
      <c r="BQ66" s="53">
        <f t="shared" si="253"/>
        <v>0</v>
      </c>
      <c r="BR66" s="50"/>
      <c r="BS66" s="53">
        <f t="shared" si="254"/>
        <v>0</v>
      </c>
      <c r="BT66" s="53">
        <f t="shared" si="255"/>
        <v>0</v>
      </c>
      <c r="BU66" s="53">
        <f t="shared" si="256"/>
        <v>0</v>
      </c>
      <c r="BV66" s="53">
        <f t="shared" si="257"/>
        <v>0</v>
      </c>
      <c r="BW66" s="50"/>
      <c r="BX66" s="53">
        <f t="shared" si="258"/>
        <v>0</v>
      </c>
      <c r="BY66" s="53">
        <f t="shared" si="259"/>
        <v>0</v>
      </c>
      <c r="BZ66" s="53">
        <f t="shared" si="260"/>
        <v>0</v>
      </c>
      <c r="CA66" s="53">
        <f t="shared" si="261"/>
        <v>0</v>
      </c>
      <c r="CB66" s="50"/>
      <c r="CC66" s="53">
        <f t="shared" si="262"/>
        <v>0</v>
      </c>
      <c r="CD66" s="53">
        <f t="shared" si="263"/>
        <v>0</v>
      </c>
      <c r="CE66" s="53">
        <f t="shared" si="264"/>
        <v>0</v>
      </c>
      <c r="CF66" s="53">
        <f t="shared" si="265"/>
        <v>0</v>
      </c>
      <c r="CG66" s="50"/>
      <c r="CH66" s="53">
        <f t="shared" si="418"/>
        <v>0</v>
      </c>
      <c r="CI66" s="53">
        <f t="shared" ref="CI66" si="447">$C66/100*CL66</f>
        <v>0</v>
      </c>
      <c r="CJ66" s="53">
        <f t="shared" ref="CJ66" si="448">$D66/100*CL66</f>
        <v>0</v>
      </c>
      <c r="CK66" s="53">
        <f t="shared" ref="CK66" si="449">$E66/100*CL66</f>
        <v>0</v>
      </c>
      <c r="CM66" s="53">
        <f t="shared" si="422"/>
        <v>0</v>
      </c>
      <c r="CN66" s="53">
        <f t="shared" ref="CN66" si="450">$C66/100*CQ66</f>
        <v>0</v>
      </c>
      <c r="CO66" s="53">
        <f t="shared" ref="CO66" si="451">$D66/100*CQ66</f>
        <v>0</v>
      </c>
      <c r="CP66" s="53">
        <f t="shared" ref="CP66" si="452">$E66/100*CQ66</f>
        <v>0</v>
      </c>
      <c r="CR66" s="53">
        <f t="shared" si="426"/>
        <v>0</v>
      </c>
      <c r="CS66" s="53">
        <f t="shared" ref="CS66" si="453">$C66/100*CV66</f>
        <v>0</v>
      </c>
      <c r="CT66" s="53">
        <f t="shared" ref="CT66" si="454">$D66/100*CV66</f>
        <v>0</v>
      </c>
      <c r="CU66" s="53">
        <f t="shared" ref="CU66" si="455">$E66/100*CV66</f>
        <v>0</v>
      </c>
      <c r="CW66" s="53">
        <f t="shared" si="430"/>
        <v>0</v>
      </c>
      <c r="CX66" s="53">
        <f t="shared" ref="CX66" si="456">$C66/100*DA66</f>
        <v>0</v>
      </c>
      <c r="CY66" s="53">
        <f t="shared" ref="CY66" si="457">$D66/100*DA66</f>
        <v>0</v>
      </c>
      <c r="CZ66" s="53">
        <f t="shared" ref="CZ66" si="458">$E66/100*DA66</f>
        <v>0</v>
      </c>
      <c r="DB66" s="53">
        <f t="shared" si="434"/>
        <v>0</v>
      </c>
      <c r="DC66" s="53">
        <f t="shared" ref="DC66" si="459">$C66/100*DF66</f>
        <v>0</v>
      </c>
      <c r="DD66" s="53">
        <f t="shared" ref="DD66" si="460">$D66/100*DF66</f>
        <v>0</v>
      </c>
      <c r="DE66" s="53">
        <f t="shared" ref="DE66" si="461">$E66/100*DF66</f>
        <v>0</v>
      </c>
      <c r="DG66" s="53">
        <f t="shared" si="438"/>
        <v>0</v>
      </c>
      <c r="DH66" s="53">
        <f t="shared" ref="DH66" si="462">$C66/100*DK66</f>
        <v>0</v>
      </c>
      <c r="DI66" s="53">
        <f t="shared" ref="DI66" si="463">$D66/100*DK66</f>
        <v>0</v>
      </c>
      <c r="DJ66" s="53">
        <f t="shared" ref="DJ66" si="464">$E66/100*DK66</f>
        <v>0</v>
      </c>
      <c r="DL66" s="53">
        <f t="shared" si="442"/>
        <v>0</v>
      </c>
      <c r="DM66" s="53">
        <f t="shared" ref="DM66" si="465">$C66/100*DP66</f>
        <v>0</v>
      </c>
      <c r="DN66" s="53">
        <f t="shared" ref="DN66" si="466">$D66/100*DP66</f>
        <v>0</v>
      </c>
      <c r="DO66" s="53">
        <f t="shared" ref="DO66" si="467">$E66/100*DP66</f>
        <v>0</v>
      </c>
    </row>
    <row r="67" spans="1:122" s="21" customFormat="1" x14ac:dyDescent="0.25">
      <c r="A67" s="31"/>
      <c r="B67" s="31"/>
      <c r="C67" s="31"/>
      <c r="D67" s="31"/>
      <c r="E67" s="34"/>
      <c r="F67" s="32">
        <f>SUM(F33:F66)</f>
        <v>0</v>
      </c>
      <c r="G67" s="32">
        <f>SUM(G33:G66)</f>
        <v>0</v>
      </c>
      <c r="H67" s="32">
        <f>SUM(H33:H66)</f>
        <v>0</v>
      </c>
      <c r="I67" s="32">
        <f>SUM(I33:I66)</f>
        <v>0</v>
      </c>
      <c r="J67" s="32">
        <f>SUM(J33:J66)</f>
        <v>0</v>
      </c>
      <c r="K67" s="32">
        <f>SUM(K33:K66)</f>
        <v>431.5</v>
      </c>
      <c r="L67" s="32">
        <f>SUM(L33:L66)</f>
        <v>36.629999999999995</v>
      </c>
      <c r="M67" s="32">
        <f>SUM(M33:M66)</f>
        <v>40.47</v>
      </c>
      <c r="N67" s="32">
        <f>SUM(N33:N66)</f>
        <v>51.854500000000002</v>
      </c>
      <c r="O67" s="32">
        <f>SUM(O33:O66)</f>
        <v>112.5</v>
      </c>
      <c r="P67" s="32">
        <f>SUM(P33:P66)</f>
        <v>389.86999999999995</v>
      </c>
      <c r="Q67" s="32">
        <f>SUM(Q33:Q66)</f>
        <v>31.540500000000002</v>
      </c>
      <c r="R67" s="32">
        <f>SUM(R33:R66)</f>
        <v>33.106499999999997</v>
      </c>
      <c r="S67" s="32">
        <f>SUM(S33:S66)</f>
        <v>63.524000000000001</v>
      </c>
      <c r="T67" s="32">
        <f>SUM(T33:T66)</f>
        <v>124</v>
      </c>
      <c r="U67" s="32">
        <f>SUM(U33:U66)</f>
        <v>553.92000000000007</v>
      </c>
      <c r="V67" s="32">
        <f>SUM(V33:V66)</f>
        <v>39.414000000000001</v>
      </c>
      <c r="W67" s="32">
        <f>SUM(W33:W66)</f>
        <v>52.988</v>
      </c>
      <c r="X67" s="32">
        <f>SUM(X33:X66)</f>
        <v>52.654500000000006</v>
      </c>
      <c r="Y67" s="32">
        <f>SUM(Y33:Y66)</f>
        <v>126.5</v>
      </c>
      <c r="Z67" s="32">
        <f>SUM(Z33:Z66)</f>
        <v>382.59499999999997</v>
      </c>
      <c r="AA67" s="32">
        <f>SUM(AA33:AA66)</f>
        <v>31.594249999999999</v>
      </c>
      <c r="AB67" s="32">
        <f>SUM(AB33:AB66)</f>
        <v>32.981499999999997</v>
      </c>
      <c r="AC67" s="32">
        <f>SUM(AC33:AC66)</f>
        <v>62.044000000000004</v>
      </c>
      <c r="AD67" s="32">
        <f>SUM(AD33:AD66)</f>
        <v>122.75</v>
      </c>
      <c r="AE67" s="32">
        <f>SUM(AE33:AE66)</f>
        <v>409.12499999999994</v>
      </c>
      <c r="AF67" s="32">
        <f>SUM(AF33:AF66)</f>
        <v>34.060500000000005</v>
      </c>
      <c r="AG67" s="32">
        <f>SUM(AG33:AG66)</f>
        <v>36.455500000000001</v>
      </c>
      <c r="AH67" s="32">
        <f>SUM(AH33:AH66)</f>
        <v>58.149000000000001</v>
      </c>
      <c r="AI67" s="32">
        <f>SUM(AI33:AI66)</f>
        <v>123.5</v>
      </c>
      <c r="AJ67" s="32">
        <f>SUM(AJ33:AJ66)</f>
        <v>446.64</v>
      </c>
      <c r="AK67" s="32">
        <f>SUM(AK33:AK66)</f>
        <v>36.216000000000001</v>
      </c>
      <c r="AL67" s="32">
        <f>SUM(AL33:AL66)</f>
        <v>43.123999999999995</v>
      </c>
      <c r="AM67" s="32">
        <f>SUM(AM33:AM66)</f>
        <v>51.298500000000004</v>
      </c>
      <c r="AN67" s="73">
        <f>SUM(AN33:AN66)</f>
        <v>114.5</v>
      </c>
      <c r="AO67" s="32">
        <f>SUM(AO33:AO66)</f>
        <v>326.66999999999996</v>
      </c>
      <c r="AP67" s="32">
        <f>SUM(AP33:AP66)</f>
        <v>31.380500000000001</v>
      </c>
      <c r="AQ67" s="32">
        <f>SUM(AQ33:AQ66)</f>
        <v>32.966499999999996</v>
      </c>
      <c r="AR67" s="32">
        <f>SUM(AR33:AR66)</f>
        <v>47.643999999999998</v>
      </c>
      <c r="AS67" s="32">
        <f>SUM(AS33:AS66)</f>
        <v>124</v>
      </c>
      <c r="AT67" s="32">
        <f>SUM(AT33:AT66)</f>
        <v>437.48</v>
      </c>
      <c r="AU67" s="32">
        <f>SUM(AU33:AU66)</f>
        <v>35.272999999999996</v>
      </c>
      <c r="AV67" s="32">
        <f>SUM(AV33:AV66)</f>
        <v>42.739999999999995</v>
      </c>
      <c r="AW67" s="32">
        <f>SUM(AW33:AW66)</f>
        <v>49.356500000000004</v>
      </c>
      <c r="AX67" s="32">
        <f>SUM(AX33:AX66)</f>
        <v>111.1</v>
      </c>
      <c r="AY67" s="32">
        <f>SUM(AY33:AY66)</f>
        <v>573.26</v>
      </c>
      <c r="AZ67" s="32">
        <f>SUM(AZ33:AZ66)</f>
        <v>42.227000000000004</v>
      </c>
      <c r="BA67" s="32">
        <f>SUM(BA33:BA66)</f>
        <v>52.116</v>
      </c>
      <c r="BB67" s="32">
        <f>SUM(BB33:BB66)</f>
        <v>55.487499999999997</v>
      </c>
      <c r="BC67" s="32">
        <f>SUM(BC33:BC66)</f>
        <v>142</v>
      </c>
      <c r="BD67" s="32">
        <f>SUM(BD33:BD66)</f>
        <v>451.26999999999992</v>
      </c>
      <c r="BE67" s="32">
        <f>SUM(BE33:BE66)</f>
        <v>36.220500000000001</v>
      </c>
      <c r="BF67" s="32">
        <f>SUM(BF33:BF66)</f>
        <v>38.286500000000004</v>
      </c>
      <c r="BG67" s="32">
        <f>SUM(BG33:BG66)</f>
        <v>61.824000000000005</v>
      </c>
      <c r="BH67" s="73">
        <f>SUM(BH33:BH66)</f>
        <v>121</v>
      </c>
      <c r="BI67" s="32">
        <f>SUM(BI33:BI66)</f>
        <v>490.80999999999995</v>
      </c>
      <c r="BJ67" s="32">
        <f>SUM(BJ33:BJ66)</f>
        <v>38.626999999999995</v>
      </c>
      <c r="BK67" s="32">
        <f>SUM(BK33:BK66)</f>
        <v>41.606000000000002</v>
      </c>
      <c r="BL67" s="32">
        <f>SUM(BL33:BL66)</f>
        <v>62.372500000000002</v>
      </c>
      <c r="BM67" s="28">
        <f>SUM(BM33:BM66)</f>
        <v>134</v>
      </c>
      <c r="BN67" s="32">
        <f>SUM(BN33:BN66)</f>
        <v>408.82</v>
      </c>
      <c r="BO67" s="32">
        <f>SUM(BO33:BO66)</f>
        <v>32.740500000000004</v>
      </c>
      <c r="BP67" s="32">
        <f>SUM(BP33:BP66)</f>
        <v>36.1815</v>
      </c>
      <c r="BQ67" s="32">
        <f>SUM(BQ33:BQ66)</f>
        <v>59.524000000000001</v>
      </c>
      <c r="BR67" s="32">
        <f>SUM(BR33:BR66)</f>
        <v>124</v>
      </c>
      <c r="BS67" s="32">
        <f>SUM(BS33:BS66)</f>
        <v>431.5</v>
      </c>
      <c r="BT67" s="32">
        <f>SUM(BT33:BT66)</f>
        <v>36.629999999999995</v>
      </c>
      <c r="BU67" s="32">
        <f>SUM(BU33:BU66)</f>
        <v>40.47</v>
      </c>
      <c r="BV67" s="32">
        <f>SUM(BV33:BV66)</f>
        <v>51.854500000000002</v>
      </c>
      <c r="BW67" s="32">
        <f>SUM(BW33:BW66)</f>
        <v>112.5</v>
      </c>
      <c r="BX67" s="32">
        <f>SUM(BX33:BX66)</f>
        <v>397.9</v>
      </c>
      <c r="BY67" s="32">
        <f>SUM(BY33:BY66)</f>
        <v>33.47</v>
      </c>
      <c r="BZ67" s="32">
        <f>SUM(BZ33:BZ66)</f>
        <v>37.230000000000004</v>
      </c>
      <c r="CA67" s="32">
        <f>SUM(CA33:CA66)</f>
        <v>55.254500000000007</v>
      </c>
      <c r="CB67" s="32">
        <f>SUM(CB33:CB66)</f>
        <v>112.5</v>
      </c>
      <c r="CC67" s="32">
        <f>SUM(CC33:CC66)</f>
        <v>475.86999999999995</v>
      </c>
      <c r="CD67" s="32">
        <f>SUM(CD33:CD66)</f>
        <v>36.787999999999997</v>
      </c>
      <c r="CE67" s="32">
        <f>SUM(CE33:CE66)</f>
        <v>42.463999999999999</v>
      </c>
      <c r="CF67" s="32">
        <f>SUM(CF33:CF66)</f>
        <v>58.412500000000001</v>
      </c>
      <c r="CG67" s="32">
        <f>SUM(CG33:CG66)</f>
        <v>124</v>
      </c>
      <c r="CH67" s="32">
        <f>SUM(CH33:CH66)</f>
        <v>387.75</v>
      </c>
      <c r="CI67" s="32">
        <f>SUM(CI33:CI66)</f>
        <v>33.337499999999999</v>
      </c>
      <c r="CJ67" s="32">
        <f>SUM(CJ33:CJ66)</f>
        <v>36.950000000000003</v>
      </c>
      <c r="CK67" s="32">
        <f>SUM(CK33:CK66)</f>
        <v>53.794499999999999</v>
      </c>
      <c r="CL67" s="32">
        <f>SUM(CL33:CL66)</f>
        <v>110</v>
      </c>
      <c r="CM67" s="32">
        <f>SUM(CM33:CM66)</f>
        <v>426.20499999999998</v>
      </c>
      <c r="CN67" s="32">
        <f>SUM(CN33:CN66)</f>
        <v>34.6785</v>
      </c>
      <c r="CO67" s="32">
        <f>SUM(CO33:CO66)</f>
        <v>36.541499999999999</v>
      </c>
      <c r="CP67" s="32">
        <f>SUM(CP33:CP66)</f>
        <v>61.830999999999996</v>
      </c>
      <c r="CQ67" s="32">
        <f>SUM(CQ33:CQ66)</f>
        <v>123.5</v>
      </c>
      <c r="CR67" s="32">
        <f>SUM(CR33:CR66)</f>
        <v>446.64</v>
      </c>
      <c r="CS67" s="32">
        <f>SUM(CS33:CS66)</f>
        <v>36.216000000000001</v>
      </c>
      <c r="CT67" s="32">
        <f>SUM(CT33:CT66)</f>
        <v>43.123999999999995</v>
      </c>
      <c r="CU67" s="32">
        <f>SUM(CU33:CU66)</f>
        <v>51.298500000000004</v>
      </c>
      <c r="CV67" s="32">
        <f>SUM(CV33:CV66)</f>
        <v>114.5</v>
      </c>
      <c r="CW67" s="32">
        <f>SUM(CW33:CW66)</f>
        <v>322.82</v>
      </c>
      <c r="CX67" s="32">
        <f>SUM(CX33:CX66)</f>
        <v>31.428000000000001</v>
      </c>
      <c r="CY67" s="32">
        <f>SUM(CY33:CY66)</f>
        <v>32.978999999999999</v>
      </c>
      <c r="CZ67" s="32">
        <f>SUM(CZ33:CZ66)</f>
        <v>46.4925</v>
      </c>
      <c r="DA67" s="32">
        <f>SUM(DA33:DA66)</f>
        <v>124</v>
      </c>
      <c r="DB67" s="32">
        <f>SUM(DB33:DB66)</f>
        <v>437.48</v>
      </c>
      <c r="DC67" s="32">
        <f>SUM(DC33:DC66)</f>
        <v>35.272999999999996</v>
      </c>
      <c r="DD67" s="32">
        <f>SUM(DD33:DD66)</f>
        <v>42.739999999999995</v>
      </c>
      <c r="DE67" s="32">
        <f>SUM(DE33:DE66)</f>
        <v>49.356500000000004</v>
      </c>
      <c r="DF67" s="32">
        <f>SUM(DF33:DF66)</f>
        <v>111.1</v>
      </c>
      <c r="DG67" s="32">
        <f>SUM(DG33:DG66)</f>
        <v>470.66999999999996</v>
      </c>
      <c r="DH67" s="32">
        <f>SUM(DH33:DH66)</f>
        <v>35.080500000000001</v>
      </c>
      <c r="DI67" s="32">
        <f>SUM(DI33:DI66)</f>
        <v>43.616499999999995</v>
      </c>
      <c r="DJ67" s="32">
        <f>SUM(DJ33:DJ66)</f>
        <v>56.268999999999998</v>
      </c>
      <c r="DK67" s="32">
        <f>SUM(DK33:DK66)</f>
        <v>129</v>
      </c>
      <c r="DL67" s="32">
        <f>SUM(DL33:DL66)</f>
        <v>412.71000000000004</v>
      </c>
      <c r="DM67" s="32">
        <f>SUM(DM33:DM66)</f>
        <v>36.281999999999996</v>
      </c>
      <c r="DN67" s="32">
        <f>SUM(DN33:DN66)</f>
        <v>44.969000000000001</v>
      </c>
      <c r="DO67" s="32">
        <f>SUM(DO33:DO66)</f>
        <v>38.0745</v>
      </c>
      <c r="DP67" s="32">
        <f>SUM(DP33:DP66)</f>
        <v>99.5</v>
      </c>
      <c r="DR67" s="30"/>
    </row>
    <row r="68" spans="1:122" s="21" customFormat="1" x14ac:dyDescent="0.25">
      <c r="A68"/>
      <c r="B68"/>
      <c r="C68" s="46"/>
      <c r="D68" s="46"/>
      <c r="E68" s="49"/>
      <c r="F68"/>
      <c r="G68" s="47">
        <f>G67/$AF67</f>
        <v>0</v>
      </c>
      <c r="H68" s="47">
        <f t="shared" ref="H68:I68" si="468">H67/$AF67</f>
        <v>0</v>
      </c>
      <c r="I68" s="47">
        <f t="shared" si="468"/>
        <v>0</v>
      </c>
      <c r="J68"/>
      <c r="K68"/>
      <c r="L68" s="47">
        <f>L67/$AF67</f>
        <v>1.0754392918483284</v>
      </c>
      <c r="M68" s="47">
        <f t="shared" ref="M68:N68" si="469">M67/$AF67</f>
        <v>1.188179856431937</v>
      </c>
      <c r="N68" s="47">
        <f t="shared" si="469"/>
        <v>1.5224233349481069</v>
      </c>
      <c r="O68"/>
      <c r="P68"/>
      <c r="Q68" s="47">
        <f>Q67/$AF67</f>
        <v>0.92601400449200677</v>
      </c>
      <c r="R68" s="47">
        <f t="shared" ref="R68:S68" si="470">R67/$AF67</f>
        <v>0.97199101598625948</v>
      </c>
      <c r="S68" s="47">
        <f t="shared" si="470"/>
        <v>1.8650342772419664</v>
      </c>
      <c r="T68"/>
      <c r="U68"/>
      <c r="V68" s="47">
        <f>V67/$AF67</f>
        <v>1.1571762011714448</v>
      </c>
      <c r="W68" s="47">
        <f t="shared" ref="W68:X68" si="471">W67/$AF67</f>
        <v>1.5557023531656902</v>
      </c>
      <c r="X68" s="47">
        <f t="shared" si="471"/>
        <v>1.5459109525696921</v>
      </c>
      <c r="Y68" s="46"/>
      <c r="Z68" s="46"/>
      <c r="AA68" s="44">
        <f>AA67/$AA67</f>
        <v>1</v>
      </c>
      <c r="AB68" s="44">
        <f t="shared" ref="AB68:AC68" si="472">AB67/$AA67</f>
        <v>1.0439083061000023</v>
      </c>
      <c r="AC68" s="44">
        <f t="shared" si="472"/>
        <v>1.9637750540050802</v>
      </c>
      <c r="AD68" s="46"/>
      <c r="AE68" s="46"/>
      <c r="AF68" s="44">
        <f>AF67/$AF67</f>
        <v>1</v>
      </c>
      <c r="AG68" s="44">
        <f t="shared" ref="AG68:AH68" si="473">AG67/$AF67</f>
        <v>1.0703160552546203</v>
      </c>
      <c r="AH68" s="44">
        <f t="shared" si="473"/>
        <v>1.7072268463469413</v>
      </c>
      <c r="AI68" s="46"/>
      <c r="AJ68"/>
      <c r="AK68" s="47">
        <f>AK67/$AK67</f>
        <v>1</v>
      </c>
      <c r="AL68" s="47">
        <f t="shared" ref="AL68:AM68" si="474">AL67/$AK67</f>
        <v>1.1907444223547601</v>
      </c>
      <c r="AM68" s="47">
        <f t="shared" si="474"/>
        <v>1.4164595758780649</v>
      </c>
      <c r="AN68" s="48"/>
      <c r="AO68" s="46"/>
      <c r="AP68" s="44">
        <f>AP67/$AP67</f>
        <v>1</v>
      </c>
      <c r="AQ68" s="44">
        <f t="shared" ref="AQ68:AR68" si="475">AQ67/$AP67</f>
        <v>1.0505409410302575</v>
      </c>
      <c r="AR68" s="44">
        <f t="shared" si="475"/>
        <v>1.5182677140262264</v>
      </c>
      <c r="AS68" s="46"/>
      <c r="AT68" s="46"/>
      <c r="AU68" s="44">
        <f>AU67/$AU67</f>
        <v>1</v>
      </c>
      <c r="AV68" s="44">
        <f t="shared" ref="AV68:AW68" si="476">AV67/$AU67</f>
        <v>1.2116916621778697</v>
      </c>
      <c r="AW68" s="44">
        <f t="shared" si="476"/>
        <v>1.3992713973861028</v>
      </c>
      <c r="AX68"/>
      <c r="AY68" s="46"/>
      <c r="AZ68" s="47">
        <f>AZ67/$AZ67</f>
        <v>1</v>
      </c>
      <c r="BA68" s="47">
        <f t="shared" ref="BA68:BB68" si="477">BA67/$AZ67</f>
        <v>1.2341866578255618</v>
      </c>
      <c r="BB68" s="47">
        <f t="shared" si="477"/>
        <v>1.3140289388306059</v>
      </c>
      <c r="BC68" s="46"/>
      <c r="BD68" s="46"/>
      <c r="BE68" s="44">
        <f>BE67/$BE67</f>
        <v>1</v>
      </c>
      <c r="BF68" s="44">
        <f t="shared" ref="BF68:BG68" si="478">BF67/$BE67</f>
        <v>1.0570395218177553</v>
      </c>
      <c r="BG68" s="44">
        <f t="shared" si="478"/>
        <v>1.7068787012879447</v>
      </c>
      <c r="BH68" s="48"/>
      <c r="BI68" s="46"/>
      <c r="BJ68" s="44">
        <f>BJ67/$BJ67</f>
        <v>1</v>
      </c>
      <c r="BK68" s="44">
        <f t="shared" ref="BK68:BL68" si="479">BK67/$BJ67</f>
        <v>1.0771222202086626</v>
      </c>
      <c r="BL68" s="44">
        <f t="shared" si="479"/>
        <v>1.6147383954228909</v>
      </c>
      <c r="BM68" s="49"/>
      <c r="BN68"/>
      <c r="BO68" s="47">
        <f>BO67/$BO67</f>
        <v>1</v>
      </c>
      <c r="BP68" s="47">
        <f t="shared" ref="BP68:BQ68" si="480">BP67/$BO67</f>
        <v>1.1050991890777475</v>
      </c>
      <c r="BQ68" s="47">
        <f t="shared" si="480"/>
        <v>1.8180540920266945</v>
      </c>
      <c r="BR68"/>
      <c r="BS68"/>
      <c r="BT68" s="47">
        <f>BT67/$BT67</f>
        <v>1</v>
      </c>
      <c r="BU68" s="47">
        <f t="shared" ref="BU68:BV68" si="481">BU67/$BT67</f>
        <v>1.104832104832105</v>
      </c>
      <c r="BV68" s="47">
        <f t="shared" si="481"/>
        <v>1.4156292656292659</v>
      </c>
      <c r="BW68"/>
      <c r="BX68"/>
      <c r="BY68" s="47">
        <f>BY67/$BY67</f>
        <v>1</v>
      </c>
      <c r="BZ68" s="47">
        <f t="shared" ref="BZ68:CA68" si="482">BZ67/$BY67</f>
        <v>1.1123394084254559</v>
      </c>
      <c r="CA68" s="47">
        <f t="shared" si="482"/>
        <v>1.6508664475649839</v>
      </c>
      <c r="CB68"/>
      <c r="CC68"/>
      <c r="CD68" s="47">
        <f>CD67/$CD67</f>
        <v>1</v>
      </c>
      <c r="CE68" s="47">
        <f t="shared" ref="CE68:CF68" si="483">CE67/$CD67</f>
        <v>1.1542894422094161</v>
      </c>
      <c r="CF68" s="47">
        <f t="shared" si="483"/>
        <v>1.5878139610742634</v>
      </c>
      <c r="CG68"/>
      <c r="CH68" s="46"/>
      <c r="CI68" s="47">
        <f>CI67/$CD67</f>
        <v>0.90620582798738725</v>
      </c>
      <c r="CJ68" s="47">
        <f t="shared" ref="CJ68:CK68" si="484">CJ67/$CD67</f>
        <v>1.0044036098727849</v>
      </c>
      <c r="CK68" s="44">
        <f t="shared" si="484"/>
        <v>1.4622838969229097</v>
      </c>
      <c r="CL68" s="46"/>
      <c r="CM68"/>
      <c r="CN68" s="47">
        <f>CN67/$CD67</f>
        <v>0.94265793193432645</v>
      </c>
      <c r="CO68" s="47">
        <f t="shared" ref="CO68:CP68" si="485">CO67/$CD67</f>
        <v>0.99329944547134941</v>
      </c>
      <c r="CP68" s="47">
        <f t="shared" si="485"/>
        <v>1.6807382842231162</v>
      </c>
      <c r="CQ68" s="46"/>
      <c r="CR68"/>
      <c r="CS68" s="47">
        <f t="shared" ref="CS68:CU68" si="486">CS67/$CD67</f>
        <v>0.98445145156029157</v>
      </c>
      <c r="CT68" s="47">
        <f t="shared" si="486"/>
        <v>1.1722300750244645</v>
      </c>
      <c r="CU68" s="47">
        <f t="shared" si="486"/>
        <v>1.394435685549636</v>
      </c>
      <c r="CV68" s="46"/>
      <c r="CW68"/>
      <c r="CX68" s="47">
        <f t="shared" ref="CX68:CZ68" si="487">CX67/$CD67</f>
        <v>0.85430031532021322</v>
      </c>
      <c r="CY68" s="47">
        <f t="shared" si="487"/>
        <v>0.89646080243557691</v>
      </c>
      <c r="CZ68" s="47">
        <f t="shared" si="487"/>
        <v>1.2637952593236925</v>
      </c>
      <c r="DA68" s="46"/>
      <c r="DB68"/>
      <c r="DC68" s="47">
        <f t="shared" ref="DC68:DE68" si="488">DC67/$CD67</f>
        <v>0.95881809285636621</v>
      </c>
      <c r="DD68" s="47">
        <f t="shared" si="488"/>
        <v>1.1617918886593455</v>
      </c>
      <c r="DE68" s="47">
        <f t="shared" si="488"/>
        <v>1.3416467326302057</v>
      </c>
      <c r="DF68" s="46"/>
      <c r="DG68"/>
      <c r="DH68" s="47">
        <f t="shared" ref="DH68:DJ68" si="489">DH67/$CD67</f>
        <v>0.95358540828531058</v>
      </c>
      <c r="DI68" s="47">
        <f t="shared" si="489"/>
        <v>1.1856175926932695</v>
      </c>
      <c r="DJ68" s="47">
        <f t="shared" si="489"/>
        <v>1.5295476785908448</v>
      </c>
      <c r="DK68" s="46"/>
      <c r="DL68"/>
      <c r="DM68" s="47">
        <f t="shared" ref="DM68:DO68" si="490">DM67/$CD67</f>
        <v>0.98624551484179623</v>
      </c>
      <c r="DN68" s="47">
        <f t="shared" si="490"/>
        <v>1.2223822985756225</v>
      </c>
      <c r="DO68" s="47">
        <f t="shared" si="490"/>
        <v>1.0349706426008483</v>
      </c>
      <c r="DP68" s="46"/>
    </row>
    <row r="69" spans="1:122" s="21" customFormat="1" ht="15.75" thickBot="1" x14ac:dyDescent="0.3">
      <c r="A69"/>
      <c r="B69"/>
      <c r="C69" s="46"/>
      <c r="D69" s="46"/>
      <c r="E69" s="49"/>
      <c r="F69"/>
      <c r="G69" s="44"/>
      <c r="H69" s="44"/>
      <c r="I69" s="44"/>
      <c r="J69" s="46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46"/>
      <c r="AJ69"/>
      <c r="AK69"/>
      <c r="AL69"/>
      <c r="AM69"/>
      <c r="AN69" s="84"/>
      <c r="AO69" s="83"/>
      <c r="AP69" s="83"/>
      <c r="AQ69" s="83"/>
      <c r="AR69" s="83"/>
      <c r="AS69" s="83"/>
      <c r="AT69" s="83"/>
      <c r="AU69" s="83"/>
      <c r="AV69" s="83"/>
      <c r="AW69" s="83"/>
      <c r="AX69" s="46"/>
      <c r="AY69" s="46"/>
      <c r="AZ69"/>
      <c r="BA69"/>
      <c r="BB69"/>
      <c r="BC69" s="83"/>
      <c r="BD69" s="83"/>
      <c r="BE69" s="83"/>
      <c r="BF69" s="83"/>
      <c r="BG69" s="83"/>
      <c r="BH69" s="84"/>
      <c r="BI69" s="83"/>
      <c r="BJ69" s="83"/>
      <c r="BK69" s="83"/>
      <c r="BL69" s="83"/>
      <c r="BM69" s="85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 s="83"/>
      <c r="CL69" s="83"/>
      <c r="CM69"/>
      <c r="CN69"/>
      <c r="CO69"/>
      <c r="CP69"/>
      <c r="CQ69" s="46"/>
      <c r="CR69"/>
      <c r="CS69"/>
      <c r="CT69"/>
      <c r="CU69"/>
      <c r="CV69" s="46"/>
      <c r="CW69"/>
      <c r="CX69"/>
      <c r="CY69"/>
      <c r="CZ69"/>
      <c r="DA69" s="46"/>
      <c r="DB69"/>
      <c r="DC69"/>
      <c r="DD69"/>
      <c r="DE69"/>
      <c r="DF69" s="46"/>
      <c r="DG69"/>
      <c r="DH69"/>
      <c r="DI69"/>
      <c r="DJ69"/>
      <c r="DK69" s="46"/>
      <c r="DL69"/>
      <c r="DM69"/>
      <c r="DN69"/>
      <c r="DO69"/>
      <c r="DP69" s="46"/>
    </row>
    <row r="70" spans="1:122" s="21" customFormat="1" ht="16.5" thickTop="1" thickBot="1" x14ac:dyDescent="0.3">
      <c r="A70" s="86" t="s">
        <v>73</v>
      </c>
      <c r="B70" s="87"/>
      <c r="C70" s="87"/>
      <c r="D70" s="87"/>
      <c r="E70" s="88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9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9"/>
      <c r="BI70" s="87"/>
      <c r="BJ70" s="87"/>
      <c r="BK70" s="87"/>
      <c r="BL70" s="87"/>
      <c r="BM70" s="88"/>
      <c r="BN70" s="87"/>
      <c r="BO70" s="87"/>
      <c r="BP70" s="87"/>
      <c r="BQ70" s="87"/>
      <c r="BR70" s="87"/>
      <c r="BS70" s="87"/>
      <c r="BT70" s="87"/>
      <c r="BU70" s="87"/>
      <c r="BV70" s="87"/>
      <c r="BW70" s="87"/>
      <c r="BX70" s="87"/>
      <c r="BY70" s="87"/>
      <c r="BZ70" s="87"/>
      <c r="CA70" s="87"/>
      <c r="CB70" s="87"/>
      <c r="CC70" s="87"/>
      <c r="CD70" s="87"/>
      <c r="CE70" s="87"/>
      <c r="CF70" s="87"/>
      <c r="CG70" s="87"/>
      <c r="CH70" s="87"/>
      <c r="CI70" s="87"/>
      <c r="CJ70" s="87"/>
      <c r="CK70" s="87"/>
      <c r="CL70" s="87"/>
      <c r="CM70" s="87"/>
      <c r="CN70" s="87"/>
      <c r="CO70" s="87"/>
      <c r="CP70" s="87"/>
      <c r="CQ70" s="87"/>
      <c r="CR70" s="87"/>
      <c r="CS70" s="87"/>
      <c r="CT70" s="87"/>
      <c r="CU70" s="87"/>
      <c r="CV70" s="87"/>
      <c r="CW70" s="87"/>
      <c r="CX70" s="87"/>
      <c r="CY70" s="87"/>
      <c r="CZ70" s="87"/>
      <c r="DA70" s="87"/>
      <c r="DB70" s="87"/>
      <c r="DC70" s="87"/>
      <c r="DD70" s="87"/>
      <c r="DE70" s="87"/>
      <c r="DF70" s="87"/>
      <c r="DG70" s="87"/>
      <c r="DH70" s="87"/>
      <c r="DI70" s="87"/>
      <c r="DJ70" s="87"/>
      <c r="DK70" s="87"/>
      <c r="DL70" s="87"/>
      <c r="DM70" s="87"/>
      <c r="DN70" s="87"/>
      <c r="DO70" s="87"/>
      <c r="DP70" s="87"/>
    </row>
    <row r="71" spans="1:122" s="21" customFormat="1" x14ac:dyDescent="0.25">
      <c r="A71" s="90" t="s">
        <v>74</v>
      </c>
      <c r="B71" s="90">
        <v>337</v>
      </c>
      <c r="C71" s="90">
        <v>10.4</v>
      </c>
      <c r="D71" s="90">
        <v>1.1000000000000001</v>
      </c>
      <c r="E71" s="91">
        <v>69.7</v>
      </c>
      <c r="F71" s="92">
        <f>$B71/100*J71</f>
        <v>252.75</v>
      </c>
      <c r="G71" s="92">
        <f>$C71/100*J71</f>
        <v>7.8000000000000007</v>
      </c>
      <c r="H71" s="92">
        <f>$D71/100*J71</f>
        <v>0.82500000000000007</v>
      </c>
      <c r="I71" s="92">
        <f>$E71/100*J71</f>
        <v>52.275000000000006</v>
      </c>
      <c r="J71" s="90">
        <v>75</v>
      </c>
      <c r="K71" s="92">
        <f>$B71/100*O71</f>
        <v>0</v>
      </c>
      <c r="L71" s="92">
        <f>$C71/100*O71</f>
        <v>0</v>
      </c>
      <c r="M71" s="92">
        <f>$D71/100*O71</f>
        <v>0</v>
      </c>
      <c r="N71" s="92">
        <f>$E71/100*O71</f>
        <v>0</v>
      </c>
      <c r="O71" s="90"/>
      <c r="P71" s="92">
        <f>$B71/100*T71</f>
        <v>0</v>
      </c>
      <c r="Q71" s="92">
        <f>$C71/100*T71</f>
        <v>0</v>
      </c>
      <c r="R71" s="92">
        <f>$D71/100*T71</f>
        <v>0</v>
      </c>
      <c r="S71" s="92">
        <f>$E71/100*T71</f>
        <v>0</v>
      </c>
      <c r="T71" s="90"/>
      <c r="U71" s="92">
        <f>$B71/100*Y71</f>
        <v>0</v>
      </c>
      <c r="V71" s="92">
        <f>$C71/100*Y71</f>
        <v>0</v>
      </c>
      <c r="W71" s="92">
        <f>$D71/100*Y71</f>
        <v>0</v>
      </c>
      <c r="X71" s="92">
        <f>$E71/100*Y71</f>
        <v>0</v>
      </c>
      <c r="Y71" s="90"/>
      <c r="Z71" s="92">
        <f>$B71/100*AD71</f>
        <v>0</v>
      </c>
      <c r="AA71" s="92">
        <f>$C71/100*AD71</f>
        <v>0</v>
      </c>
      <c r="AB71" s="92">
        <f>$D71/100*AD71</f>
        <v>0</v>
      </c>
      <c r="AC71" s="92">
        <f>$E71/100*AD71</f>
        <v>0</v>
      </c>
      <c r="AD71" s="90"/>
      <c r="AE71" s="92">
        <f>$B71/100*AI71</f>
        <v>0</v>
      </c>
      <c r="AF71" s="92">
        <f>$C71/100*AI71</f>
        <v>0</v>
      </c>
      <c r="AG71" s="92">
        <f>$D71/100*AI71</f>
        <v>0</v>
      </c>
      <c r="AH71" s="92">
        <f>$E71/100*AI71</f>
        <v>0</v>
      </c>
      <c r="AI71" s="90"/>
      <c r="AJ71" s="92">
        <f>$B71/100*AN71</f>
        <v>0</v>
      </c>
      <c r="AK71" s="92">
        <f>$C71/100*AN71</f>
        <v>0</v>
      </c>
      <c r="AL71" s="92">
        <f>$D71/100*AN71</f>
        <v>0</v>
      </c>
      <c r="AM71" s="92">
        <f>$E71/100*AN71</f>
        <v>0</v>
      </c>
      <c r="AN71" s="93"/>
      <c r="AO71" s="92">
        <f>$B71/100*AS71</f>
        <v>0</v>
      </c>
      <c r="AP71" s="92">
        <f>$C71/100*AS71</f>
        <v>0</v>
      </c>
      <c r="AQ71" s="92">
        <f>$D71/100*AS71</f>
        <v>0</v>
      </c>
      <c r="AR71" s="92">
        <f>$E71/100*AS71</f>
        <v>0</v>
      </c>
      <c r="AS71" s="90"/>
      <c r="AT71" s="92">
        <f>$B71/100*AX71</f>
        <v>252.75</v>
      </c>
      <c r="AU71" s="92">
        <f>$C71/100*AX71</f>
        <v>7.8000000000000007</v>
      </c>
      <c r="AV71" s="92">
        <f>$D71/100*AX71</f>
        <v>0.82500000000000007</v>
      </c>
      <c r="AW71" s="92">
        <f>$E71/100*AX71</f>
        <v>52.275000000000006</v>
      </c>
      <c r="AX71" s="90">
        <v>75</v>
      </c>
      <c r="AY71" s="92">
        <f>$B71/100*BC71</f>
        <v>0</v>
      </c>
      <c r="AZ71" s="92">
        <f>$C71/100*BC71</f>
        <v>0</v>
      </c>
      <c r="BA71" s="92">
        <f>$D71/100*BC71</f>
        <v>0</v>
      </c>
      <c r="BB71" s="92">
        <f>$E71/100*BC71</f>
        <v>0</v>
      </c>
      <c r="BC71" s="90"/>
      <c r="BD71" s="92">
        <f>$B71/100*BH71</f>
        <v>0</v>
      </c>
      <c r="BE71" s="92">
        <f>$C71/100*BH71</f>
        <v>0</v>
      </c>
      <c r="BF71" s="92">
        <f>$D71/100*BH71</f>
        <v>0</v>
      </c>
      <c r="BG71" s="92">
        <f>$E71/100*BH71</f>
        <v>0</v>
      </c>
      <c r="BH71" s="93"/>
      <c r="BI71" s="92">
        <f>$B71/100*BM71</f>
        <v>0</v>
      </c>
      <c r="BJ71" s="92">
        <f>$C71/100*BM71</f>
        <v>0</v>
      </c>
      <c r="BK71" s="92">
        <f>$D71/100*BM71</f>
        <v>0</v>
      </c>
      <c r="BL71" s="92">
        <f>$E71/100*BM71</f>
        <v>0</v>
      </c>
      <c r="BM71" s="91"/>
      <c r="BN71" s="92">
        <f>$B71/100*BR71</f>
        <v>0</v>
      </c>
      <c r="BO71" s="92">
        <f>$C71/100*BR71</f>
        <v>0</v>
      </c>
      <c r="BP71" s="92">
        <f>$D71/100*BR71</f>
        <v>0</v>
      </c>
      <c r="BQ71" s="92">
        <f>$E71/100*BR71</f>
        <v>0</v>
      </c>
      <c r="BR71" s="90"/>
      <c r="BS71" s="92">
        <f>$B71/100*BW71</f>
        <v>0</v>
      </c>
      <c r="BT71" s="92">
        <f>$C71/100*BW71</f>
        <v>0</v>
      </c>
      <c r="BU71" s="92">
        <f>$D71/100*BW71</f>
        <v>0</v>
      </c>
      <c r="BV71" s="92">
        <f>$E71/100*BW71</f>
        <v>0</v>
      </c>
      <c r="BW71" s="90"/>
      <c r="BX71" s="92">
        <f>$B71/100*CB71</f>
        <v>0</v>
      </c>
      <c r="BY71" s="92">
        <f>$C71/100*CB71</f>
        <v>0</v>
      </c>
      <c r="BZ71" s="92">
        <f>$D71/100*CB71</f>
        <v>0</v>
      </c>
      <c r="CA71" s="92">
        <f>$E71/100*CB71</f>
        <v>0</v>
      </c>
      <c r="CB71" s="90"/>
      <c r="CC71" s="92">
        <f>$B71/100*CG71</f>
        <v>0</v>
      </c>
      <c r="CD71" s="92">
        <f>$C71/100*CG71</f>
        <v>0</v>
      </c>
      <c r="CE71" s="92">
        <f>$D71/100*CG71</f>
        <v>0</v>
      </c>
      <c r="CF71" s="92">
        <f>$E71/100*CG71</f>
        <v>0</v>
      </c>
      <c r="CG71" s="90"/>
      <c r="CH71" s="92">
        <f t="shared" ref="CH71:CH85" si="491">$B71/100*CL71</f>
        <v>252.75</v>
      </c>
      <c r="CI71" s="92">
        <f t="shared" ref="CI71:CI85" si="492">$C71/100*CL71</f>
        <v>7.8000000000000007</v>
      </c>
      <c r="CJ71" s="92">
        <f t="shared" ref="CJ71:CJ85" si="493">$D71/100*CL71</f>
        <v>0.82500000000000007</v>
      </c>
      <c r="CK71" s="92">
        <f t="shared" ref="CK71:CK85" si="494">$E71/100*CL71</f>
        <v>52.275000000000006</v>
      </c>
      <c r="CL71" s="90">
        <v>75</v>
      </c>
      <c r="CM71" s="92">
        <f t="shared" ref="CM71:CM85" si="495">$B71/100*CQ71</f>
        <v>0</v>
      </c>
      <c r="CN71" s="92">
        <f t="shared" ref="CN71:CN85" si="496">$C71/100*CQ71</f>
        <v>0</v>
      </c>
      <c r="CO71" s="92">
        <f t="shared" ref="CO71:CO85" si="497">$D71/100*CQ71</f>
        <v>0</v>
      </c>
      <c r="CP71" s="92">
        <f t="shared" ref="CP71:CP85" si="498">$E71/100*CQ71</f>
        <v>0</v>
      </c>
      <c r="CQ71" s="90"/>
      <c r="CR71" s="92">
        <f t="shared" ref="CR71:CR85" si="499">$B71/100*CV71</f>
        <v>0</v>
      </c>
      <c r="CS71" s="92">
        <f t="shared" ref="CS71:CS85" si="500">$C71/100*CV71</f>
        <v>0</v>
      </c>
      <c r="CT71" s="92">
        <f t="shared" ref="CT71:CT85" si="501">$D71/100*CV71</f>
        <v>0</v>
      </c>
      <c r="CU71" s="92">
        <f t="shared" ref="CU71:CU85" si="502">$E71/100*CV71</f>
        <v>0</v>
      </c>
      <c r="CV71" s="90"/>
      <c r="CW71" s="92">
        <f t="shared" ref="CW71:CW85" si="503">$B71/100*DA71</f>
        <v>0</v>
      </c>
      <c r="CX71" s="92">
        <f t="shared" ref="CX71:CX85" si="504">$C71/100*DA71</f>
        <v>0</v>
      </c>
      <c r="CY71" s="92">
        <f t="shared" ref="CY71:CY85" si="505">$D71/100*DA71</f>
        <v>0</v>
      </c>
      <c r="CZ71" s="92">
        <f t="shared" ref="CZ71:CZ85" si="506">$E71/100*DA71</f>
        <v>0</v>
      </c>
      <c r="DA71" s="90"/>
      <c r="DB71" s="92">
        <f t="shared" ref="DB71:DB85" si="507">$B71/100*DF71</f>
        <v>0</v>
      </c>
      <c r="DC71" s="92">
        <f t="shared" ref="DC71:DC85" si="508">$C71/100*DF71</f>
        <v>0</v>
      </c>
      <c r="DD71" s="92">
        <f t="shared" ref="DD71:DD85" si="509">$D71/100*DF71</f>
        <v>0</v>
      </c>
      <c r="DE71" s="92">
        <f t="shared" ref="DE71:DE85" si="510">$E71/100*DF71</f>
        <v>0</v>
      </c>
      <c r="DF71" s="90"/>
      <c r="DG71" s="92">
        <f t="shared" ref="DG71:DG85" si="511">$B71/100*DK71</f>
        <v>0</v>
      </c>
      <c r="DH71" s="92">
        <f t="shared" ref="DH71:DH85" si="512">$C71/100*DK71</f>
        <v>0</v>
      </c>
      <c r="DI71" s="92">
        <f t="shared" ref="DI71:DI85" si="513">$D71/100*DK71</f>
        <v>0</v>
      </c>
      <c r="DJ71" s="92">
        <f t="shared" ref="DJ71:DJ85" si="514">$E71/100*DK71</f>
        <v>0</v>
      </c>
      <c r="DK71" s="90"/>
      <c r="DL71" s="92">
        <f t="shared" ref="DL71:DL85" si="515">$B71/100*DP71</f>
        <v>0</v>
      </c>
      <c r="DM71" s="92">
        <f t="shared" ref="DM71:DM85" si="516">$C71/100*DP71</f>
        <v>0</v>
      </c>
      <c r="DN71" s="92">
        <f t="shared" ref="DN71:DN85" si="517">$D71/100*DP71</f>
        <v>0</v>
      </c>
      <c r="DO71" s="92">
        <f t="shared" ref="DO71:DO85" si="518">$E71/100*DP71</f>
        <v>0</v>
      </c>
      <c r="DP71" s="90"/>
    </row>
    <row r="72" spans="1:122" s="21" customFormat="1" x14ac:dyDescent="0.25">
      <c r="A72" t="s">
        <v>25</v>
      </c>
      <c r="B72" s="8">
        <v>306</v>
      </c>
      <c r="C72" s="94">
        <v>9.5</v>
      </c>
      <c r="D72" s="94">
        <v>2.2999999999999998</v>
      </c>
      <c r="E72" s="45">
        <v>65.900000000000006</v>
      </c>
      <c r="F72" s="47">
        <f t="shared" ref="F72:F106" si="519">$B72/100*J72</f>
        <v>0</v>
      </c>
      <c r="G72" s="44">
        <f t="shared" ref="G72:G106" si="520">$C72/100*J72</f>
        <v>0</v>
      </c>
      <c r="H72" s="44">
        <f t="shared" ref="H72:H106" si="521">$D72/100*J72</f>
        <v>0</v>
      </c>
      <c r="I72" s="44">
        <f t="shared" ref="I72:I106" si="522">$E72/100*J72</f>
        <v>0</v>
      </c>
      <c r="J72" s="44"/>
      <c r="K72" s="47">
        <f t="shared" ref="K72:K106" si="523">$B72/100*O72</f>
        <v>229.5</v>
      </c>
      <c r="L72" s="47">
        <f t="shared" ref="L72:L106" si="524">$C72/100*O72</f>
        <v>7.125</v>
      </c>
      <c r="M72" s="47">
        <f t="shared" ref="M72:M106" si="525">$D72/100*O72</f>
        <v>1.7249999999999999</v>
      </c>
      <c r="N72" s="47">
        <f t="shared" ref="N72:N106" si="526">$E72/100*O72</f>
        <v>49.425000000000004</v>
      </c>
      <c r="O72">
        <v>75</v>
      </c>
      <c r="P72" s="47">
        <f t="shared" ref="P72:P106" si="527">$B72/100*T72</f>
        <v>0</v>
      </c>
      <c r="Q72" s="47">
        <f t="shared" ref="Q72:Q106" si="528">$C72/100*T72</f>
        <v>0</v>
      </c>
      <c r="R72" s="47">
        <f t="shared" ref="R72:R106" si="529">$D72/100*T72</f>
        <v>0</v>
      </c>
      <c r="S72" s="47">
        <f t="shared" ref="S72:S106" si="530">$E72/100*T72</f>
        <v>0</v>
      </c>
      <c r="T72"/>
      <c r="U72" s="47">
        <f t="shared" ref="U72:U106" si="531">$B72/100*Y72</f>
        <v>0</v>
      </c>
      <c r="V72" s="47">
        <f t="shared" ref="V72:V106" si="532">$C72/100*Y72</f>
        <v>0</v>
      </c>
      <c r="W72" s="47">
        <f t="shared" ref="W72:W106" si="533">$D72/100*Y72</f>
        <v>0</v>
      </c>
      <c r="X72" s="47">
        <f t="shared" ref="X72:X106" si="534">$E72/100*Y72</f>
        <v>0</v>
      </c>
      <c r="Y72"/>
      <c r="Z72" s="47">
        <f t="shared" ref="Z72:Z106" si="535">$B72/100*AD72</f>
        <v>0</v>
      </c>
      <c r="AA72" s="47">
        <f t="shared" ref="AA72:AA106" si="536">$C72/100*AD72</f>
        <v>0</v>
      </c>
      <c r="AB72" s="47">
        <f t="shared" ref="AB72:AB106" si="537">$D72/100*AD72</f>
        <v>0</v>
      </c>
      <c r="AC72" s="47">
        <f t="shared" ref="AC72:AC106" si="538">$E72/100*AD72</f>
        <v>0</v>
      </c>
      <c r="AD72" s="46"/>
      <c r="AE72" s="47">
        <f t="shared" ref="AE72:AE106" si="539">$B72/100*AI72</f>
        <v>0</v>
      </c>
      <c r="AF72" s="47">
        <f t="shared" ref="AF72:AF106" si="540">$C72/100*AI72</f>
        <v>0</v>
      </c>
      <c r="AG72" s="47">
        <f t="shared" ref="AG72:AG106" si="541">$D72/100*AI72</f>
        <v>0</v>
      </c>
      <c r="AH72" s="47">
        <f t="shared" ref="AH72:AH106" si="542">$E72/100*AI72</f>
        <v>0</v>
      </c>
      <c r="AI72" s="46"/>
      <c r="AJ72" s="47">
        <f t="shared" ref="AJ72:AJ106" si="543">$B72/100*AN72</f>
        <v>0</v>
      </c>
      <c r="AK72" s="47">
        <f t="shared" ref="AK72:AK106" si="544">$C72/100*AN72</f>
        <v>0</v>
      </c>
      <c r="AL72" s="47">
        <f t="shared" ref="AL72:AL106" si="545">$D72/100*AN72</f>
        <v>0</v>
      </c>
      <c r="AM72" s="47">
        <f t="shared" ref="AM72:AM106" si="546">$E72/100*AN72</f>
        <v>0</v>
      </c>
      <c r="AN72" s="48"/>
      <c r="AO72" s="47">
        <f t="shared" ref="AO72:AO106" si="547">$B72/100*AS72</f>
        <v>0</v>
      </c>
      <c r="AP72" s="47">
        <f t="shared" ref="AP72:AP106" si="548">$C72/100*AS72</f>
        <v>0</v>
      </c>
      <c r="AQ72" s="47">
        <f t="shared" ref="AQ72:AQ106" si="549">$D72/100*AS72</f>
        <v>0</v>
      </c>
      <c r="AR72" s="47">
        <f t="shared" ref="AR72:AR106" si="550">$E72/100*AS72</f>
        <v>0</v>
      </c>
      <c r="AS72"/>
      <c r="AT72" s="47">
        <f t="shared" ref="AT72:AT106" si="551">$B72/100*AX72</f>
        <v>0</v>
      </c>
      <c r="AU72" s="47">
        <f t="shared" ref="AU72:AU106" si="552">$C72/100*AX72</f>
        <v>0</v>
      </c>
      <c r="AV72" s="47">
        <f t="shared" ref="AV72:AV106" si="553">$D72/100*AX72</f>
        <v>0</v>
      </c>
      <c r="AW72" s="47">
        <f t="shared" ref="AW72:AW106" si="554">$E72/100*AX72</f>
        <v>0</v>
      </c>
      <c r="AX72" s="46"/>
      <c r="AY72" s="44">
        <f t="shared" ref="AY72:AY106" si="555">$B72/100*BC72</f>
        <v>229.5</v>
      </c>
      <c r="AZ72" s="47">
        <f t="shared" ref="AZ72:AZ106" si="556">$C72/100*BC72</f>
        <v>7.125</v>
      </c>
      <c r="BA72" s="47">
        <f t="shared" ref="BA72:BA106" si="557">$D72/100*BC72</f>
        <v>1.7249999999999999</v>
      </c>
      <c r="BB72" s="47">
        <f t="shared" ref="BB72:BB106" si="558">$E72/100*BC72</f>
        <v>49.425000000000004</v>
      </c>
      <c r="BC72">
        <v>75</v>
      </c>
      <c r="BD72" s="47">
        <f t="shared" ref="BD72:BD106" si="559">$B72/100*BH72</f>
        <v>0</v>
      </c>
      <c r="BE72" s="47">
        <f t="shared" ref="BE72:BE106" si="560">$C72/100*BH72</f>
        <v>0</v>
      </c>
      <c r="BF72" s="47">
        <f t="shared" ref="BF72:BF106" si="561">$D72/100*BH72</f>
        <v>0</v>
      </c>
      <c r="BG72" s="47">
        <f t="shared" ref="BG72:BG106" si="562">$E72/100*BH72</f>
        <v>0</v>
      </c>
      <c r="BH72" s="48"/>
      <c r="BI72" s="44">
        <f t="shared" ref="BI72:BI106" si="563">$B72/100*BM72</f>
        <v>0</v>
      </c>
      <c r="BJ72" s="47">
        <f t="shared" ref="BJ72:BJ106" si="564">$C72/100*BM72</f>
        <v>0</v>
      </c>
      <c r="BK72" s="47">
        <f t="shared" ref="BK72:BK106" si="565">$D72/100*BM72</f>
        <v>0</v>
      </c>
      <c r="BL72" s="47">
        <f t="shared" ref="BL72:BL106" si="566">$E72/100*BM72</f>
        <v>0</v>
      </c>
      <c r="BM72" s="49"/>
      <c r="BN72" s="47">
        <f t="shared" ref="BN72:BN106" si="567">$B72/100*BR72</f>
        <v>0</v>
      </c>
      <c r="BO72" s="47">
        <f t="shared" ref="BO72:BO106" si="568">$C72/100*BR72</f>
        <v>0</v>
      </c>
      <c r="BP72" s="47">
        <f t="shared" ref="BP72:BP106" si="569">$D72/100*BR72</f>
        <v>0</v>
      </c>
      <c r="BQ72" s="47">
        <f t="shared" ref="BQ72:BQ106" si="570">$E72/100*BR72</f>
        <v>0</v>
      </c>
      <c r="BR72"/>
      <c r="BS72" s="47">
        <f t="shared" ref="BS72:BS106" si="571">$B72/100*BW72</f>
        <v>0</v>
      </c>
      <c r="BT72" s="47">
        <f t="shared" ref="BT72:BT106" si="572">$C72/100*BW72</f>
        <v>0</v>
      </c>
      <c r="BU72" s="47">
        <f t="shared" ref="BU72:BU106" si="573">$D72/100*BW72</f>
        <v>0</v>
      </c>
      <c r="BV72" s="47">
        <f t="shared" ref="BV72:BV106" si="574">$E72/100*BW72</f>
        <v>0</v>
      </c>
      <c r="BW72"/>
      <c r="BX72" s="47">
        <f t="shared" ref="BX72:BX106" si="575">$B72/100*CB72</f>
        <v>0</v>
      </c>
      <c r="BY72" s="47">
        <f t="shared" ref="BY72:BY106" si="576">$C72/100*CB72</f>
        <v>0</v>
      </c>
      <c r="BZ72" s="47">
        <f t="shared" ref="BZ72:BZ106" si="577">$D72/100*CB72</f>
        <v>0</v>
      </c>
      <c r="CA72" s="47">
        <f t="shared" ref="CA72:CA106" si="578">$E72/100*CB72</f>
        <v>0</v>
      </c>
      <c r="CB72"/>
      <c r="CC72" s="47">
        <f t="shared" ref="CC72:CC85" si="579">$B72/100*CG72</f>
        <v>0</v>
      </c>
      <c r="CD72" s="47">
        <f t="shared" ref="CD72:CD85" si="580">$C72/100*CG72</f>
        <v>0</v>
      </c>
      <c r="CE72" s="47">
        <f t="shared" ref="CE72:CE85" si="581">$D72/100*CG72</f>
        <v>0</v>
      </c>
      <c r="CF72" s="47">
        <f t="shared" ref="CF72:CF85" si="582">$E72/100*CG72</f>
        <v>0</v>
      </c>
      <c r="CG72"/>
      <c r="CH72" s="47">
        <f t="shared" si="491"/>
        <v>0</v>
      </c>
      <c r="CI72" s="47">
        <f t="shared" si="492"/>
        <v>0</v>
      </c>
      <c r="CJ72" s="47">
        <f t="shared" si="493"/>
        <v>0</v>
      </c>
      <c r="CK72" s="47">
        <f t="shared" si="494"/>
        <v>0</v>
      </c>
      <c r="CL72" s="46"/>
      <c r="CM72" s="47">
        <f t="shared" si="495"/>
        <v>229.5</v>
      </c>
      <c r="CN72" s="47">
        <f t="shared" si="496"/>
        <v>7.125</v>
      </c>
      <c r="CO72" s="47">
        <f t="shared" si="497"/>
        <v>1.7249999999999999</v>
      </c>
      <c r="CP72" s="47">
        <f t="shared" si="498"/>
        <v>49.425000000000004</v>
      </c>
      <c r="CQ72" s="46">
        <v>75</v>
      </c>
      <c r="CR72" s="47">
        <f t="shared" si="499"/>
        <v>0</v>
      </c>
      <c r="CS72" s="47">
        <f t="shared" si="500"/>
        <v>0</v>
      </c>
      <c r="CT72" s="47">
        <f t="shared" si="501"/>
        <v>0</v>
      </c>
      <c r="CU72" s="47">
        <f t="shared" si="502"/>
        <v>0</v>
      </c>
      <c r="CV72" s="46"/>
      <c r="CW72" s="47">
        <f t="shared" si="503"/>
        <v>0</v>
      </c>
      <c r="CX72" s="47">
        <f t="shared" si="504"/>
        <v>0</v>
      </c>
      <c r="CY72" s="47">
        <f t="shared" si="505"/>
        <v>0</v>
      </c>
      <c r="CZ72" s="47">
        <f t="shared" si="506"/>
        <v>0</v>
      </c>
      <c r="DA72" s="46"/>
      <c r="DB72" s="47">
        <f t="shared" si="507"/>
        <v>0</v>
      </c>
      <c r="DC72" s="47">
        <f t="shared" si="508"/>
        <v>0</v>
      </c>
      <c r="DD72" s="47">
        <f t="shared" si="509"/>
        <v>0</v>
      </c>
      <c r="DE72" s="47">
        <f t="shared" si="510"/>
        <v>0</v>
      </c>
      <c r="DF72" s="46"/>
      <c r="DG72" s="47">
        <f t="shared" si="511"/>
        <v>0</v>
      </c>
      <c r="DH72" s="47">
        <f t="shared" si="512"/>
        <v>0</v>
      </c>
      <c r="DI72" s="47">
        <f t="shared" si="513"/>
        <v>0</v>
      </c>
      <c r="DJ72" s="47">
        <f t="shared" si="514"/>
        <v>0</v>
      </c>
      <c r="DK72" s="46"/>
      <c r="DL72" s="47">
        <f t="shared" si="515"/>
        <v>0</v>
      </c>
      <c r="DM72" s="47">
        <f t="shared" si="516"/>
        <v>0</v>
      </c>
      <c r="DN72" s="47">
        <f t="shared" si="517"/>
        <v>0</v>
      </c>
      <c r="DO72" s="47">
        <f t="shared" si="518"/>
        <v>0</v>
      </c>
      <c r="DP72" s="46"/>
    </row>
    <row r="73" spans="1:122" s="21" customFormat="1" x14ac:dyDescent="0.25">
      <c r="A73" s="40" t="s">
        <v>26</v>
      </c>
      <c r="B73" s="35">
        <v>350</v>
      </c>
      <c r="C73" s="36">
        <v>0.1</v>
      </c>
      <c r="D73" s="36">
        <v>0.4</v>
      </c>
      <c r="E73" s="37">
        <v>79</v>
      </c>
      <c r="F73" s="39">
        <f t="shared" si="519"/>
        <v>0</v>
      </c>
      <c r="G73" s="42">
        <f t="shared" si="520"/>
        <v>0</v>
      </c>
      <c r="H73" s="42">
        <f t="shared" si="521"/>
        <v>0</v>
      </c>
      <c r="I73" s="42">
        <f t="shared" si="522"/>
        <v>0</v>
      </c>
      <c r="J73" s="42"/>
      <c r="K73" s="39">
        <f t="shared" si="523"/>
        <v>0</v>
      </c>
      <c r="L73" s="39">
        <f t="shared" si="524"/>
        <v>0</v>
      </c>
      <c r="M73" s="39">
        <f t="shared" si="525"/>
        <v>0</v>
      </c>
      <c r="N73" s="39">
        <f t="shared" si="526"/>
        <v>0</v>
      </c>
      <c r="O73" s="40"/>
      <c r="P73" s="39">
        <f t="shared" si="527"/>
        <v>262.5</v>
      </c>
      <c r="Q73" s="39">
        <f t="shared" si="528"/>
        <v>7.4999999999999997E-2</v>
      </c>
      <c r="R73" s="39">
        <f t="shared" si="529"/>
        <v>0.3</v>
      </c>
      <c r="S73" s="39">
        <f t="shared" si="530"/>
        <v>59.25</v>
      </c>
      <c r="T73" s="40">
        <v>75</v>
      </c>
      <c r="U73" s="39">
        <f t="shared" si="531"/>
        <v>0</v>
      </c>
      <c r="V73" s="39">
        <f t="shared" si="532"/>
        <v>0</v>
      </c>
      <c r="W73" s="39">
        <f t="shared" si="533"/>
        <v>0</v>
      </c>
      <c r="X73" s="39">
        <f t="shared" si="534"/>
        <v>0</v>
      </c>
      <c r="Y73" s="40"/>
      <c r="Z73" s="39">
        <f t="shared" si="535"/>
        <v>0</v>
      </c>
      <c r="AA73" s="39">
        <f t="shared" si="536"/>
        <v>0</v>
      </c>
      <c r="AB73" s="39">
        <f t="shared" si="537"/>
        <v>0</v>
      </c>
      <c r="AC73" s="39">
        <f t="shared" si="538"/>
        <v>0</v>
      </c>
      <c r="AD73" s="38"/>
      <c r="AE73" s="39">
        <f t="shared" si="539"/>
        <v>0</v>
      </c>
      <c r="AF73" s="39">
        <f t="shared" si="540"/>
        <v>0</v>
      </c>
      <c r="AG73" s="39">
        <f t="shared" si="541"/>
        <v>0</v>
      </c>
      <c r="AH73" s="39">
        <f t="shared" si="542"/>
        <v>0</v>
      </c>
      <c r="AI73" s="38"/>
      <c r="AJ73" s="39">
        <f t="shared" si="543"/>
        <v>0</v>
      </c>
      <c r="AK73" s="39">
        <f t="shared" si="544"/>
        <v>0</v>
      </c>
      <c r="AL73" s="39">
        <f t="shared" si="545"/>
        <v>0</v>
      </c>
      <c r="AM73" s="39">
        <f t="shared" si="546"/>
        <v>0</v>
      </c>
      <c r="AN73" s="41"/>
      <c r="AO73" s="39">
        <f t="shared" si="547"/>
        <v>0</v>
      </c>
      <c r="AP73" s="39">
        <f t="shared" si="548"/>
        <v>0</v>
      </c>
      <c r="AQ73" s="39">
        <f t="shared" si="549"/>
        <v>0</v>
      </c>
      <c r="AR73" s="39">
        <f t="shared" si="550"/>
        <v>0</v>
      </c>
      <c r="AS73" s="40"/>
      <c r="AT73" s="39">
        <f t="shared" si="551"/>
        <v>0</v>
      </c>
      <c r="AU73" s="39">
        <f t="shared" si="552"/>
        <v>0</v>
      </c>
      <c r="AV73" s="39">
        <f t="shared" si="553"/>
        <v>0</v>
      </c>
      <c r="AW73" s="39">
        <f t="shared" si="554"/>
        <v>0</v>
      </c>
      <c r="AX73" s="38"/>
      <c r="AY73" s="42">
        <f t="shared" si="555"/>
        <v>0</v>
      </c>
      <c r="AZ73" s="39">
        <f t="shared" si="556"/>
        <v>0</v>
      </c>
      <c r="BA73" s="39">
        <f t="shared" si="557"/>
        <v>0</v>
      </c>
      <c r="BB73" s="39">
        <f t="shared" si="558"/>
        <v>0</v>
      </c>
      <c r="BC73" s="40"/>
      <c r="BD73" s="39">
        <f t="shared" si="559"/>
        <v>262.5</v>
      </c>
      <c r="BE73" s="39">
        <f t="shared" si="560"/>
        <v>7.4999999999999997E-2</v>
      </c>
      <c r="BF73" s="39">
        <f t="shared" si="561"/>
        <v>0.3</v>
      </c>
      <c r="BG73" s="39">
        <f t="shared" si="562"/>
        <v>59.25</v>
      </c>
      <c r="BH73" s="41">
        <v>75</v>
      </c>
      <c r="BI73" s="42">
        <f t="shared" si="563"/>
        <v>0</v>
      </c>
      <c r="BJ73" s="39">
        <f t="shared" si="564"/>
        <v>0</v>
      </c>
      <c r="BK73" s="39">
        <f t="shared" si="565"/>
        <v>0</v>
      </c>
      <c r="BL73" s="39">
        <f t="shared" si="566"/>
        <v>0</v>
      </c>
      <c r="BM73" s="43"/>
      <c r="BN73" s="39">
        <f t="shared" si="567"/>
        <v>0</v>
      </c>
      <c r="BO73" s="39">
        <f t="shared" si="568"/>
        <v>0</v>
      </c>
      <c r="BP73" s="39">
        <f t="shared" si="569"/>
        <v>0</v>
      </c>
      <c r="BQ73" s="39">
        <f t="shared" si="570"/>
        <v>0</v>
      </c>
      <c r="BR73" s="40"/>
      <c r="BS73" s="39">
        <f t="shared" si="571"/>
        <v>0</v>
      </c>
      <c r="BT73" s="39">
        <f t="shared" si="572"/>
        <v>0</v>
      </c>
      <c r="BU73" s="39">
        <f t="shared" si="573"/>
        <v>0</v>
      </c>
      <c r="BV73" s="39">
        <f t="shared" si="574"/>
        <v>0</v>
      </c>
      <c r="BW73" s="40"/>
      <c r="BX73" s="39">
        <f t="shared" si="575"/>
        <v>0</v>
      </c>
      <c r="BY73" s="39">
        <f t="shared" si="576"/>
        <v>0</v>
      </c>
      <c r="BZ73" s="39">
        <f t="shared" si="577"/>
        <v>0</v>
      </c>
      <c r="CA73" s="39">
        <f t="shared" si="578"/>
        <v>0</v>
      </c>
      <c r="CB73" s="40"/>
      <c r="CC73" s="39">
        <f t="shared" si="579"/>
        <v>0</v>
      </c>
      <c r="CD73" s="39">
        <f t="shared" si="580"/>
        <v>0</v>
      </c>
      <c r="CE73" s="39">
        <f t="shared" si="581"/>
        <v>0</v>
      </c>
      <c r="CF73" s="39">
        <f t="shared" si="582"/>
        <v>0</v>
      </c>
      <c r="CG73" s="40"/>
      <c r="CH73" s="39">
        <f t="shared" si="491"/>
        <v>0</v>
      </c>
      <c r="CI73" s="39">
        <f t="shared" si="492"/>
        <v>0</v>
      </c>
      <c r="CJ73" s="39">
        <f t="shared" si="493"/>
        <v>0</v>
      </c>
      <c r="CK73" s="39">
        <f t="shared" si="494"/>
        <v>0</v>
      </c>
      <c r="CL73" s="38"/>
      <c r="CM73" s="39">
        <f t="shared" si="495"/>
        <v>0</v>
      </c>
      <c r="CN73" s="39">
        <f t="shared" si="496"/>
        <v>0</v>
      </c>
      <c r="CO73" s="39">
        <f t="shared" si="497"/>
        <v>0</v>
      </c>
      <c r="CP73" s="39">
        <f t="shared" si="498"/>
        <v>0</v>
      </c>
      <c r="CQ73" s="38"/>
      <c r="CR73" s="39">
        <f t="shared" si="499"/>
        <v>262.5</v>
      </c>
      <c r="CS73" s="39">
        <f t="shared" si="500"/>
        <v>7.4999999999999997E-2</v>
      </c>
      <c r="CT73" s="39">
        <f t="shared" si="501"/>
        <v>0.3</v>
      </c>
      <c r="CU73" s="39">
        <f t="shared" si="502"/>
        <v>59.25</v>
      </c>
      <c r="CV73" s="38">
        <v>75</v>
      </c>
      <c r="CW73" s="39">
        <f t="shared" si="503"/>
        <v>0</v>
      </c>
      <c r="CX73" s="39">
        <f t="shared" si="504"/>
        <v>0</v>
      </c>
      <c r="CY73" s="39">
        <f t="shared" si="505"/>
        <v>0</v>
      </c>
      <c r="CZ73" s="39">
        <f t="shared" si="506"/>
        <v>0</v>
      </c>
      <c r="DA73" s="38"/>
      <c r="DB73" s="39">
        <f t="shared" si="507"/>
        <v>0</v>
      </c>
      <c r="DC73" s="39">
        <f t="shared" si="508"/>
        <v>0</v>
      </c>
      <c r="DD73" s="39">
        <f t="shared" si="509"/>
        <v>0</v>
      </c>
      <c r="DE73" s="39">
        <f t="shared" si="510"/>
        <v>0</v>
      </c>
      <c r="DF73" s="38"/>
      <c r="DG73" s="39">
        <f t="shared" si="511"/>
        <v>0</v>
      </c>
      <c r="DH73" s="39">
        <f t="shared" si="512"/>
        <v>0</v>
      </c>
      <c r="DI73" s="39">
        <f t="shared" si="513"/>
        <v>0</v>
      </c>
      <c r="DJ73" s="39">
        <f t="shared" si="514"/>
        <v>0</v>
      </c>
      <c r="DK73" s="38"/>
      <c r="DL73" s="39">
        <f t="shared" si="515"/>
        <v>0</v>
      </c>
      <c r="DM73" s="39">
        <f t="shared" si="516"/>
        <v>0</v>
      </c>
      <c r="DN73" s="39">
        <f t="shared" si="517"/>
        <v>0</v>
      </c>
      <c r="DO73" s="39">
        <f t="shared" si="518"/>
        <v>0</v>
      </c>
      <c r="DP73" s="38"/>
    </row>
    <row r="74" spans="1:122" s="21" customFormat="1" x14ac:dyDescent="0.25">
      <c r="A74" t="s">
        <v>75</v>
      </c>
      <c r="B74">
        <v>342</v>
      </c>
      <c r="C74" s="46">
        <v>12.3</v>
      </c>
      <c r="D74" s="46">
        <v>1.3</v>
      </c>
      <c r="E74" s="49">
        <v>57.6</v>
      </c>
      <c r="F74" s="47">
        <f t="shared" si="519"/>
        <v>0</v>
      </c>
      <c r="G74" s="44">
        <f t="shared" si="520"/>
        <v>0</v>
      </c>
      <c r="H74" s="44">
        <f t="shared" si="521"/>
        <v>0</v>
      </c>
      <c r="I74" s="44">
        <f t="shared" si="522"/>
        <v>0</v>
      </c>
      <c r="J74" s="46"/>
      <c r="K74" s="47">
        <f t="shared" si="523"/>
        <v>0</v>
      </c>
      <c r="L74" s="47">
        <f t="shared" si="524"/>
        <v>0</v>
      </c>
      <c r="M74" s="47">
        <f t="shared" si="525"/>
        <v>0</v>
      </c>
      <c r="N74" s="47">
        <f t="shared" si="526"/>
        <v>0</v>
      </c>
      <c r="O74"/>
      <c r="P74" s="47">
        <f t="shared" si="527"/>
        <v>0</v>
      </c>
      <c r="Q74" s="47">
        <f t="shared" si="528"/>
        <v>0</v>
      </c>
      <c r="R74" s="47">
        <f t="shared" si="529"/>
        <v>0</v>
      </c>
      <c r="S74" s="47">
        <f t="shared" si="530"/>
        <v>0</v>
      </c>
      <c r="T74"/>
      <c r="U74" s="47">
        <f t="shared" si="531"/>
        <v>256.5</v>
      </c>
      <c r="V74" s="47">
        <f t="shared" si="532"/>
        <v>9.2250000000000014</v>
      </c>
      <c r="W74" s="47">
        <f t="shared" si="533"/>
        <v>0.97500000000000009</v>
      </c>
      <c r="X74" s="47">
        <f t="shared" si="534"/>
        <v>43.2</v>
      </c>
      <c r="Y74">
        <v>75</v>
      </c>
      <c r="Z74" s="47">
        <f t="shared" si="535"/>
        <v>0</v>
      </c>
      <c r="AA74" s="47">
        <f t="shared" si="536"/>
        <v>0</v>
      </c>
      <c r="AB74" s="47">
        <f t="shared" si="537"/>
        <v>0</v>
      </c>
      <c r="AC74" s="47">
        <f t="shared" si="538"/>
        <v>0</v>
      </c>
      <c r="AD74" s="46"/>
      <c r="AE74" s="47">
        <f t="shared" si="539"/>
        <v>0</v>
      </c>
      <c r="AF74" s="47">
        <f t="shared" si="540"/>
        <v>0</v>
      </c>
      <c r="AG74" s="47">
        <f t="shared" si="541"/>
        <v>0</v>
      </c>
      <c r="AH74" s="47">
        <f t="shared" si="542"/>
        <v>0</v>
      </c>
      <c r="AI74" s="46"/>
      <c r="AJ74" s="47">
        <f t="shared" si="543"/>
        <v>0</v>
      </c>
      <c r="AK74" s="47">
        <f t="shared" si="544"/>
        <v>0</v>
      </c>
      <c r="AL74" s="47">
        <f t="shared" si="545"/>
        <v>0</v>
      </c>
      <c r="AM74" s="47">
        <f t="shared" si="546"/>
        <v>0</v>
      </c>
      <c r="AN74" s="48"/>
      <c r="AO74" s="47">
        <f t="shared" si="547"/>
        <v>0</v>
      </c>
      <c r="AP74" s="47">
        <f t="shared" si="548"/>
        <v>0</v>
      </c>
      <c r="AQ74" s="47">
        <f t="shared" si="549"/>
        <v>0</v>
      </c>
      <c r="AR74" s="47">
        <f t="shared" si="550"/>
        <v>0</v>
      </c>
      <c r="AS74"/>
      <c r="AT74" s="47">
        <f t="shared" si="551"/>
        <v>0</v>
      </c>
      <c r="AU74" s="47">
        <f t="shared" si="552"/>
        <v>0</v>
      </c>
      <c r="AV74" s="47">
        <f t="shared" si="553"/>
        <v>0</v>
      </c>
      <c r="AW74" s="47">
        <f t="shared" si="554"/>
        <v>0</v>
      </c>
      <c r="AX74" s="46"/>
      <c r="AY74" s="44">
        <f t="shared" si="555"/>
        <v>0</v>
      </c>
      <c r="AZ74" s="47">
        <f t="shared" si="556"/>
        <v>0</v>
      </c>
      <c r="BA74" s="47">
        <f t="shared" si="557"/>
        <v>0</v>
      </c>
      <c r="BB74" s="47">
        <f t="shared" si="558"/>
        <v>0</v>
      </c>
      <c r="BC74"/>
      <c r="BD74" s="47">
        <f t="shared" si="559"/>
        <v>0</v>
      </c>
      <c r="BE74" s="47">
        <f t="shared" si="560"/>
        <v>0</v>
      </c>
      <c r="BF74" s="47">
        <f t="shared" si="561"/>
        <v>0</v>
      </c>
      <c r="BG74" s="47">
        <f t="shared" si="562"/>
        <v>0</v>
      </c>
      <c r="BH74" s="48"/>
      <c r="BI74" s="44">
        <f t="shared" si="563"/>
        <v>256.5</v>
      </c>
      <c r="BJ74" s="47">
        <f t="shared" si="564"/>
        <v>9.2250000000000014</v>
      </c>
      <c r="BK74" s="47">
        <f t="shared" si="565"/>
        <v>0.97500000000000009</v>
      </c>
      <c r="BL74" s="47">
        <f t="shared" si="566"/>
        <v>43.2</v>
      </c>
      <c r="BM74" s="49">
        <v>75</v>
      </c>
      <c r="BN74" s="47">
        <f t="shared" si="567"/>
        <v>0</v>
      </c>
      <c r="BO74" s="47">
        <f t="shared" si="568"/>
        <v>0</v>
      </c>
      <c r="BP74" s="47">
        <f t="shared" si="569"/>
        <v>0</v>
      </c>
      <c r="BQ74" s="47">
        <f t="shared" si="570"/>
        <v>0</v>
      </c>
      <c r="BR74"/>
      <c r="BS74" s="47">
        <f t="shared" si="571"/>
        <v>0</v>
      </c>
      <c r="BT74" s="47">
        <f t="shared" si="572"/>
        <v>0</v>
      </c>
      <c r="BU74" s="47">
        <f t="shared" si="573"/>
        <v>0</v>
      </c>
      <c r="BV74" s="47">
        <f t="shared" si="574"/>
        <v>0</v>
      </c>
      <c r="BW74"/>
      <c r="BX74" s="47">
        <f t="shared" si="575"/>
        <v>0</v>
      </c>
      <c r="BY74" s="47">
        <f t="shared" si="576"/>
        <v>0</v>
      </c>
      <c r="BZ74" s="47">
        <f t="shared" si="577"/>
        <v>0</v>
      </c>
      <c r="CA74" s="47">
        <f t="shared" si="578"/>
        <v>0</v>
      </c>
      <c r="CB74"/>
      <c r="CC74" s="47">
        <f t="shared" si="579"/>
        <v>0</v>
      </c>
      <c r="CD74" s="47">
        <f t="shared" si="580"/>
        <v>0</v>
      </c>
      <c r="CE74" s="47">
        <f t="shared" si="581"/>
        <v>0</v>
      </c>
      <c r="CF74" s="47">
        <f t="shared" si="582"/>
        <v>0</v>
      </c>
      <c r="CG74"/>
      <c r="CH74" s="47">
        <f t="shared" si="491"/>
        <v>0</v>
      </c>
      <c r="CI74" s="47">
        <f t="shared" si="492"/>
        <v>0</v>
      </c>
      <c r="CJ74" s="47">
        <f t="shared" si="493"/>
        <v>0</v>
      </c>
      <c r="CK74" s="47">
        <f t="shared" si="494"/>
        <v>0</v>
      </c>
      <c r="CL74" s="46"/>
      <c r="CM74" s="47">
        <f t="shared" si="495"/>
        <v>0</v>
      </c>
      <c r="CN74" s="47">
        <f t="shared" si="496"/>
        <v>0</v>
      </c>
      <c r="CO74" s="47">
        <f t="shared" si="497"/>
        <v>0</v>
      </c>
      <c r="CP74" s="47">
        <f t="shared" si="498"/>
        <v>0</v>
      </c>
      <c r="CQ74" s="46"/>
      <c r="CR74" s="47">
        <f t="shared" si="499"/>
        <v>0</v>
      </c>
      <c r="CS74" s="47">
        <f t="shared" si="500"/>
        <v>0</v>
      </c>
      <c r="CT74" s="47">
        <f t="shared" si="501"/>
        <v>0</v>
      </c>
      <c r="CU74" s="47">
        <f t="shared" si="502"/>
        <v>0</v>
      </c>
      <c r="CV74" s="46"/>
      <c r="CW74" s="47">
        <f t="shared" si="503"/>
        <v>256.5</v>
      </c>
      <c r="CX74" s="47">
        <f t="shared" si="504"/>
        <v>9.2250000000000014</v>
      </c>
      <c r="CY74" s="47">
        <f t="shared" si="505"/>
        <v>0.97500000000000009</v>
      </c>
      <c r="CZ74" s="47">
        <f t="shared" si="506"/>
        <v>43.2</v>
      </c>
      <c r="DA74" s="46">
        <v>75</v>
      </c>
      <c r="DB74" s="47">
        <f t="shared" si="507"/>
        <v>0</v>
      </c>
      <c r="DC74" s="47">
        <f t="shared" si="508"/>
        <v>0</v>
      </c>
      <c r="DD74" s="47">
        <f t="shared" si="509"/>
        <v>0</v>
      </c>
      <c r="DE74" s="47">
        <f t="shared" si="510"/>
        <v>0</v>
      </c>
      <c r="DF74" s="46"/>
      <c r="DG74" s="47">
        <f t="shared" si="511"/>
        <v>0</v>
      </c>
      <c r="DH74" s="47">
        <f t="shared" si="512"/>
        <v>0</v>
      </c>
      <c r="DI74" s="47">
        <f t="shared" si="513"/>
        <v>0</v>
      </c>
      <c r="DJ74" s="47">
        <f t="shared" si="514"/>
        <v>0</v>
      </c>
      <c r="DK74" s="46"/>
      <c r="DL74" s="47">
        <f t="shared" si="515"/>
        <v>0</v>
      </c>
      <c r="DM74" s="47">
        <f t="shared" si="516"/>
        <v>0</v>
      </c>
      <c r="DN74" s="47">
        <f t="shared" si="517"/>
        <v>0</v>
      </c>
      <c r="DO74" s="47">
        <f t="shared" si="518"/>
        <v>0</v>
      </c>
      <c r="DP74" s="46"/>
    </row>
    <row r="75" spans="1:122" s="21" customFormat="1" x14ac:dyDescent="0.25">
      <c r="A75" s="40" t="s">
        <v>76</v>
      </c>
      <c r="B75" s="40">
        <v>112</v>
      </c>
      <c r="C75" s="38">
        <v>3.8</v>
      </c>
      <c r="D75" s="38">
        <v>0.2</v>
      </c>
      <c r="E75" s="43">
        <v>21.8</v>
      </c>
      <c r="F75" s="39">
        <f t="shared" si="519"/>
        <v>0</v>
      </c>
      <c r="G75" s="42">
        <f t="shared" si="520"/>
        <v>0</v>
      </c>
      <c r="H75" s="42">
        <f t="shared" si="521"/>
        <v>0</v>
      </c>
      <c r="I75" s="42">
        <f t="shared" si="522"/>
        <v>0</v>
      </c>
      <c r="J75" s="38"/>
      <c r="K75" s="39">
        <f t="shared" si="523"/>
        <v>0</v>
      </c>
      <c r="L75" s="39">
        <f t="shared" si="524"/>
        <v>0</v>
      </c>
      <c r="M75" s="39">
        <f t="shared" si="525"/>
        <v>0</v>
      </c>
      <c r="N75" s="39">
        <f t="shared" si="526"/>
        <v>0</v>
      </c>
      <c r="O75" s="40"/>
      <c r="P75" s="39">
        <f t="shared" si="527"/>
        <v>0</v>
      </c>
      <c r="Q75" s="39">
        <f t="shared" si="528"/>
        <v>0</v>
      </c>
      <c r="R75" s="39">
        <f t="shared" si="529"/>
        <v>0</v>
      </c>
      <c r="S75" s="39">
        <f t="shared" si="530"/>
        <v>0</v>
      </c>
      <c r="T75" s="40"/>
      <c r="U75" s="39">
        <f t="shared" si="531"/>
        <v>0</v>
      </c>
      <c r="V75" s="39">
        <f t="shared" si="532"/>
        <v>0</v>
      </c>
      <c r="W75" s="39">
        <f t="shared" si="533"/>
        <v>0</v>
      </c>
      <c r="X75" s="39">
        <f t="shared" si="534"/>
        <v>0</v>
      </c>
      <c r="Y75" s="40"/>
      <c r="Z75" s="39">
        <f t="shared" si="535"/>
        <v>84.000000000000014</v>
      </c>
      <c r="AA75" s="39">
        <f t="shared" si="536"/>
        <v>2.85</v>
      </c>
      <c r="AB75" s="39">
        <f t="shared" si="537"/>
        <v>0.15</v>
      </c>
      <c r="AC75" s="39">
        <f t="shared" si="538"/>
        <v>16.350000000000001</v>
      </c>
      <c r="AD75" s="38">
        <v>75</v>
      </c>
      <c r="AE75" s="39">
        <f t="shared" si="539"/>
        <v>0</v>
      </c>
      <c r="AF75" s="39">
        <f t="shared" si="540"/>
        <v>0</v>
      </c>
      <c r="AG75" s="39">
        <f t="shared" si="541"/>
        <v>0</v>
      </c>
      <c r="AH75" s="39">
        <f t="shared" si="542"/>
        <v>0</v>
      </c>
      <c r="AI75" s="38"/>
      <c r="AJ75" s="39">
        <f t="shared" si="543"/>
        <v>0</v>
      </c>
      <c r="AK75" s="39">
        <f t="shared" si="544"/>
        <v>0</v>
      </c>
      <c r="AL75" s="39">
        <f t="shared" si="545"/>
        <v>0</v>
      </c>
      <c r="AM75" s="39">
        <f t="shared" si="546"/>
        <v>0</v>
      </c>
      <c r="AN75" s="41"/>
      <c r="AO75" s="39">
        <f t="shared" si="547"/>
        <v>0</v>
      </c>
      <c r="AP75" s="39">
        <f t="shared" si="548"/>
        <v>0</v>
      </c>
      <c r="AQ75" s="39">
        <f t="shared" si="549"/>
        <v>0</v>
      </c>
      <c r="AR75" s="39">
        <f t="shared" si="550"/>
        <v>0</v>
      </c>
      <c r="AS75" s="40"/>
      <c r="AT75" s="39">
        <f t="shared" si="551"/>
        <v>0</v>
      </c>
      <c r="AU75" s="39">
        <f t="shared" si="552"/>
        <v>0</v>
      </c>
      <c r="AV75" s="39">
        <f t="shared" si="553"/>
        <v>0</v>
      </c>
      <c r="AW75" s="39">
        <f t="shared" si="554"/>
        <v>0</v>
      </c>
      <c r="AX75" s="38"/>
      <c r="AY75" s="42">
        <f t="shared" si="555"/>
        <v>0</v>
      </c>
      <c r="AZ75" s="39">
        <f t="shared" si="556"/>
        <v>0</v>
      </c>
      <c r="BA75" s="39">
        <f t="shared" si="557"/>
        <v>0</v>
      </c>
      <c r="BB75" s="39">
        <f t="shared" si="558"/>
        <v>0</v>
      </c>
      <c r="BC75" s="40"/>
      <c r="BD75" s="39">
        <f t="shared" si="559"/>
        <v>0</v>
      </c>
      <c r="BE75" s="39">
        <f t="shared" si="560"/>
        <v>0</v>
      </c>
      <c r="BF75" s="39">
        <f t="shared" si="561"/>
        <v>0</v>
      </c>
      <c r="BG75" s="39">
        <f t="shared" si="562"/>
        <v>0</v>
      </c>
      <c r="BH75" s="41"/>
      <c r="BI75" s="42">
        <f t="shared" si="563"/>
        <v>0</v>
      </c>
      <c r="BJ75" s="39">
        <f t="shared" si="564"/>
        <v>0</v>
      </c>
      <c r="BK75" s="39">
        <f t="shared" si="565"/>
        <v>0</v>
      </c>
      <c r="BL75" s="39">
        <f t="shared" si="566"/>
        <v>0</v>
      </c>
      <c r="BM75" s="43"/>
      <c r="BN75" s="39">
        <f t="shared" si="567"/>
        <v>84.000000000000014</v>
      </c>
      <c r="BO75" s="39">
        <f t="shared" si="568"/>
        <v>2.85</v>
      </c>
      <c r="BP75" s="39">
        <f t="shared" si="569"/>
        <v>0.15</v>
      </c>
      <c r="BQ75" s="39">
        <f t="shared" si="570"/>
        <v>16.350000000000001</v>
      </c>
      <c r="BR75" s="40">
        <v>75</v>
      </c>
      <c r="BS75" s="39">
        <f t="shared" si="571"/>
        <v>0</v>
      </c>
      <c r="BT75" s="39">
        <f t="shared" si="572"/>
        <v>0</v>
      </c>
      <c r="BU75" s="39">
        <f t="shared" si="573"/>
        <v>0</v>
      </c>
      <c r="BV75" s="39">
        <f t="shared" si="574"/>
        <v>0</v>
      </c>
      <c r="BW75" s="40"/>
      <c r="BX75" s="39">
        <f t="shared" si="575"/>
        <v>0</v>
      </c>
      <c r="BY75" s="39">
        <f t="shared" si="576"/>
        <v>0</v>
      </c>
      <c r="BZ75" s="39">
        <f t="shared" si="577"/>
        <v>0</v>
      </c>
      <c r="CA75" s="39">
        <f t="shared" si="578"/>
        <v>0</v>
      </c>
      <c r="CB75" s="40"/>
      <c r="CC75" s="39">
        <f t="shared" si="579"/>
        <v>0</v>
      </c>
      <c r="CD75" s="39">
        <f t="shared" si="580"/>
        <v>0</v>
      </c>
      <c r="CE75" s="39">
        <f t="shared" si="581"/>
        <v>0</v>
      </c>
      <c r="CF75" s="39">
        <f t="shared" si="582"/>
        <v>0</v>
      </c>
      <c r="CG75" s="40"/>
      <c r="CH75" s="39">
        <f t="shared" si="491"/>
        <v>0</v>
      </c>
      <c r="CI75" s="39">
        <f t="shared" si="492"/>
        <v>0</v>
      </c>
      <c r="CJ75" s="39">
        <f t="shared" si="493"/>
        <v>0</v>
      </c>
      <c r="CK75" s="39">
        <f t="shared" si="494"/>
        <v>0</v>
      </c>
      <c r="CL75" s="38"/>
      <c r="CM75" s="39">
        <f t="shared" si="495"/>
        <v>0</v>
      </c>
      <c r="CN75" s="39">
        <f t="shared" si="496"/>
        <v>0</v>
      </c>
      <c r="CO75" s="39">
        <f t="shared" si="497"/>
        <v>0</v>
      </c>
      <c r="CP75" s="39">
        <f t="shared" si="498"/>
        <v>0</v>
      </c>
      <c r="CQ75" s="38"/>
      <c r="CR75" s="39">
        <f t="shared" si="499"/>
        <v>0</v>
      </c>
      <c r="CS75" s="39">
        <f t="shared" si="500"/>
        <v>0</v>
      </c>
      <c r="CT75" s="39">
        <f t="shared" si="501"/>
        <v>0</v>
      </c>
      <c r="CU75" s="39">
        <f t="shared" si="502"/>
        <v>0</v>
      </c>
      <c r="CV75" s="38"/>
      <c r="CW75" s="39">
        <f t="shared" si="503"/>
        <v>0</v>
      </c>
      <c r="CX75" s="39">
        <f t="shared" si="504"/>
        <v>0</v>
      </c>
      <c r="CY75" s="39">
        <f t="shared" si="505"/>
        <v>0</v>
      </c>
      <c r="CZ75" s="39">
        <f t="shared" si="506"/>
        <v>0</v>
      </c>
      <c r="DA75" s="38"/>
      <c r="DB75" s="39">
        <f t="shared" si="507"/>
        <v>84.000000000000014</v>
      </c>
      <c r="DC75" s="39">
        <f t="shared" si="508"/>
        <v>2.85</v>
      </c>
      <c r="DD75" s="39">
        <f t="shared" si="509"/>
        <v>0.15</v>
      </c>
      <c r="DE75" s="39">
        <f t="shared" si="510"/>
        <v>16.350000000000001</v>
      </c>
      <c r="DF75" s="38">
        <v>75</v>
      </c>
      <c r="DG75" s="39">
        <f t="shared" si="511"/>
        <v>0</v>
      </c>
      <c r="DH75" s="39">
        <f t="shared" si="512"/>
        <v>0</v>
      </c>
      <c r="DI75" s="39">
        <f t="shared" si="513"/>
        <v>0</v>
      </c>
      <c r="DJ75" s="39">
        <f t="shared" si="514"/>
        <v>0</v>
      </c>
      <c r="DK75" s="38"/>
      <c r="DL75" s="39">
        <f t="shared" si="515"/>
        <v>0</v>
      </c>
      <c r="DM75" s="39">
        <f t="shared" si="516"/>
        <v>0</v>
      </c>
      <c r="DN75" s="39">
        <f t="shared" si="517"/>
        <v>0</v>
      </c>
      <c r="DO75" s="39">
        <f t="shared" si="518"/>
        <v>0</v>
      </c>
      <c r="DP75" s="38"/>
    </row>
    <row r="76" spans="1:122" s="21" customFormat="1" x14ac:dyDescent="0.25">
      <c r="A76" s="50" t="s">
        <v>77</v>
      </c>
      <c r="B76" s="50">
        <v>316</v>
      </c>
      <c r="C76" s="21">
        <v>11.5</v>
      </c>
      <c r="D76" s="21">
        <v>1.3</v>
      </c>
      <c r="E76" s="55">
        <v>62</v>
      </c>
      <c r="F76" s="53">
        <f t="shared" si="519"/>
        <v>0</v>
      </c>
      <c r="G76" s="30">
        <f t="shared" si="520"/>
        <v>0</v>
      </c>
      <c r="H76" s="30">
        <f t="shared" si="521"/>
        <v>0</v>
      </c>
      <c r="I76" s="30">
        <f t="shared" si="522"/>
        <v>0</v>
      </c>
      <c r="K76" s="53">
        <f t="shared" si="523"/>
        <v>0</v>
      </c>
      <c r="L76" s="53">
        <f t="shared" si="524"/>
        <v>0</v>
      </c>
      <c r="M76" s="53">
        <f t="shared" si="525"/>
        <v>0</v>
      </c>
      <c r="N76" s="53">
        <f t="shared" si="526"/>
        <v>0</v>
      </c>
      <c r="O76" s="50"/>
      <c r="P76" s="53">
        <f t="shared" si="527"/>
        <v>0</v>
      </c>
      <c r="Q76" s="53">
        <f t="shared" si="528"/>
        <v>0</v>
      </c>
      <c r="R76" s="53">
        <f t="shared" si="529"/>
        <v>0</v>
      </c>
      <c r="S76" s="53">
        <f t="shared" si="530"/>
        <v>0</v>
      </c>
      <c r="T76" s="50"/>
      <c r="U76" s="53">
        <f t="shared" si="531"/>
        <v>0</v>
      </c>
      <c r="V76" s="53">
        <f t="shared" si="532"/>
        <v>0</v>
      </c>
      <c r="W76" s="53">
        <f t="shared" si="533"/>
        <v>0</v>
      </c>
      <c r="X76" s="53">
        <f t="shared" si="534"/>
        <v>0</v>
      </c>
      <c r="Y76" s="50"/>
      <c r="Z76" s="53">
        <f t="shared" si="535"/>
        <v>0</v>
      </c>
      <c r="AA76" s="53">
        <f t="shared" si="536"/>
        <v>0</v>
      </c>
      <c r="AB76" s="53">
        <f t="shared" si="537"/>
        <v>0</v>
      </c>
      <c r="AC76" s="53">
        <f t="shared" si="538"/>
        <v>0</v>
      </c>
      <c r="AE76" s="53">
        <f t="shared" si="539"/>
        <v>237</v>
      </c>
      <c r="AF76" s="53">
        <f t="shared" si="540"/>
        <v>8.625</v>
      </c>
      <c r="AG76" s="53">
        <f t="shared" si="541"/>
        <v>0.97500000000000009</v>
      </c>
      <c r="AH76" s="53">
        <f t="shared" si="542"/>
        <v>46.5</v>
      </c>
      <c r="AI76" s="21">
        <v>75</v>
      </c>
      <c r="AJ76" s="53">
        <f t="shared" si="543"/>
        <v>0</v>
      </c>
      <c r="AK76" s="53">
        <f t="shared" si="544"/>
        <v>0</v>
      </c>
      <c r="AL76" s="53">
        <f t="shared" si="545"/>
        <v>0</v>
      </c>
      <c r="AM76" s="53">
        <f t="shared" si="546"/>
        <v>0</v>
      </c>
      <c r="AN76" s="54"/>
      <c r="AO76" s="53">
        <f t="shared" si="547"/>
        <v>0</v>
      </c>
      <c r="AP76" s="53">
        <f t="shared" si="548"/>
        <v>0</v>
      </c>
      <c r="AQ76" s="53">
        <f t="shared" si="549"/>
        <v>0</v>
      </c>
      <c r="AR76" s="53">
        <f t="shared" si="550"/>
        <v>0</v>
      </c>
      <c r="AS76" s="50"/>
      <c r="AT76" s="53">
        <f t="shared" si="551"/>
        <v>0</v>
      </c>
      <c r="AU76" s="53">
        <f t="shared" si="552"/>
        <v>0</v>
      </c>
      <c r="AV76" s="53">
        <f t="shared" si="553"/>
        <v>0</v>
      </c>
      <c r="AW76" s="53">
        <f t="shared" si="554"/>
        <v>0</v>
      </c>
      <c r="AY76" s="30">
        <f t="shared" si="555"/>
        <v>0</v>
      </c>
      <c r="AZ76" s="53">
        <f t="shared" si="556"/>
        <v>0</v>
      </c>
      <c r="BA76" s="53">
        <f t="shared" si="557"/>
        <v>0</v>
      </c>
      <c r="BB76" s="53">
        <f t="shared" si="558"/>
        <v>0</v>
      </c>
      <c r="BC76" s="50"/>
      <c r="BD76" s="53">
        <f t="shared" si="559"/>
        <v>0</v>
      </c>
      <c r="BE76" s="53">
        <f t="shared" si="560"/>
        <v>0</v>
      </c>
      <c r="BF76" s="53">
        <f t="shared" si="561"/>
        <v>0</v>
      </c>
      <c r="BG76" s="53">
        <f t="shared" si="562"/>
        <v>0</v>
      </c>
      <c r="BH76" s="54"/>
      <c r="BI76" s="30">
        <f t="shared" si="563"/>
        <v>0</v>
      </c>
      <c r="BJ76" s="53">
        <f t="shared" si="564"/>
        <v>0</v>
      </c>
      <c r="BK76" s="53">
        <f t="shared" si="565"/>
        <v>0</v>
      </c>
      <c r="BL76" s="53">
        <f t="shared" si="566"/>
        <v>0</v>
      </c>
      <c r="BM76" s="55"/>
      <c r="BN76" s="53">
        <f t="shared" si="567"/>
        <v>0</v>
      </c>
      <c r="BO76" s="53">
        <f t="shared" si="568"/>
        <v>0</v>
      </c>
      <c r="BP76" s="53">
        <f t="shared" si="569"/>
        <v>0</v>
      </c>
      <c r="BQ76" s="53">
        <f t="shared" si="570"/>
        <v>0</v>
      </c>
      <c r="BR76" s="50"/>
      <c r="BS76" s="53">
        <f t="shared" si="571"/>
        <v>237</v>
      </c>
      <c r="BT76" s="53">
        <f t="shared" si="572"/>
        <v>8.625</v>
      </c>
      <c r="BU76" s="53">
        <f t="shared" si="573"/>
        <v>0.97500000000000009</v>
      </c>
      <c r="BV76" s="53">
        <f t="shared" si="574"/>
        <v>46.5</v>
      </c>
      <c r="BW76" s="50">
        <v>75</v>
      </c>
      <c r="BX76" s="53">
        <f t="shared" si="575"/>
        <v>0</v>
      </c>
      <c r="BY76" s="53">
        <f t="shared" si="576"/>
        <v>0</v>
      </c>
      <c r="BZ76" s="53">
        <f t="shared" si="577"/>
        <v>0</v>
      </c>
      <c r="CA76" s="53">
        <f t="shared" si="578"/>
        <v>0</v>
      </c>
      <c r="CB76" s="50"/>
      <c r="CC76" s="53">
        <f t="shared" si="579"/>
        <v>0</v>
      </c>
      <c r="CD76" s="53">
        <f t="shared" si="580"/>
        <v>0</v>
      </c>
      <c r="CE76" s="53">
        <f t="shared" si="581"/>
        <v>0</v>
      </c>
      <c r="CF76" s="53">
        <f t="shared" si="582"/>
        <v>0</v>
      </c>
      <c r="CG76" s="50"/>
      <c r="CH76" s="53">
        <f t="shared" si="491"/>
        <v>0</v>
      </c>
      <c r="CI76" s="53">
        <f t="shared" si="492"/>
        <v>0</v>
      </c>
      <c r="CJ76" s="53">
        <f t="shared" si="493"/>
        <v>0</v>
      </c>
      <c r="CK76" s="53">
        <f t="shared" si="494"/>
        <v>0</v>
      </c>
      <c r="CM76" s="53">
        <f t="shared" si="495"/>
        <v>0</v>
      </c>
      <c r="CN76" s="53">
        <f t="shared" si="496"/>
        <v>0</v>
      </c>
      <c r="CO76" s="53">
        <f t="shared" si="497"/>
        <v>0</v>
      </c>
      <c r="CP76" s="53">
        <f t="shared" si="498"/>
        <v>0</v>
      </c>
      <c r="CR76" s="53">
        <f t="shared" si="499"/>
        <v>0</v>
      </c>
      <c r="CS76" s="53">
        <f t="shared" si="500"/>
        <v>0</v>
      </c>
      <c r="CT76" s="53">
        <f t="shared" si="501"/>
        <v>0</v>
      </c>
      <c r="CU76" s="53">
        <f t="shared" si="502"/>
        <v>0</v>
      </c>
      <c r="CW76" s="53">
        <f t="shared" si="503"/>
        <v>0</v>
      </c>
      <c r="CX76" s="53">
        <f t="shared" si="504"/>
        <v>0</v>
      </c>
      <c r="CY76" s="53">
        <f t="shared" si="505"/>
        <v>0</v>
      </c>
      <c r="CZ76" s="53">
        <f t="shared" si="506"/>
        <v>0</v>
      </c>
      <c r="DB76" s="53">
        <f t="shared" si="507"/>
        <v>0</v>
      </c>
      <c r="DC76" s="53">
        <f t="shared" si="508"/>
        <v>0</v>
      </c>
      <c r="DD76" s="53">
        <f t="shared" si="509"/>
        <v>0</v>
      </c>
      <c r="DE76" s="53">
        <f t="shared" si="510"/>
        <v>0</v>
      </c>
      <c r="DG76" s="53">
        <f t="shared" si="511"/>
        <v>237</v>
      </c>
      <c r="DH76" s="53">
        <f t="shared" si="512"/>
        <v>8.625</v>
      </c>
      <c r="DI76" s="53">
        <f t="shared" si="513"/>
        <v>0.97500000000000009</v>
      </c>
      <c r="DJ76" s="53">
        <f t="shared" si="514"/>
        <v>46.5</v>
      </c>
      <c r="DK76" s="21">
        <v>75</v>
      </c>
      <c r="DL76" s="53">
        <f t="shared" si="515"/>
        <v>0</v>
      </c>
      <c r="DM76" s="53">
        <f t="shared" si="516"/>
        <v>0</v>
      </c>
      <c r="DN76" s="53">
        <f t="shared" si="517"/>
        <v>0</v>
      </c>
      <c r="DO76" s="53">
        <f t="shared" si="518"/>
        <v>0</v>
      </c>
    </row>
    <row r="77" spans="1:122" s="21" customFormat="1" x14ac:dyDescent="0.25">
      <c r="A77" s="40" t="s">
        <v>78</v>
      </c>
      <c r="B77" s="40">
        <v>314</v>
      </c>
      <c r="C77" s="38">
        <v>21.6</v>
      </c>
      <c r="D77" s="38">
        <v>1.1000000000000001</v>
      </c>
      <c r="E77" s="43">
        <v>48</v>
      </c>
      <c r="F77" s="39">
        <f t="shared" si="519"/>
        <v>0</v>
      </c>
      <c r="G77" s="42">
        <f t="shared" si="520"/>
        <v>0</v>
      </c>
      <c r="H77" s="42">
        <f t="shared" si="521"/>
        <v>0</v>
      </c>
      <c r="I77" s="42">
        <f t="shared" si="522"/>
        <v>0</v>
      </c>
      <c r="J77" s="38"/>
      <c r="K77" s="39">
        <f t="shared" si="523"/>
        <v>0</v>
      </c>
      <c r="L77" s="39">
        <f t="shared" si="524"/>
        <v>0</v>
      </c>
      <c r="M77" s="39">
        <f t="shared" si="525"/>
        <v>0</v>
      </c>
      <c r="N77" s="39">
        <f t="shared" si="526"/>
        <v>0</v>
      </c>
      <c r="O77" s="40"/>
      <c r="P77" s="39">
        <f t="shared" si="527"/>
        <v>0</v>
      </c>
      <c r="Q77" s="39">
        <f t="shared" si="528"/>
        <v>0</v>
      </c>
      <c r="R77" s="39">
        <f t="shared" si="529"/>
        <v>0</v>
      </c>
      <c r="S77" s="39">
        <f t="shared" si="530"/>
        <v>0</v>
      </c>
      <c r="T77" s="40"/>
      <c r="U77" s="39">
        <f t="shared" si="531"/>
        <v>0</v>
      </c>
      <c r="V77" s="39">
        <f t="shared" si="532"/>
        <v>0</v>
      </c>
      <c r="W77" s="39">
        <f t="shared" si="533"/>
        <v>0</v>
      </c>
      <c r="X77" s="39">
        <f t="shared" si="534"/>
        <v>0</v>
      </c>
      <c r="Y77" s="40"/>
      <c r="Z77" s="39">
        <f t="shared" si="535"/>
        <v>0</v>
      </c>
      <c r="AA77" s="39">
        <f t="shared" si="536"/>
        <v>0</v>
      </c>
      <c r="AB77" s="39">
        <f t="shared" si="537"/>
        <v>0</v>
      </c>
      <c r="AC77" s="39">
        <f t="shared" si="538"/>
        <v>0</v>
      </c>
      <c r="AD77" s="38"/>
      <c r="AE77" s="39">
        <f t="shared" si="539"/>
        <v>0</v>
      </c>
      <c r="AF77" s="39">
        <f t="shared" si="540"/>
        <v>0</v>
      </c>
      <c r="AG77" s="39">
        <f t="shared" si="541"/>
        <v>0</v>
      </c>
      <c r="AH77" s="39">
        <f t="shared" si="542"/>
        <v>0</v>
      </c>
      <c r="AI77" s="38"/>
      <c r="AJ77" s="39">
        <f t="shared" si="543"/>
        <v>235.5</v>
      </c>
      <c r="AK77" s="39">
        <f t="shared" si="544"/>
        <v>16.200000000000003</v>
      </c>
      <c r="AL77" s="39">
        <f t="shared" si="545"/>
        <v>0.82500000000000007</v>
      </c>
      <c r="AM77" s="39">
        <f t="shared" si="546"/>
        <v>36</v>
      </c>
      <c r="AN77" s="41">
        <v>75</v>
      </c>
      <c r="AO77" s="39">
        <f t="shared" si="547"/>
        <v>0</v>
      </c>
      <c r="AP77" s="39">
        <f t="shared" si="548"/>
        <v>0</v>
      </c>
      <c r="AQ77" s="39">
        <f t="shared" si="549"/>
        <v>0</v>
      </c>
      <c r="AR77" s="39">
        <f t="shared" si="550"/>
        <v>0</v>
      </c>
      <c r="AS77" s="40"/>
      <c r="AT77" s="39">
        <f t="shared" si="551"/>
        <v>0</v>
      </c>
      <c r="AU77" s="39">
        <f t="shared" si="552"/>
        <v>0</v>
      </c>
      <c r="AV77" s="39">
        <f t="shared" si="553"/>
        <v>0</v>
      </c>
      <c r="AW77" s="39">
        <f t="shared" si="554"/>
        <v>0</v>
      </c>
      <c r="AX77" s="38"/>
      <c r="AY77" s="42">
        <f t="shared" si="555"/>
        <v>0</v>
      </c>
      <c r="AZ77" s="39">
        <f t="shared" si="556"/>
        <v>0</v>
      </c>
      <c r="BA77" s="39">
        <f t="shared" si="557"/>
        <v>0</v>
      </c>
      <c r="BB77" s="39">
        <f t="shared" si="558"/>
        <v>0</v>
      </c>
      <c r="BC77" s="40"/>
      <c r="BD77" s="39">
        <f t="shared" si="559"/>
        <v>0</v>
      </c>
      <c r="BE77" s="39">
        <f t="shared" si="560"/>
        <v>0</v>
      </c>
      <c r="BF77" s="39">
        <f t="shared" si="561"/>
        <v>0</v>
      </c>
      <c r="BG77" s="39">
        <f t="shared" si="562"/>
        <v>0</v>
      </c>
      <c r="BH77" s="41"/>
      <c r="BI77" s="42">
        <f t="shared" si="563"/>
        <v>0</v>
      </c>
      <c r="BJ77" s="39">
        <f t="shared" si="564"/>
        <v>0</v>
      </c>
      <c r="BK77" s="39">
        <f t="shared" si="565"/>
        <v>0</v>
      </c>
      <c r="BL77" s="39">
        <f t="shared" si="566"/>
        <v>0</v>
      </c>
      <c r="BM77" s="43"/>
      <c r="BN77" s="39">
        <f t="shared" si="567"/>
        <v>0</v>
      </c>
      <c r="BO77" s="39">
        <f t="shared" si="568"/>
        <v>0</v>
      </c>
      <c r="BP77" s="39">
        <f t="shared" si="569"/>
        <v>0</v>
      </c>
      <c r="BQ77" s="39">
        <f t="shared" si="570"/>
        <v>0</v>
      </c>
      <c r="BR77" s="40"/>
      <c r="BS77" s="39">
        <f t="shared" si="571"/>
        <v>0</v>
      </c>
      <c r="BT77" s="39">
        <f t="shared" si="572"/>
        <v>0</v>
      </c>
      <c r="BU77" s="39">
        <f t="shared" si="573"/>
        <v>0</v>
      </c>
      <c r="BV77" s="39">
        <f t="shared" si="574"/>
        <v>0</v>
      </c>
      <c r="BW77" s="40"/>
      <c r="BX77" s="39">
        <f t="shared" si="575"/>
        <v>235.5</v>
      </c>
      <c r="BY77" s="39">
        <f t="shared" si="576"/>
        <v>16.200000000000003</v>
      </c>
      <c r="BZ77" s="39">
        <f t="shared" si="577"/>
        <v>0.82500000000000007</v>
      </c>
      <c r="CA77" s="39">
        <f t="shared" si="578"/>
        <v>36</v>
      </c>
      <c r="CB77" s="40">
        <v>75</v>
      </c>
      <c r="CC77" s="39">
        <f t="shared" si="579"/>
        <v>0</v>
      </c>
      <c r="CD77" s="39">
        <f t="shared" si="580"/>
        <v>0</v>
      </c>
      <c r="CE77" s="39">
        <f t="shared" si="581"/>
        <v>0</v>
      </c>
      <c r="CF77" s="39">
        <f t="shared" si="582"/>
        <v>0</v>
      </c>
      <c r="CG77" s="40"/>
      <c r="CH77" s="39">
        <f t="shared" si="491"/>
        <v>0</v>
      </c>
      <c r="CI77" s="39">
        <f t="shared" si="492"/>
        <v>0</v>
      </c>
      <c r="CJ77" s="39">
        <f t="shared" si="493"/>
        <v>0</v>
      </c>
      <c r="CK77" s="39">
        <f t="shared" si="494"/>
        <v>0</v>
      </c>
      <c r="CL77" s="38"/>
      <c r="CM77" s="39">
        <f t="shared" si="495"/>
        <v>0</v>
      </c>
      <c r="CN77" s="39">
        <f t="shared" si="496"/>
        <v>0</v>
      </c>
      <c r="CO77" s="39">
        <f t="shared" si="497"/>
        <v>0</v>
      </c>
      <c r="CP77" s="39">
        <f t="shared" si="498"/>
        <v>0</v>
      </c>
      <c r="CQ77" s="38"/>
      <c r="CR77" s="39">
        <f t="shared" si="499"/>
        <v>0</v>
      </c>
      <c r="CS77" s="39">
        <f t="shared" si="500"/>
        <v>0</v>
      </c>
      <c r="CT77" s="39">
        <f t="shared" si="501"/>
        <v>0</v>
      </c>
      <c r="CU77" s="39">
        <f t="shared" si="502"/>
        <v>0</v>
      </c>
      <c r="CV77" s="38"/>
      <c r="CW77" s="39">
        <f t="shared" si="503"/>
        <v>0</v>
      </c>
      <c r="CX77" s="39">
        <f t="shared" si="504"/>
        <v>0</v>
      </c>
      <c r="CY77" s="39">
        <f t="shared" si="505"/>
        <v>0</v>
      </c>
      <c r="CZ77" s="39">
        <f t="shared" si="506"/>
        <v>0</v>
      </c>
      <c r="DA77" s="38"/>
      <c r="DB77" s="39">
        <f t="shared" si="507"/>
        <v>0</v>
      </c>
      <c r="DC77" s="39">
        <f t="shared" si="508"/>
        <v>0</v>
      </c>
      <c r="DD77" s="39">
        <f t="shared" si="509"/>
        <v>0</v>
      </c>
      <c r="DE77" s="39">
        <f t="shared" si="510"/>
        <v>0</v>
      </c>
      <c r="DF77" s="38"/>
      <c r="DG77" s="39">
        <f t="shared" si="511"/>
        <v>0</v>
      </c>
      <c r="DH77" s="39">
        <f t="shared" si="512"/>
        <v>0</v>
      </c>
      <c r="DI77" s="39">
        <f t="shared" si="513"/>
        <v>0</v>
      </c>
      <c r="DJ77" s="39">
        <f t="shared" si="514"/>
        <v>0</v>
      </c>
      <c r="DK77" s="38"/>
      <c r="DL77" s="39">
        <f t="shared" si="515"/>
        <v>0</v>
      </c>
      <c r="DM77" s="39">
        <f t="shared" si="516"/>
        <v>0</v>
      </c>
      <c r="DN77" s="39">
        <f t="shared" si="517"/>
        <v>0</v>
      </c>
      <c r="DO77" s="39">
        <f t="shared" si="518"/>
        <v>0</v>
      </c>
      <c r="DP77" s="38"/>
    </row>
    <row r="78" spans="1:122" s="21" customFormat="1" x14ac:dyDescent="0.25">
      <c r="A78" s="50" t="s">
        <v>79</v>
      </c>
      <c r="B78" s="51">
        <v>324</v>
      </c>
      <c r="C78" s="30">
        <v>10.4</v>
      </c>
      <c r="D78" s="30">
        <v>1.3</v>
      </c>
      <c r="E78" s="52">
        <v>66.3</v>
      </c>
      <c r="F78" s="53">
        <f t="shared" si="519"/>
        <v>0</v>
      </c>
      <c r="G78" s="30">
        <f t="shared" si="520"/>
        <v>0</v>
      </c>
      <c r="H78" s="30">
        <f t="shared" si="521"/>
        <v>0</v>
      </c>
      <c r="I78" s="30">
        <f t="shared" si="522"/>
        <v>0</v>
      </c>
      <c r="K78" s="53">
        <f t="shared" si="523"/>
        <v>0</v>
      </c>
      <c r="L78" s="53">
        <f t="shared" si="524"/>
        <v>0</v>
      </c>
      <c r="M78" s="53">
        <f t="shared" si="525"/>
        <v>0</v>
      </c>
      <c r="N78" s="53">
        <f t="shared" si="526"/>
        <v>0</v>
      </c>
      <c r="O78" s="50"/>
      <c r="P78" s="53">
        <f t="shared" si="527"/>
        <v>0</v>
      </c>
      <c r="Q78" s="53">
        <f t="shared" si="528"/>
        <v>0</v>
      </c>
      <c r="R78" s="53">
        <f t="shared" si="529"/>
        <v>0</v>
      </c>
      <c r="S78" s="53">
        <f t="shared" si="530"/>
        <v>0</v>
      </c>
      <c r="T78" s="50"/>
      <c r="U78" s="53">
        <f t="shared" si="531"/>
        <v>0</v>
      </c>
      <c r="V78" s="53">
        <f t="shared" si="532"/>
        <v>0</v>
      </c>
      <c r="W78" s="53">
        <f t="shared" si="533"/>
        <v>0</v>
      </c>
      <c r="X78" s="53">
        <f t="shared" si="534"/>
        <v>0</v>
      </c>
      <c r="Y78" s="50"/>
      <c r="Z78" s="53">
        <f t="shared" si="535"/>
        <v>0</v>
      </c>
      <c r="AA78" s="53">
        <f t="shared" si="536"/>
        <v>0</v>
      </c>
      <c r="AB78" s="53">
        <f t="shared" si="537"/>
        <v>0</v>
      </c>
      <c r="AC78" s="53">
        <f t="shared" si="538"/>
        <v>0</v>
      </c>
      <c r="AE78" s="53">
        <f t="shared" si="539"/>
        <v>0</v>
      </c>
      <c r="AF78" s="53">
        <f t="shared" si="540"/>
        <v>0</v>
      </c>
      <c r="AG78" s="53">
        <f t="shared" si="541"/>
        <v>0</v>
      </c>
      <c r="AH78" s="53">
        <f t="shared" si="542"/>
        <v>0</v>
      </c>
      <c r="AJ78" s="53">
        <f t="shared" si="543"/>
        <v>0</v>
      </c>
      <c r="AK78" s="53">
        <f t="shared" si="544"/>
        <v>0</v>
      </c>
      <c r="AL78" s="53">
        <f t="shared" si="545"/>
        <v>0</v>
      </c>
      <c r="AM78" s="53">
        <f t="shared" si="546"/>
        <v>0</v>
      </c>
      <c r="AN78" s="54"/>
      <c r="AO78" s="53">
        <f t="shared" si="547"/>
        <v>243.00000000000003</v>
      </c>
      <c r="AP78" s="53">
        <f t="shared" si="548"/>
        <v>7.8000000000000007</v>
      </c>
      <c r="AQ78" s="53">
        <f t="shared" si="549"/>
        <v>0.97500000000000009</v>
      </c>
      <c r="AR78" s="53">
        <f t="shared" si="550"/>
        <v>49.724999999999994</v>
      </c>
      <c r="AS78" s="50">
        <v>75</v>
      </c>
      <c r="AT78" s="53">
        <f t="shared" si="551"/>
        <v>0</v>
      </c>
      <c r="AU78" s="53">
        <f t="shared" si="552"/>
        <v>0</v>
      </c>
      <c r="AV78" s="53">
        <f t="shared" si="553"/>
        <v>0</v>
      </c>
      <c r="AW78" s="53">
        <f t="shared" si="554"/>
        <v>0</v>
      </c>
      <c r="AY78" s="30">
        <f t="shared" si="555"/>
        <v>0</v>
      </c>
      <c r="AZ78" s="53">
        <f t="shared" si="556"/>
        <v>0</v>
      </c>
      <c r="BA78" s="53">
        <f t="shared" si="557"/>
        <v>0</v>
      </c>
      <c r="BB78" s="53">
        <f t="shared" si="558"/>
        <v>0</v>
      </c>
      <c r="BC78" s="50"/>
      <c r="BD78" s="53">
        <f t="shared" si="559"/>
        <v>0</v>
      </c>
      <c r="BE78" s="53">
        <f t="shared" si="560"/>
        <v>0</v>
      </c>
      <c r="BF78" s="53">
        <f t="shared" si="561"/>
        <v>0</v>
      </c>
      <c r="BG78" s="53">
        <f t="shared" si="562"/>
        <v>0</v>
      </c>
      <c r="BH78" s="54"/>
      <c r="BI78" s="30">
        <f t="shared" si="563"/>
        <v>0</v>
      </c>
      <c r="BJ78" s="53">
        <f t="shared" si="564"/>
        <v>0</v>
      </c>
      <c r="BK78" s="53">
        <f t="shared" si="565"/>
        <v>0</v>
      </c>
      <c r="BL78" s="53">
        <f t="shared" si="566"/>
        <v>0</v>
      </c>
      <c r="BM78" s="55"/>
      <c r="BN78" s="53">
        <f t="shared" si="567"/>
        <v>0</v>
      </c>
      <c r="BO78" s="53">
        <f t="shared" si="568"/>
        <v>0</v>
      </c>
      <c r="BP78" s="53">
        <f t="shared" si="569"/>
        <v>0</v>
      </c>
      <c r="BQ78" s="53">
        <f t="shared" si="570"/>
        <v>0</v>
      </c>
      <c r="BR78" s="50"/>
      <c r="BS78" s="53">
        <f t="shared" si="571"/>
        <v>0</v>
      </c>
      <c r="BT78" s="53">
        <f t="shared" si="572"/>
        <v>0</v>
      </c>
      <c r="BU78" s="53">
        <f t="shared" si="573"/>
        <v>0</v>
      </c>
      <c r="BV78" s="53">
        <f t="shared" si="574"/>
        <v>0</v>
      </c>
      <c r="BW78" s="50"/>
      <c r="BX78" s="53">
        <f t="shared" si="575"/>
        <v>0</v>
      </c>
      <c r="BY78" s="53">
        <f t="shared" si="576"/>
        <v>0</v>
      </c>
      <c r="BZ78" s="53">
        <f t="shared" si="577"/>
        <v>0</v>
      </c>
      <c r="CA78" s="53">
        <f t="shared" si="578"/>
        <v>0</v>
      </c>
      <c r="CB78" s="50"/>
      <c r="CC78" s="53">
        <f t="shared" si="579"/>
        <v>243.00000000000003</v>
      </c>
      <c r="CD78" s="53">
        <f t="shared" si="580"/>
        <v>7.8000000000000007</v>
      </c>
      <c r="CE78" s="53">
        <f t="shared" si="581"/>
        <v>0.97500000000000009</v>
      </c>
      <c r="CF78" s="53">
        <f t="shared" si="582"/>
        <v>49.724999999999994</v>
      </c>
      <c r="CG78" s="50">
        <v>75</v>
      </c>
      <c r="CH78" s="53">
        <f t="shared" si="491"/>
        <v>0</v>
      </c>
      <c r="CI78" s="53">
        <f t="shared" si="492"/>
        <v>0</v>
      </c>
      <c r="CJ78" s="53">
        <f t="shared" si="493"/>
        <v>0</v>
      </c>
      <c r="CK78" s="53">
        <f t="shared" si="494"/>
        <v>0</v>
      </c>
      <c r="CM78" s="53">
        <f t="shared" si="495"/>
        <v>0</v>
      </c>
      <c r="CN78" s="53">
        <f t="shared" si="496"/>
        <v>0</v>
      </c>
      <c r="CO78" s="53">
        <f t="shared" si="497"/>
        <v>0</v>
      </c>
      <c r="CP78" s="53">
        <f t="shared" si="498"/>
        <v>0</v>
      </c>
      <c r="CR78" s="53">
        <f t="shared" si="499"/>
        <v>0</v>
      </c>
      <c r="CS78" s="53">
        <f t="shared" si="500"/>
        <v>0</v>
      </c>
      <c r="CT78" s="53">
        <f t="shared" si="501"/>
        <v>0</v>
      </c>
      <c r="CU78" s="53">
        <f t="shared" si="502"/>
        <v>0</v>
      </c>
      <c r="CW78" s="53">
        <f t="shared" si="503"/>
        <v>0</v>
      </c>
      <c r="CX78" s="53">
        <f t="shared" si="504"/>
        <v>0</v>
      </c>
      <c r="CY78" s="53">
        <f t="shared" si="505"/>
        <v>0</v>
      </c>
      <c r="CZ78" s="53">
        <f t="shared" si="506"/>
        <v>0</v>
      </c>
      <c r="DB78" s="53">
        <f t="shared" si="507"/>
        <v>0</v>
      </c>
      <c r="DC78" s="53">
        <f t="shared" si="508"/>
        <v>0</v>
      </c>
      <c r="DD78" s="53">
        <f t="shared" si="509"/>
        <v>0</v>
      </c>
      <c r="DE78" s="53">
        <f t="shared" si="510"/>
        <v>0</v>
      </c>
      <c r="DG78" s="53">
        <f t="shared" si="511"/>
        <v>0</v>
      </c>
      <c r="DH78" s="53">
        <f t="shared" si="512"/>
        <v>0</v>
      </c>
      <c r="DI78" s="53">
        <f t="shared" si="513"/>
        <v>0</v>
      </c>
      <c r="DJ78" s="53">
        <f t="shared" si="514"/>
        <v>0</v>
      </c>
      <c r="DL78" s="53">
        <f t="shared" si="515"/>
        <v>0</v>
      </c>
      <c r="DM78" s="53">
        <f t="shared" si="516"/>
        <v>0</v>
      </c>
      <c r="DN78" s="53">
        <f t="shared" si="517"/>
        <v>0</v>
      </c>
      <c r="DO78" s="53">
        <f t="shared" si="518"/>
        <v>0</v>
      </c>
    </row>
    <row r="79" spans="1:122" s="21" customFormat="1" x14ac:dyDescent="0.25">
      <c r="A79" s="125" t="s">
        <v>57</v>
      </c>
      <c r="B79" s="56">
        <v>54.5</v>
      </c>
      <c r="C79" s="56">
        <v>1.1000000000000001</v>
      </c>
      <c r="D79" s="56">
        <v>4</v>
      </c>
      <c r="E79" s="61">
        <v>3.8</v>
      </c>
      <c r="F79" s="57">
        <f t="shared" si="519"/>
        <v>1.0900000000000001</v>
      </c>
      <c r="G79" s="57">
        <f t="shared" si="520"/>
        <v>2.2000000000000002E-2</v>
      </c>
      <c r="H79" s="57">
        <f t="shared" si="521"/>
        <v>0.08</v>
      </c>
      <c r="I79" s="57">
        <f t="shared" si="522"/>
        <v>7.5999999999999998E-2</v>
      </c>
      <c r="J79" s="56">
        <v>2</v>
      </c>
      <c r="K79" s="57">
        <f t="shared" si="523"/>
        <v>0</v>
      </c>
      <c r="L79" s="57">
        <f t="shared" si="524"/>
        <v>0</v>
      </c>
      <c r="M79" s="57">
        <f t="shared" si="525"/>
        <v>0</v>
      </c>
      <c r="N79" s="57">
        <f t="shared" si="526"/>
        <v>0</v>
      </c>
      <c r="O79" s="56"/>
      <c r="P79" s="57">
        <f t="shared" si="527"/>
        <v>1.0900000000000001</v>
      </c>
      <c r="Q79" s="57">
        <f t="shared" si="528"/>
        <v>2.2000000000000002E-2</v>
      </c>
      <c r="R79" s="57">
        <f t="shared" si="529"/>
        <v>0.08</v>
      </c>
      <c r="S79" s="57">
        <f t="shared" si="530"/>
        <v>7.5999999999999998E-2</v>
      </c>
      <c r="T79" s="56">
        <v>2</v>
      </c>
      <c r="U79" s="57">
        <f t="shared" si="531"/>
        <v>0</v>
      </c>
      <c r="V79" s="57">
        <f t="shared" si="532"/>
        <v>0</v>
      </c>
      <c r="W79" s="57">
        <f t="shared" si="533"/>
        <v>0</v>
      </c>
      <c r="X79" s="57">
        <f t="shared" si="534"/>
        <v>0</v>
      </c>
      <c r="Y79" s="56"/>
      <c r="Z79" s="57">
        <f t="shared" si="535"/>
        <v>1.0900000000000001</v>
      </c>
      <c r="AA79" s="57">
        <f t="shared" si="536"/>
        <v>2.2000000000000002E-2</v>
      </c>
      <c r="AB79" s="57">
        <f t="shared" si="537"/>
        <v>0.08</v>
      </c>
      <c r="AC79" s="57">
        <f t="shared" si="538"/>
        <v>7.5999999999999998E-2</v>
      </c>
      <c r="AD79" s="56">
        <v>2</v>
      </c>
      <c r="AE79" s="57">
        <f t="shared" ref="AE79:AE80" si="583">$B79/100*AI79</f>
        <v>0</v>
      </c>
      <c r="AF79" s="57">
        <f t="shared" ref="AF79:AF80" si="584">$C79/100*AI79</f>
        <v>0</v>
      </c>
      <c r="AG79" s="57">
        <f t="shared" ref="AG79:AG80" si="585">$D79/100*AI79</f>
        <v>0</v>
      </c>
      <c r="AH79" s="57">
        <f t="shared" ref="AH79:AH80" si="586">$E79/100*AI79</f>
        <v>0</v>
      </c>
      <c r="AI79" s="56"/>
      <c r="AJ79" s="57">
        <f t="shared" ref="AJ79:AJ85" si="587">$B79/100*AN79</f>
        <v>1.0900000000000001</v>
      </c>
      <c r="AK79" s="57">
        <f t="shared" ref="AK79:AK85" si="588">$C79/100*AN79</f>
        <v>2.2000000000000002E-2</v>
      </c>
      <c r="AL79" s="57">
        <f t="shared" ref="AL79:AL85" si="589">$D79/100*AN79</f>
        <v>0.08</v>
      </c>
      <c r="AM79" s="57">
        <f t="shared" ref="AM79:AM85" si="590">$E79/100*AN79</f>
        <v>7.5999999999999998E-2</v>
      </c>
      <c r="AN79" s="60">
        <v>2</v>
      </c>
      <c r="AO79" s="57">
        <f t="shared" ref="AO79:AO85" si="591">$B79/100*AS79</f>
        <v>0</v>
      </c>
      <c r="AP79" s="57">
        <f t="shared" ref="AP79:AP85" si="592">$C79/100*AS79</f>
        <v>0</v>
      </c>
      <c r="AQ79" s="57">
        <f t="shared" ref="AQ79:AQ85" si="593">$D79/100*AS79</f>
        <v>0</v>
      </c>
      <c r="AR79" s="57">
        <f t="shared" ref="AR79:AR85" si="594">$E79/100*AS79</f>
        <v>0</v>
      </c>
      <c r="AS79" s="56"/>
      <c r="AT79" s="57">
        <f t="shared" ref="AT79:AT80" si="595">$B79/100*AX79</f>
        <v>1.0900000000000001</v>
      </c>
      <c r="AU79" s="57">
        <f t="shared" ref="AU79:AU80" si="596">$C79/100*AX79</f>
        <v>2.2000000000000002E-2</v>
      </c>
      <c r="AV79" s="57">
        <f t="shared" ref="AV79:AV80" si="597">$D79/100*AX79</f>
        <v>0.08</v>
      </c>
      <c r="AW79" s="57">
        <f t="shared" ref="AW79:AW80" si="598">$E79/100*AX79</f>
        <v>7.5999999999999998E-2</v>
      </c>
      <c r="AX79" s="56">
        <v>2</v>
      </c>
      <c r="AY79" s="57">
        <f t="shared" si="555"/>
        <v>0</v>
      </c>
      <c r="AZ79" s="57">
        <f t="shared" si="556"/>
        <v>0</v>
      </c>
      <c r="BA79" s="57">
        <f t="shared" si="557"/>
        <v>0</v>
      </c>
      <c r="BB79" s="57">
        <f t="shared" si="558"/>
        <v>0</v>
      </c>
      <c r="BC79" s="56"/>
      <c r="BD79" s="57">
        <f t="shared" si="559"/>
        <v>0</v>
      </c>
      <c r="BE79" s="57">
        <f t="shared" si="560"/>
        <v>0</v>
      </c>
      <c r="BF79" s="57">
        <f t="shared" si="561"/>
        <v>0</v>
      </c>
      <c r="BG79" s="57">
        <f t="shared" si="562"/>
        <v>0</v>
      </c>
      <c r="BH79" s="60"/>
      <c r="BI79" s="57">
        <f t="shared" si="563"/>
        <v>0</v>
      </c>
      <c r="BJ79" s="57">
        <f t="shared" si="564"/>
        <v>0</v>
      </c>
      <c r="BK79" s="57">
        <f t="shared" si="565"/>
        <v>0</v>
      </c>
      <c r="BL79" s="57">
        <f t="shared" si="566"/>
        <v>0</v>
      </c>
      <c r="BM79" s="61"/>
      <c r="BN79" s="57">
        <f t="shared" si="567"/>
        <v>1.0900000000000001</v>
      </c>
      <c r="BO79" s="57">
        <f t="shared" si="568"/>
        <v>2.2000000000000002E-2</v>
      </c>
      <c r="BP79" s="57">
        <f t="shared" si="569"/>
        <v>0.08</v>
      </c>
      <c r="BQ79" s="57">
        <f t="shared" si="570"/>
        <v>7.5999999999999998E-2</v>
      </c>
      <c r="BR79" s="56">
        <v>2</v>
      </c>
      <c r="BS79" s="57">
        <f t="shared" si="571"/>
        <v>0</v>
      </c>
      <c r="BT79" s="57">
        <f t="shared" si="572"/>
        <v>0</v>
      </c>
      <c r="BU79" s="57">
        <f t="shared" si="573"/>
        <v>0</v>
      </c>
      <c r="BV79" s="57">
        <f t="shared" si="574"/>
        <v>0</v>
      </c>
      <c r="BW79" s="56"/>
      <c r="BX79" s="57">
        <f t="shared" si="575"/>
        <v>1.0900000000000001</v>
      </c>
      <c r="BY79" s="57">
        <f t="shared" si="576"/>
        <v>2.2000000000000002E-2</v>
      </c>
      <c r="BZ79" s="57">
        <f t="shared" si="577"/>
        <v>0.08</v>
      </c>
      <c r="CA79" s="57">
        <f t="shared" si="578"/>
        <v>7.5999999999999998E-2</v>
      </c>
      <c r="CB79" s="56">
        <v>2</v>
      </c>
      <c r="CC79" s="57">
        <f t="shared" si="579"/>
        <v>0</v>
      </c>
      <c r="CD79" s="57">
        <f t="shared" si="580"/>
        <v>0</v>
      </c>
      <c r="CE79" s="57">
        <f t="shared" si="581"/>
        <v>0</v>
      </c>
      <c r="CF79" s="57">
        <f t="shared" si="582"/>
        <v>0</v>
      </c>
      <c r="CG79" s="56"/>
      <c r="CH79" s="57">
        <f t="shared" si="491"/>
        <v>1.0900000000000001</v>
      </c>
      <c r="CI79" s="57">
        <f t="shared" si="492"/>
        <v>2.2000000000000002E-2</v>
      </c>
      <c r="CJ79" s="57">
        <f t="shared" si="493"/>
        <v>0.08</v>
      </c>
      <c r="CK79" s="57">
        <f t="shared" si="494"/>
        <v>7.5999999999999998E-2</v>
      </c>
      <c r="CL79" s="60">
        <v>2</v>
      </c>
      <c r="CM79" s="57">
        <f t="shared" si="495"/>
        <v>0</v>
      </c>
      <c r="CN79" s="57">
        <f t="shared" si="496"/>
        <v>0</v>
      </c>
      <c r="CO79" s="57">
        <f t="shared" si="497"/>
        <v>0</v>
      </c>
      <c r="CP79" s="57">
        <f t="shared" si="498"/>
        <v>0</v>
      </c>
      <c r="CQ79" s="56"/>
      <c r="CR79" s="57">
        <f t="shared" si="499"/>
        <v>1.0900000000000001</v>
      </c>
      <c r="CS79" s="57">
        <f t="shared" si="500"/>
        <v>2.2000000000000002E-2</v>
      </c>
      <c r="CT79" s="57">
        <f t="shared" si="501"/>
        <v>0.08</v>
      </c>
      <c r="CU79" s="57">
        <f t="shared" si="502"/>
        <v>7.5999999999999998E-2</v>
      </c>
      <c r="CV79" s="56">
        <v>2</v>
      </c>
      <c r="CW79" s="57">
        <f t="shared" si="503"/>
        <v>0</v>
      </c>
      <c r="CX79" s="57">
        <f t="shared" si="504"/>
        <v>0</v>
      </c>
      <c r="CY79" s="57">
        <f t="shared" si="505"/>
        <v>0</v>
      </c>
      <c r="CZ79" s="57">
        <f t="shared" si="506"/>
        <v>0</v>
      </c>
      <c r="DA79" s="56"/>
      <c r="DB79" s="57">
        <f t="shared" si="507"/>
        <v>0</v>
      </c>
      <c r="DC79" s="57">
        <f t="shared" si="508"/>
        <v>0</v>
      </c>
      <c r="DD79" s="57">
        <f t="shared" si="509"/>
        <v>0</v>
      </c>
      <c r="DE79" s="57">
        <f t="shared" si="510"/>
        <v>0</v>
      </c>
      <c r="DF79" s="60"/>
      <c r="DG79" s="57">
        <f t="shared" si="511"/>
        <v>1.0900000000000001</v>
      </c>
      <c r="DH79" s="57">
        <f t="shared" si="512"/>
        <v>2.2000000000000002E-2</v>
      </c>
      <c r="DI79" s="57">
        <f t="shared" si="513"/>
        <v>0.08</v>
      </c>
      <c r="DJ79" s="57">
        <f t="shared" si="514"/>
        <v>7.5999999999999998E-2</v>
      </c>
      <c r="DK79" s="56">
        <v>2</v>
      </c>
      <c r="DL79" s="57">
        <f t="shared" si="515"/>
        <v>0</v>
      </c>
      <c r="DM79" s="57">
        <f t="shared" si="516"/>
        <v>0</v>
      </c>
      <c r="DN79" s="57">
        <f t="shared" si="517"/>
        <v>0</v>
      </c>
      <c r="DO79" s="57">
        <f t="shared" si="518"/>
        <v>0</v>
      </c>
      <c r="DP79" s="56"/>
    </row>
    <row r="80" spans="1:122" s="21" customFormat="1" x14ac:dyDescent="0.25">
      <c r="A80" s="35" t="s">
        <v>58</v>
      </c>
      <c r="B80" s="40">
        <v>282</v>
      </c>
      <c r="C80" s="38">
        <v>23.4</v>
      </c>
      <c r="D80" s="38">
        <v>6.4</v>
      </c>
      <c r="E80" s="43">
        <v>31</v>
      </c>
      <c r="F80" s="39">
        <f t="shared" si="519"/>
        <v>0</v>
      </c>
      <c r="G80" s="42">
        <f t="shared" si="520"/>
        <v>0</v>
      </c>
      <c r="H80" s="42">
        <f t="shared" si="521"/>
        <v>0</v>
      </c>
      <c r="I80" s="42">
        <f t="shared" si="522"/>
        <v>0</v>
      </c>
      <c r="J80" s="38"/>
      <c r="K80" s="39">
        <f t="shared" si="523"/>
        <v>5.64</v>
      </c>
      <c r="L80" s="39">
        <f t="shared" si="524"/>
        <v>0.46799999999999997</v>
      </c>
      <c r="M80" s="39">
        <f t="shared" si="525"/>
        <v>0.128</v>
      </c>
      <c r="N80" s="39">
        <f t="shared" si="526"/>
        <v>0.62</v>
      </c>
      <c r="O80" s="40">
        <v>2</v>
      </c>
      <c r="P80" s="39">
        <f t="shared" si="527"/>
        <v>0</v>
      </c>
      <c r="Q80" s="39">
        <f t="shared" si="528"/>
        <v>0</v>
      </c>
      <c r="R80" s="39">
        <f t="shared" si="529"/>
        <v>0</v>
      </c>
      <c r="S80" s="39">
        <f t="shared" si="530"/>
        <v>0</v>
      </c>
      <c r="T80" s="40"/>
      <c r="U80" s="39">
        <f t="shared" si="531"/>
        <v>5.64</v>
      </c>
      <c r="V80" s="39">
        <f t="shared" si="532"/>
        <v>0.46799999999999997</v>
      </c>
      <c r="W80" s="39">
        <f t="shared" si="533"/>
        <v>0.128</v>
      </c>
      <c r="X80" s="39">
        <f t="shared" si="534"/>
        <v>0.62</v>
      </c>
      <c r="Y80" s="40">
        <v>2</v>
      </c>
      <c r="Z80" s="39">
        <f t="shared" si="535"/>
        <v>0</v>
      </c>
      <c r="AA80" s="39">
        <f t="shared" si="536"/>
        <v>0</v>
      </c>
      <c r="AB80" s="39">
        <f t="shared" si="537"/>
        <v>0</v>
      </c>
      <c r="AC80" s="39">
        <f t="shared" si="538"/>
        <v>0</v>
      </c>
      <c r="AD80" s="38"/>
      <c r="AE80" s="39">
        <f t="shared" si="583"/>
        <v>5.64</v>
      </c>
      <c r="AF80" s="39">
        <f t="shared" si="584"/>
        <v>0.46799999999999997</v>
      </c>
      <c r="AG80" s="39">
        <f t="shared" si="585"/>
        <v>0.128</v>
      </c>
      <c r="AH80" s="39">
        <f t="shared" si="586"/>
        <v>0.62</v>
      </c>
      <c r="AI80" s="38">
        <v>2</v>
      </c>
      <c r="AJ80" s="39">
        <f t="shared" si="587"/>
        <v>0</v>
      </c>
      <c r="AK80" s="39">
        <f t="shared" si="588"/>
        <v>0</v>
      </c>
      <c r="AL80" s="39">
        <f t="shared" si="589"/>
        <v>0</v>
      </c>
      <c r="AM80" s="39">
        <f t="shared" si="590"/>
        <v>0</v>
      </c>
      <c r="AN80" s="41"/>
      <c r="AO80" s="39">
        <f t="shared" si="591"/>
        <v>5.64</v>
      </c>
      <c r="AP80" s="39">
        <f t="shared" si="592"/>
        <v>0.46799999999999997</v>
      </c>
      <c r="AQ80" s="39">
        <f t="shared" si="593"/>
        <v>0.128</v>
      </c>
      <c r="AR80" s="39">
        <f t="shared" si="594"/>
        <v>0.62</v>
      </c>
      <c r="AS80" s="40">
        <v>2</v>
      </c>
      <c r="AT80" s="39">
        <f t="shared" si="595"/>
        <v>0</v>
      </c>
      <c r="AU80" s="39">
        <f t="shared" si="596"/>
        <v>0</v>
      </c>
      <c r="AV80" s="39">
        <f t="shared" si="597"/>
        <v>0</v>
      </c>
      <c r="AW80" s="39">
        <f t="shared" si="598"/>
        <v>0</v>
      </c>
      <c r="AX80" s="38"/>
      <c r="AY80" s="42">
        <f t="shared" si="555"/>
        <v>5.64</v>
      </c>
      <c r="AZ80" s="39">
        <f t="shared" si="556"/>
        <v>0.46799999999999997</v>
      </c>
      <c r="BA80" s="39">
        <f t="shared" si="557"/>
        <v>0.128</v>
      </c>
      <c r="BB80" s="39">
        <f t="shared" si="558"/>
        <v>0.62</v>
      </c>
      <c r="BC80" s="40">
        <v>2</v>
      </c>
      <c r="BD80" s="39">
        <f t="shared" si="559"/>
        <v>5.64</v>
      </c>
      <c r="BE80" s="39">
        <f t="shared" si="560"/>
        <v>0.46799999999999997</v>
      </c>
      <c r="BF80" s="39">
        <f t="shared" si="561"/>
        <v>0.128</v>
      </c>
      <c r="BG80" s="39">
        <f t="shared" si="562"/>
        <v>0.62</v>
      </c>
      <c r="BH80" s="41">
        <v>2</v>
      </c>
      <c r="BI80" s="42">
        <f t="shared" si="563"/>
        <v>5.64</v>
      </c>
      <c r="BJ80" s="39">
        <f t="shared" si="564"/>
        <v>0.46799999999999997</v>
      </c>
      <c r="BK80" s="39">
        <f t="shared" si="565"/>
        <v>0.128</v>
      </c>
      <c r="BL80" s="39">
        <f t="shared" si="566"/>
        <v>0.62</v>
      </c>
      <c r="BM80" s="43">
        <v>2</v>
      </c>
      <c r="BN80" s="39">
        <f t="shared" si="567"/>
        <v>0</v>
      </c>
      <c r="BO80" s="39">
        <f t="shared" si="568"/>
        <v>0</v>
      </c>
      <c r="BP80" s="39">
        <f t="shared" si="569"/>
        <v>0</v>
      </c>
      <c r="BQ80" s="39">
        <f t="shared" si="570"/>
        <v>0</v>
      </c>
      <c r="BR80" s="40"/>
      <c r="BS80" s="39">
        <f t="shared" si="571"/>
        <v>5.64</v>
      </c>
      <c r="BT80" s="39">
        <f t="shared" si="572"/>
        <v>0.46799999999999997</v>
      </c>
      <c r="BU80" s="39">
        <f t="shared" si="573"/>
        <v>0.128</v>
      </c>
      <c r="BV80" s="39">
        <f t="shared" si="574"/>
        <v>0.62</v>
      </c>
      <c r="BW80" s="40">
        <v>2</v>
      </c>
      <c r="BX80" s="39">
        <f t="shared" si="575"/>
        <v>0</v>
      </c>
      <c r="BY80" s="39">
        <f t="shared" si="576"/>
        <v>0</v>
      </c>
      <c r="BZ80" s="39">
        <f t="shared" si="577"/>
        <v>0</v>
      </c>
      <c r="CA80" s="39">
        <f t="shared" si="578"/>
        <v>0</v>
      </c>
      <c r="CB80" s="40"/>
      <c r="CC80" s="39">
        <f t="shared" si="579"/>
        <v>5.64</v>
      </c>
      <c r="CD80" s="39">
        <f t="shared" si="580"/>
        <v>0.46799999999999997</v>
      </c>
      <c r="CE80" s="39">
        <f t="shared" si="581"/>
        <v>0.128</v>
      </c>
      <c r="CF80" s="39">
        <f t="shared" si="582"/>
        <v>0.62</v>
      </c>
      <c r="CG80" s="38">
        <v>2</v>
      </c>
      <c r="CH80" s="39">
        <f t="shared" si="491"/>
        <v>0</v>
      </c>
      <c r="CI80" s="39">
        <f t="shared" si="492"/>
        <v>0</v>
      </c>
      <c r="CJ80" s="39">
        <f t="shared" si="493"/>
        <v>0</v>
      </c>
      <c r="CK80" s="39">
        <f t="shared" si="494"/>
        <v>0</v>
      </c>
      <c r="CL80" s="41"/>
      <c r="CM80" s="39">
        <f t="shared" si="495"/>
        <v>5.64</v>
      </c>
      <c r="CN80" s="39">
        <f t="shared" si="496"/>
        <v>0.46799999999999997</v>
      </c>
      <c r="CO80" s="39">
        <f t="shared" si="497"/>
        <v>0.128</v>
      </c>
      <c r="CP80" s="39">
        <f t="shared" si="498"/>
        <v>0.62</v>
      </c>
      <c r="CQ80" s="40">
        <v>2</v>
      </c>
      <c r="CR80" s="39">
        <f t="shared" si="499"/>
        <v>0</v>
      </c>
      <c r="CS80" s="39">
        <f t="shared" si="500"/>
        <v>0</v>
      </c>
      <c r="CT80" s="39">
        <f t="shared" si="501"/>
        <v>0</v>
      </c>
      <c r="CU80" s="39">
        <f t="shared" si="502"/>
        <v>0</v>
      </c>
      <c r="CV80" s="38"/>
      <c r="CW80" s="42">
        <f t="shared" si="503"/>
        <v>5.64</v>
      </c>
      <c r="CX80" s="39">
        <f t="shared" si="504"/>
        <v>0.46799999999999997</v>
      </c>
      <c r="CY80" s="39">
        <f t="shared" si="505"/>
        <v>0.128</v>
      </c>
      <c r="CZ80" s="39">
        <f t="shared" si="506"/>
        <v>0.62</v>
      </c>
      <c r="DA80" s="40">
        <v>2</v>
      </c>
      <c r="DB80" s="39">
        <f t="shared" si="507"/>
        <v>5.64</v>
      </c>
      <c r="DC80" s="39">
        <f t="shared" si="508"/>
        <v>0.46799999999999997</v>
      </c>
      <c r="DD80" s="39">
        <f t="shared" si="509"/>
        <v>0.128</v>
      </c>
      <c r="DE80" s="39">
        <f t="shared" si="510"/>
        <v>0.62</v>
      </c>
      <c r="DF80" s="41">
        <v>2</v>
      </c>
      <c r="DG80" s="39">
        <f t="shared" si="511"/>
        <v>0</v>
      </c>
      <c r="DH80" s="39">
        <f t="shared" si="512"/>
        <v>0</v>
      </c>
      <c r="DI80" s="39">
        <f t="shared" si="513"/>
        <v>0</v>
      </c>
      <c r="DJ80" s="39">
        <f t="shared" si="514"/>
        <v>0</v>
      </c>
      <c r="DK80" s="38"/>
      <c r="DL80" s="39">
        <f t="shared" si="515"/>
        <v>0</v>
      </c>
      <c r="DM80" s="39">
        <f t="shared" si="516"/>
        <v>0</v>
      </c>
      <c r="DN80" s="39">
        <f t="shared" si="517"/>
        <v>0</v>
      </c>
      <c r="DO80" s="39">
        <f t="shared" si="518"/>
        <v>0</v>
      </c>
      <c r="DP80" s="38"/>
    </row>
    <row r="81" spans="1:120" s="21" customFormat="1" x14ac:dyDescent="0.25">
      <c r="A81" s="51" t="s">
        <v>59</v>
      </c>
      <c r="B81" s="50">
        <v>219</v>
      </c>
      <c r="C81" s="21">
        <v>8.4</v>
      </c>
      <c r="D81" s="21">
        <v>2.8</v>
      </c>
      <c r="E81" s="55">
        <v>42.6</v>
      </c>
      <c r="F81" s="53">
        <f t="shared" si="519"/>
        <v>0</v>
      </c>
      <c r="G81" s="30">
        <f t="shared" si="520"/>
        <v>0</v>
      </c>
      <c r="H81" s="30">
        <f t="shared" si="521"/>
        <v>0</v>
      </c>
      <c r="I81" s="30">
        <f t="shared" si="522"/>
        <v>0</v>
      </c>
      <c r="K81" s="53">
        <f t="shared" si="523"/>
        <v>4.38</v>
      </c>
      <c r="L81" s="53">
        <f t="shared" si="524"/>
        <v>0.16800000000000001</v>
      </c>
      <c r="M81" s="53">
        <f t="shared" si="525"/>
        <v>5.5999999999999994E-2</v>
      </c>
      <c r="N81" s="53">
        <f t="shared" si="526"/>
        <v>0.85199999999999998</v>
      </c>
      <c r="O81" s="50">
        <v>2</v>
      </c>
      <c r="P81" s="53">
        <f t="shared" si="527"/>
        <v>0</v>
      </c>
      <c r="Q81" s="53">
        <f t="shared" si="528"/>
        <v>0</v>
      </c>
      <c r="R81" s="53">
        <f t="shared" si="529"/>
        <v>0</v>
      </c>
      <c r="S81" s="53">
        <f t="shared" si="530"/>
        <v>0</v>
      </c>
      <c r="T81" s="50"/>
      <c r="U81" s="53">
        <f t="shared" si="531"/>
        <v>4.38</v>
      </c>
      <c r="V81" s="53">
        <f t="shared" si="532"/>
        <v>0.16800000000000001</v>
      </c>
      <c r="W81" s="53">
        <f t="shared" si="533"/>
        <v>5.5999999999999994E-2</v>
      </c>
      <c r="X81" s="53">
        <f t="shared" si="534"/>
        <v>0.85199999999999998</v>
      </c>
      <c r="Y81" s="50">
        <v>2</v>
      </c>
      <c r="Z81" s="53">
        <f t="shared" si="535"/>
        <v>0</v>
      </c>
      <c r="AA81" s="53">
        <f t="shared" si="536"/>
        <v>0</v>
      </c>
      <c r="AB81" s="53">
        <f t="shared" si="537"/>
        <v>0</v>
      </c>
      <c r="AC81" s="53">
        <f t="shared" si="538"/>
        <v>0</v>
      </c>
      <c r="AE81" s="53"/>
      <c r="AF81" s="53"/>
      <c r="AG81" s="53"/>
      <c r="AH81" s="53"/>
      <c r="AJ81" s="53">
        <f t="shared" si="587"/>
        <v>4.38</v>
      </c>
      <c r="AK81" s="53">
        <f t="shared" si="588"/>
        <v>0.16800000000000001</v>
      </c>
      <c r="AL81" s="53">
        <f t="shared" si="589"/>
        <v>5.5999999999999994E-2</v>
      </c>
      <c r="AM81" s="53">
        <f t="shared" si="590"/>
        <v>0.85199999999999998</v>
      </c>
      <c r="AN81" s="54">
        <v>2</v>
      </c>
      <c r="AO81" s="53">
        <f t="shared" si="591"/>
        <v>0</v>
      </c>
      <c r="AP81" s="53">
        <f t="shared" si="592"/>
        <v>0</v>
      </c>
      <c r="AQ81" s="53">
        <f t="shared" si="593"/>
        <v>0</v>
      </c>
      <c r="AR81" s="53">
        <f t="shared" si="594"/>
        <v>0</v>
      </c>
      <c r="AS81" s="50"/>
      <c r="AT81" s="53"/>
      <c r="AU81" s="53"/>
      <c r="AV81" s="53"/>
      <c r="AW81" s="53"/>
      <c r="AX81" s="21">
        <v>2</v>
      </c>
      <c r="AY81" s="30">
        <f t="shared" si="555"/>
        <v>0</v>
      </c>
      <c r="AZ81" s="53">
        <f t="shared" si="556"/>
        <v>0</v>
      </c>
      <c r="BA81" s="53">
        <f t="shared" si="557"/>
        <v>0</v>
      </c>
      <c r="BB81" s="53">
        <f t="shared" si="558"/>
        <v>0</v>
      </c>
      <c r="BC81" s="50"/>
      <c r="BD81" s="53">
        <f t="shared" si="559"/>
        <v>0</v>
      </c>
      <c r="BE81" s="53">
        <f t="shared" si="560"/>
        <v>0</v>
      </c>
      <c r="BF81" s="53">
        <f t="shared" si="561"/>
        <v>0</v>
      </c>
      <c r="BG81" s="53">
        <f t="shared" si="562"/>
        <v>0</v>
      </c>
      <c r="BH81" s="54"/>
      <c r="BI81" s="30">
        <f t="shared" si="563"/>
        <v>4.38</v>
      </c>
      <c r="BJ81" s="53">
        <f t="shared" si="564"/>
        <v>0.16800000000000001</v>
      </c>
      <c r="BK81" s="53">
        <f t="shared" si="565"/>
        <v>5.5999999999999994E-2</v>
      </c>
      <c r="BL81" s="53">
        <f t="shared" si="566"/>
        <v>0.85199999999999998</v>
      </c>
      <c r="BM81" s="55">
        <v>2</v>
      </c>
      <c r="BN81" s="53">
        <f t="shared" si="567"/>
        <v>0</v>
      </c>
      <c r="BO81" s="53">
        <f t="shared" si="568"/>
        <v>0</v>
      </c>
      <c r="BP81" s="53">
        <f t="shared" si="569"/>
        <v>0</v>
      </c>
      <c r="BQ81" s="53">
        <f t="shared" si="570"/>
        <v>0</v>
      </c>
      <c r="BR81" s="50"/>
      <c r="BS81" s="53">
        <f t="shared" si="571"/>
        <v>4.38</v>
      </c>
      <c r="BT81" s="53">
        <f t="shared" si="572"/>
        <v>0.16800000000000001</v>
      </c>
      <c r="BU81" s="53">
        <f t="shared" si="573"/>
        <v>5.5999999999999994E-2</v>
      </c>
      <c r="BV81" s="53">
        <f t="shared" si="574"/>
        <v>0.85199999999999998</v>
      </c>
      <c r="BW81" s="50">
        <v>2</v>
      </c>
      <c r="BX81" s="53">
        <f t="shared" si="575"/>
        <v>4.38</v>
      </c>
      <c r="BY81" s="53">
        <f t="shared" si="576"/>
        <v>0.16800000000000001</v>
      </c>
      <c r="BZ81" s="53">
        <f t="shared" si="577"/>
        <v>5.5999999999999994E-2</v>
      </c>
      <c r="CA81" s="53">
        <f t="shared" si="578"/>
        <v>0.85199999999999998</v>
      </c>
      <c r="CB81" s="50">
        <v>2</v>
      </c>
      <c r="CC81" s="53">
        <f t="shared" si="579"/>
        <v>0</v>
      </c>
      <c r="CD81" s="53">
        <f t="shared" si="580"/>
        <v>0</v>
      </c>
      <c r="CE81" s="53">
        <f t="shared" si="581"/>
        <v>0</v>
      </c>
      <c r="CF81" s="53">
        <f t="shared" si="582"/>
        <v>0</v>
      </c>
      <c r="CH81" s="53">
        <f t="shared" si="491"/>
        <v>4.38</v>
      </c>
      <c r="CI81" s="53">
        <f t="shared" si="492"/>
        <v>0.16800000000000001</v>
      </c>
      <c r="CJ81" s="53">
        <f t="shared" si="493"/>
        <v>5.5999999999999994E-2</v>
      </c>
      <c r="CK81" s="53">
        <f t="shared" si="494"/>
        <v>0.85199999999999998</v>
      </c>
      <c r="CL81" s="54">
        <v>2</v>
      </c>
      <c r="CM81" s="53">
        <f t="shared" si="495"/>
        <v>0</v>
      </c>
      <c r="CN81" s="53">
        <f t="shared" si="496"/>
        <v>0</v>
      </c>
      <c r="CO81" s="53">
        <f t="shared" si="497"/>
        <v>0</v>
      </c>
      <c r="CP81" s="53">
        <f t="shared" si="498"/>
        <v>0</v>
      </c>
      <c r="CQ81" s="50"/>
      <c r="CR81" s="53"/>
      <c r="CS81" s="53"/>
      <c r="CT81" s="53"/>
      <c r="CU81" s="53"/>
      <c r="CV81" s="21">
        <v>2</v>
      </c>
      <c r="CW81" s="30">
        <f t="shared" si="503"/>
        <v>0</v>
      </c>
      <c r="CX81" s="53">
        <f t="shared" si="504"/>
        <v>0</v>
      </c>
      <c r="CY81" s="53">
        <f t="shared" si="505"/>
        <v>0</v>
      </c>
      <c r="CZ81" s="53">
        <f t="shared" si="506"/>
        <v>0</v>
      </c>
      <c r="DA81" s="50"/>
      <c r="DB81" s="53">
        <f t="shared" si="507"/>
        <v>4.38</v>
      </c>
      <c r="DC81" s="53">
        <f t="shared" si="508"/>
        <v>0.16800000000000001</v>
      </c>
      <c r="DD81" s="53">
        <f t="shared" si="509"/>
        <v>5.5999999999999994E-2</v>
      </c>
      <c r="DE81" s="53">
        <f t="shared" si="510"/>
        <v>0.85199999999999998</v>
      </c>
      <c r="DF81" s="54">
        <v>2</v>
      </c>
      <c r="DG81" s="53">
        <f t="shared" si="511"/>
        <v>0</v>
      </c>
      <c r="DH81" s="53">
        <f t="shared" si="512"/>
        <v>0</v>
      </c>
      <c r="DI81" s="53">
        <f t="shared" si="513"/>
        <v>0</v>
      </c>
      <c r="DJ81" s="53">
        <f t="shared" si="514"/>
        <v>0</v>
      </c>
      <c r="DL81" s="53">
        <f t="shared" si="515"/>
        <v>0</v>
      </c>
      <c r="DM81" s="53">
        <f t="shared" si="516"/>
        <v>0</v>
      </c>
      <c r="DN81" s="53">
        <f t="shared" si="517"/>
        <v>0</v>
      </c>
      <c r="DO81" s="53">
        <f t="shared" si="518"/>
        <v>0</v>
      </c>
    </row>
    <row r="82" spans="1:120" s="21" customFormat="1" x14ac:dyDescent="0.25">
      <c r="A82" s="35" t="s">
        <v>60</v>
      </c>
      <c r="B82" s="40">
        <v>345</v>
      </c>
      <c r="C82" s="38">
        <v>16</v>
      </c>
      <c r="D82" s="38">
        <v>0.4</v>
      </c>
      <c r="E82" s="43">
        <v>75</v>
      </c>
      <c r="F82" s="39">
        <f t="shared" si="519"/>
        <v>0</v>
      </c>
      <c r="G82" s="42">
        <f t="shared" si="520"/>
        <v>0</v>
      </c>
      <c r="H82" s="42">
        <f t="shared" si="521"/>
        <v>0</v>
      </c>
      <c r="I82" s="42">
        <f t="shared" si="522"/>
        <v>0</v>
      </c>
      <c r="J82" s="38"/>
      <c r="K82" s="39">
        <f t="shared" si="523"/>
        <v>0</v>
      </c>
      <c r="L82" s="39">
        <f t="shared" si="524"/>
        <v>0</v>
      </c>
      <c r="M82" s="39">
        <f t="shared" si="525"/>
        <v>0</v>
      </c>
      <c r="N82" s="39">
        <f t="shared" si="526"/>
        <v>0</v>
      </c>
      <c r="O82" s="40"/>
      <c r="P82" s="39">
        <f t="shared" si="527"/>
        <v>6.9</v>
      </c>
      <c r="Q82" s="39">
        <f t="shared" si="528"/>
        <v>0.32</v>
      </c>
      <c r="R82" s="39">
        <f t="shared" si="529"/>
        <v>8.0000000000000002E-3</v>
      </c>
      <c r="S82" s="39">
        <f t="shared" si="530"/>
        <v>1.5</v>
      </c>
      <c r="T82" s="40">
        <v>2</v>
      </c>
      <c r="U82" s="39">
        <f t="shared" si="531"/>
        <v>0</v>
      </c>
      <c r="V82" s="39">
        <f t="shared" si="532"/>
        <v>0</v>
      </c>
      <c r="W82" s="39">
        <f t="shared" si="533"/>
        <v>0</v>
      </c>
      <c r="X82" s="39">
        <f t="shared" si="534"/>
        <v>0</v>
      </c>
      <c r="Y82" s="40"/>
      <c r="Z82" s="39"/>
      <c r="AA82" s="39"/>
      <c r="AB82" s="39"/>
      <c r="AC82" s="39"/>
      <c r="AD82" s="38">
        <v>2</v>
      </c>
      <c r="AE82" s="39"/>
      <c r="AF82" s="39"/>
      <c r="AG82" s="39"/>
      <c r="AH82" s="39"/>
      <c r="AI82" s="38">
        <v>2</v>
      </c>
      <c r="AJ82" s="39">
        <f t="shared" si="587"/>
        <v>0</v>
      </c>
      <c r="AK82" s="39">
        <f t="shared" si="588"/>
        <v>0</v>
      </c>
      <c r="AL82" s="39">
        <f t="shared" si="589"/>
        <v>0</v>
      </c>
      <c r="AM82" s="39">
        <f t="shared" si="590"/>
        <v>0</v>
      </c>
      <c r="AN82" s="41"/>
      <c r="AO82" s="39">
        <f t="shared" si="591"/>
        <v>6.9</v>
      </c>
      <c r="AP82" s="39">
        <f t="shared" si="592"/>
        <v>0.32</v>
      </c>
      <c r="AQ82" s="39">
        <f t="shared" si="593"/>
        <v>8.0000000000000002E-3</v>
      </c>
      <c r="AR82" s="39">
        <f t="shared" si="594"/>
        <v>1.5</v>
      </c>
      <c r="AS82" s="40">
        <v>2</v>
      </c>
      <c r="AT82" s="39"/>
      <c r="AU82" s="39"/>
      <c r="AV82" s="39"/>
      <c r="AW82" s="39"/>
      <c r="AX82" s="38"/>
      <c r="AY82" s="42">
        <f t="shared" si="555"/>
        <v>6.9</v>
      </c>
      <c r="AZ82" s="39">
        <f t="shared" si="556"/>
        <v>0.32</v>
      </c>
      <c r="BA82" s="39">
        <f t="shared" si="557"/>
        <v>8.0000000000000002E-3</v>
      </c>
      <c r="BB82" s="39">
        <f t="shared" si="558"/>
        <v>1.5</v>
      </c>
      <c r="BC82" s="40">
        <v>2</v>
      </c>
      <c r="BD82" s="39">
        <f t="shared" si="559"/>
        <v>6.9</v>
      </c>
      <c r="BE82" s="39">
        <f t="shared" si="560"/>
        <v>0.32</v>
      </c>
      <c r="BF82" s="39">
        <f t="shared" si="561"/>
        <v>8.0000000000000002E-3</v>
      </c>
      <c r="BG82" s="39">
        <f t="shared" si="562"/>
        <v>1.5</v>
      </c>
      <c r="BH82" s="41">
        <v>2</v>
      </c>
      <c r="BI82" s="42">
        <f t="shared" si="563"/>
        <v>6.9</v>
      </c>
      <c r="BJ82" s="39">
        <f t="shared" si="564"/>
        <v>0.32</v>
      </c>
      <c r="BK82" s="39">
        <f t="shared" si="565"/>
        <v>8.0000000000000002E-3</v>
      </c>
      <c r="BL82" s="39">
        <f t="shared" si="566"/>
        <v>1.5</v>
      </c>
      <c r="BM82" s="43">
        <v>2</v>
      </c>
      <c r="BN82" s="39">
        <f t="shared" si="567"/>
        <v>6.9</v>
      </c>
      <c r="BO82" s="39">
        <f t="shared" si="568"/>
        <v>0.32</v>
      </c>
      <c r="BP82" s="39">
        <f t="shared" si="569"/>
        <v>8.0000000000000002E-3</v>
      </c>
      <c r="BQ82" s="39">
        <f t="shared" si="570"/>
        <v>1.5</v>
      </c>
      <c r="BR82" s="40">
        <v>2</v>
      </c>
      <c r="BS82" s="39">
        <f t="shared" si="571"/>
        <v>0</v>
      </c>
      <c r="BT82" s="39">
        <f t="shared" si="572"/>
        <v>0</v>
      </c>
      <c r="BU82" s="39">
        <f t="shared" si="573"/>
        <v>0</v>
      </c>
      <c r="BV82" s="39">
        <f t="shared" si="574"/>
        <v>0</v>
      </c>
      <c r="BW82" s="40"/>
      <c r="BX82" s="39">
        <f t="shared" si="575"/>
        <v>0</v>
      </c>
      <c r="BY82" s="39">
        <f t="shared" si="576"/>
        <v>0</v>
      </c>
      <c r="BZ82" s="39">
        <f t="shared" si="577"/>
        <v>0</v>
      </c>
      <c r="CA82" s="39">
        <f t="shared" si="578"/>
        <v>0</v>
      </c>
      <c r="CB82" s="40"/>
      <c r="CC82" s="39">
        <f t="shared" si="579"/>
        <v>6.9</v>
      </c>
      <c r="CD82" s="39">
        <f t="shared" si="580"/>
        <v>0.32</v>
      </c>
      <c r="CE82" s="39">
        <f t="shared" si="581"/>
        <v>8.0000000000000002E-3</v>
      </c>
      <c r="CF82" s="39">
        <f t="shared" si="582"/>
        <v>1.5</v>
      </c>
      <c r="CG82" s="38">
        <v>2</v>
      </c>
      <c r="CH82" s="39">
        <f t="shared" si="491"/>
        <v>0</v>
      </c>
      <c r="CI82" s="39">
        <f t="shared" si="492"/>
        <v>0</v>
      </c>
      <c r="CJ82" s="39">
        <f t="shared" si="493"/>
        <v>0</v>
      </c>
      <c r="CK82" s="39">
        <f t="shared" si="494"/>
        <v>0</v>
      </c>
      <c r="CL82" s="41"/>
      <c r="CM82" s="39">
        <f t="shared" si="495"/>
        <v>6.9</v>
      </c>
      <c r="CN82" s="39">
        <f t="shared" si="496"/>
        <v>0.32</v>
      </c>
      <c r="CO82" s="39">
        <f t="shared" si="497"/>
        <v>8.0000000000000002E-3</v>
      </c>
      <c r="CP82" s="39">
        <f t="shared" si="498"/>
        <v>1.5</v>
      </c>
      <c r="CQ82" s="40">
        <v>2</v>
      </c>
      <c r="CR82" s="39"/>
      <c r="CS82" s="39"/>
      <c r="CT82" s="39"/>
      <c r="CU82" s="39"/>
      <c r="CV82" s="38"/>
      <c r="CW82" s="42">
        <f t="shared" si="503"/>
        <v>6.9</v>
      </c>
      <c r="CX82" s="39">
        <f t="shared" si="504"/>
        <v>0.32</v>
      </c>
      <c r="CY82" s="39">
        <f t="shared" si="505"/>
        <v>8.0000000000000002E-3</v>
      </c>
      <c r="CZ82" s="39">
        <f t="shared" si="506"/>
        <v>1.5</v>
      </c>
      <c r="DA82" s="40">
        <v>2</v>
      </c>
      <c r="DB82" s="39">
        <f t="shared" si="507"/>
        <v>0</v>
      </c>
      <c r="DC82" s="39">
        <f t="shared" si="508"/>
        <v>0</v>
      </c>
      <c r="DD82" s="39">
        <f t="shared" si="509"/>
        <v>0</v>
      </c>
      <c r="DE82" s="39">
        <f t="shared" si="510"/>
        <v>0</v>
      </c>
      <c r="DF82" s="41"/>
      <c r="DG82" s="39">
        <f t="shared" si="511"/>
        <v>6.9</v>
      </c>
      <c r="DH82" s="39">
        <f t="shared" si="512"/>
        <v>0.32</v>
      </c>
      <c r="DI82" s="39">
        <f t="shared" si="513"/>
        <v>8.0000000000000002E-3</v>
      </c>
      <c r="DJ82" s="39">
        <f t="shared" si="514"/>
        <v>1.5</v>
      </c>
      <c r="DK82" s="38">
        <v>2</v>
      </c>
      <c r="DL82" s="39">
        <f t="shared" si="515"/>
        <v>0</v>
      </c>
      <c r="DM82" s="39">
        <f t="shared" si="516"/>
        <v>0</v>
      </c>
      <c r="DN82" s="39">
        <f t="shared" si="517"/>
        <v>0</v>
      </c>
      <c r="DO82" s="39">
        <f t="shared" si="518"/>
        <v>0</v>
      </c>
      <c r="DP82" s="38"/>
    </row>
    <row r="83" spans="1:120" s="21" customFormat="1" x14ac:dyDescent="0.25">
      <c r="A83" s="51" t="s">
        <v>107</v>
      </c>
      <c r="B83" s="50"/>
      <c r="E83" s="55"/>
      <c r="F83" s="53">
        <f t="shared" si="519"/>
        <v>0</v>
      </c>
      <c r="G83" s="30">
        <f t="shared" si="520"/>
        <v>0</v>
      </c>
      <c r="H83" s="30">
        <f t="shared" si="521"/>
        <v>0</v>
      </c>
      <c r="I83" s="30">
        <f t="shared" si="522"/>
        <v>0</v>
      </c>
      <c r="J83" s="21">
        <v>5</v>
      </c>
      <c r="K83" s="53">
        <f t="shared" si="523"/>
        <v>0</v>
      </c>
      <c r="L83" s="53">
        <f t="shared" si="524"/>
        <v>0</v>
      </c>
      <c r="M83" s="53">
        <f t="shared" si="525"/>
        <v>0</v>
      </c>
      <c r="N83" s="53">
        <f t="shared" si="526"/>
        <v>0</v>
      </c>
      <c r="O83" s="50">
        <v>5</v>
      </c>
      <c r="P83" s="53"/>
      <c r="Q83" s="53"/>
      <c r="R83" s="53"/>
      <c r="S83" s="53"/>
      <c r="T83" s="40"/>
      <c r="U83" s="53">
        <f t="shared" si="531"/>
        <v>0</v>
      </c>
      <c r="V83" s="53">
        <f t="shared" si="532"/>
        <v>0</v>
      </c>
      <c r="W83" s="53">
        <f t="shared" si="533"/>
        <v>0</v>
      </c>
      <c r="X83" s="53">
        <f t="shared" si="534"/>
        <v>0</v>
      </c>
      <c r="Y83" s="50">
        <v>5</v>
      </c>
      <c r="Z83" s="53"/>
      <c r="AA83" s="53"/>
      <c r="AB83" s="53"/>
      <c r="AC83" s="53"/>
      <c r="AD83" s="40"/>
      <c r="AE83" s="53"/>
      <c r="AF83" s="53"/>
      <c r="AG83" s="53"/>
      <c r="AH83" s="53"/>
      <c r="AI83" s="38"/>
      <c r="AJ83" s="53">
        <f t="shared" si="587"/>
        <v>0</v>
      </c>
      <c r="AK83" s="53">
        <f t="shared" si="588"/>
        <v>0</v>
      </c>
      <c r="AL83" s="53">
        <f t="shared" si="589"/>
        <v>0</v>
      </c>
      <c r="AM83" s="53">
        <f t="shared" si="590"/>
        <v>0</v>
      </c>
      <c r="AN83" s="54">
        <v>5</v>
      </c>
      <c r="AO83" s="53">
        <f t="shared" si="591"/>
        <v>0</v>
      </c>
      <c r="AP83" s="53">
        <f t="shared" si="592"/>
        <v>0</v>
      </c>
      <c r="AQ83" s="53">
        <f t="shared" si="593"/>
        <v>0</v>
      </c>
      <c r="AR83" s="53">
        <f t="shared" si="594"/>
        <v>0</v>
      </c>
      <c r="AS83" s="40"/>
      <c r="AT83" s="53"/>
      <c r="AU83" s="53"/>
      <c r="AV83" s="53"/>
      <c r="AW83" s="53"/>
      <c r="AX83" s="21">
        <v>5</v>
      </c>
      <c r="AY83" s="30">
        <f t="shared" si="555"/>
        <v>0</v>
      </c>
      <c r="AZ83" s="53">
        <f t="shared" si="556"/>
        <v>0</v>
      </c>
      <c r="BA83" s="53">
        <f t="shared" si="557"/>
        <v>0</v>
      </c>
      <c r="BB83" s="53">
        <f t="shared" si="558"/>
        <v>0</v>
      </c>
      <c r="BC83" s="40"/>
      <c r="BD83" s="53">
        <f t="shared" si="559"/>
        <v>0</v>
      </c>
      <c r="BE83" s="53">
        <f t="shared" si="560"/>
        <v>0</v>
      </c>
      <c r="BF83" s="53">
        <f t="shared" si="561"/>
        <v>0</v>
      </c>
      <c r="BG83" s="53">
        <f t="shared" si="562"/>
        <v>0</v>
      </c>
      <c r="BH83" s="54"/>
      <c r="BI83" s="30">
        <f t="shared" si="563"/>
        <v>0</v>
      </c>
      <c r="BJ83" s="53">
        <f t="shared" si="564"/>
        <v>0</v>
      </c>
      <c r="BK83" s="53">
        <f t="shared" si="565"/>
        <v>0</v>
      </c>
      <c r="BL83" s="53">
        <f t="shared" si="566"/>
        <v>0</v>
      </c>
      <c r="BM83" s="55"/>
      <c r="BN83" s="53">
        <f t="shared" si="567"/>
        <v>0</v>
      </c>
      <c r="BO83" s="53">
        <f t="shared" si="568"/>
        <v>0</v>
      </c>
      <c r="BP83" s="53">
        <f t="shared" si="569"/>
        <v>0</v>
      </c>
      <c r="BQ83" s="53">
        <f t="shared" si="570"/>
        <v>0</v>
      </c>
      <c r="BR83" s="40"/>
      <c r="BS83" s="53">
        <f t="shared" si="571"/>
        <v>0</v>
      </c>
      <c r="BT83" s="53">
        <f t="shared" si="572"/>
        <v>0</v>
      </c>
      <c r="BU83" s="53">
        <f t="shared" si="573"/>
        <v>0</v>
      </c>
      <c r="BV83" s="53">
        <f t="shared" si="574"/>
        <v>0</v>
      </c>
      <c r="BW83" s="21">
        <v>5</v>
      </c>
      <c r="BX83" s="53">
        <f t="shared" si="575"/>
        <v>0</v>
      </c>
      <c r="BY83" s="53">
        <f t="shared" si="576"/>
        <v>0</v>
      </c>
      <c r="BZ83" s="53">
        <f t="shared" si="577"/>
        <v>0</v>
      </c>
      <c r="CA83" s="53">
        <f t="shared" si="578"/>
        <v>0</v>
      </c>
      <c r="CB83" s="50">
        <v>5</v>
      </c>
      <c r="CC83" s="53">
        <f t="shared" si="579"/>
        <v>0</v>
      </c>
      <c r="CD83" s="53">
        <f t="shared" si="580"/>
        <v>0</v>
      </c>
      <c r="CE83" s="53">
        <f t="shared" si="581"/>
        <v>0</v>
      </c>
      <c r="CF83" s="53">
        <f t="shared" si="582"/>
        <v>0</v>
      </c>
      <c r="CG83" s="40"/>
      <c r="CH83" s="53">
        <f t="shared" si="491"/>
        <v>0</v>
      </c>
      <c r="CI83" s="53">
        <f t="shared" si="492"/>
        <v>0</v>
      </c>
      <c r="CJ83" s="53">
        <f t="shared" si="493"/>
        <v>0</v>
      </c>
      <c r="CK83" s="53">
        <f t="shared" si="494"/>
        <v>0</v>
      </c>
      <c r="CL83" s="21">
        <v>5</v>
      </c>
      <c r="CM83" s="53">
        <f t="shared" si="495"/>
        <v>0</v>
      </c>
      <c r="CN83" s="53">
        <f t="shared" si="496"/>
        <v>0</v>
      </c>
      <c r="CO83" s="53">
        <f t="shared" si="497"/>
        <v>0</v>
      </c>
      <c r="CP83" s="53">
        <f t="shared" si="498"/>
        <v>0</v>
      </c>
      <c r="CQ83" s="38"/>
      <c r="CR83" s="53">
        <f t="shared" ref="CR83" si="599">$B83/100*CV83</f>
        <v>0</v>
      </c>
      <c r="CS83" s="53">
        <f t="shared" ref="CS83" si="600">$C83/100*CV83</f>
        <v>0</v>
      </c>
      <c r="CT83" s="53">
        <f t="shared" ref="CT83" si="601">$D83/100*CV83</f>
        <v>0</v>
      </c>
      <c r="CU83" s="53">
        <f t="shared" ref="CU83" si="602">$E83/100*CV83</f>
        <v>0</v>
      </c>
      <c r="CV83" s="21">
        <v>5</v>
      </c>
      <c r="CW83" s="53">
        <f t="shared" si="503"/>
        <v>0</v>
      </c>
      <c r="CX83" s="53">
        <f t="shared" si="504"/>
        <v>0</v>
      </c>
      <c r="CY83" s="53">
        <f t="shared" si="505"/>
        <v>0</v>
      </c>
      <c r="CZ83" s="53">
        <f t="shared" si="506"/>
        <v>0</v>
      </c>
      <c r="DA83" s="38"/>
      <c r="DB83" s="53">
        <f t="shared" si="507"/>
        <v>0</v>
      </c>
      <c r="DC83" s="53">
        <f t="shared" si="508"/>
        <v>0</v>
      </c>
      <c r="DD83" s="53">
        <f t="shared" si="509"/>
        <v>0</v>
      </c>
      <c r="DE83" s="53">
        <f t="shared" si="510"/>
        <v>0</v>
      </c>
      <c r="DF83" s="21">
        <v>5</v>
      </c>
      <c r="DG83" s="53">
        <f t="shared" si="511"/>
        <v>0</v>
      </c>
      <c r="DH83" s="53">
        <f t="shared" si="512"/>
        <v>0</v>
      </c>
      <c r="DI83" s="53">
        <f t="shared" si="513"/>
        <v>0</v>
      </c>
      <c r="DJ83" s="53">
        <f t="shared" si="514"/>
        <v>0</v>
      </c>
      <c r="DK83" s="38"/>
      <c r="DL83" s="53">
        <f t="shared" si="515"/>
        <v>0</v>
      </c>
      <c r="DM83" s="53">
        <f t="shared" si="516"/>
        <v>0</v>
      </c>
      <c r="DN83" s="53">
        <f t="shared" si="517"/>
        <v>0</v>
      </c>
      <c r="DO83" s="53">
        <f t="shared" si="518"/>
        <v>0</v>
      </c>
    </row>
    <row r="84" spans="1:120" s="56" customFormat="1" x14ac:dyDescent="0.25">
      <c r="A84" s="56" t="s">
        <v>62</v>
      </c>
      <c r="B84" s="56">
        <v>696.4</v>
      </c>
      <c r="C84" s="56">
        <v>37.299999999999997</v>
      </c>
      <c r="D84" s="56">
        <v>58.9</v>
      </c>
      <c r="E84" s="61">
        <v>0</v>
      </c>
      <c r="F84" s="57">
        <f t="shared" si="519"/>
        <v>0</v>
      </c>
      <c r="G84" s="57">
        <f t="shared" si="520"/>
        <v>0</v>
      </c>
      <c r="H84" s="57">
        <f t="shared" si="521"/>
        <v>0</v>
      </c>
      <c r="I84" s="57">
        <f t="shared" si="522"/>
        <v>0</v>
      </c>
      <c r="K84" s="57">
        <f t="shared" si="523"/>
        <v>348.2</v>
      </c>
      <c r="L84" s="57">
        <f t="shared" si="524"/>
        <v>18.649999999999999</v>
      </c>
      <c r="M84" s="57">
        <f t="shared" si="525"/>
        <v>29.45</v>
      </c>
      <c r="N84" s="57">
        <f t="shared" si="526"/>
        <v>0</v>
      </c>
      <c r="O84" s="56">
        <v>50</v>
      </c>
      <c r="P84" s="57">
        <f t="shared" si="527"/>
        <v>0</v>
      </c>
      <c r="Q84" s="57">
        <f t="shared" si="528"/>
        <v>0</v>
      </c>
      <c r="R84" s="57">
        <f t="shared" si="529"/>
        <v>0</v>
      </c>
      <c r="S84" s="57">
        <f t="shared" si="530"/>
        <v>0</v>
      </c>
      <c r="U84" s="57">
        <f t="shared" si="531"/>
        <v>348.2</v>
      </c>
      <c r="V84" s="57">
        <f t="shared" si="532"/>
        <v>18.649999999999999</v>
      </c>
      <c r="W84" s="57">
        <f t="shared" si="533"/>
        <v>29.45</v>
      </c>
      <c r="X84" s="57">
        <f t="shared" si="534"/>
        <v>0</v>
      </c>
      <c r="Y84" s="56">
        <v>50</v>
      </c>
      <c r="Z84" s="57">
        <f t="shared" ref="Z84:Z85" si="603">$B84/100*AD84</f>
        <v>0</v>
      </c>
      <c r="AA84" s="57">
        <f t="shared" ref="AA84:AA85" si="604">$C84/100*AD84</f>
        <v>0</v>
      </c>
      <c r="AB84" s="57">
        <f t="shared" ref="AB84:AB85" si="605">$D84/100*AD84</f>
        <v>0</v>
      </c>
      <c r="AC84" s="57">
        <f t="shared" ref="AC84:AC85" si="606">$E84/100*AD84</f>
        <v>0</v>
      </c>
      <c r="AE84" s="57">
        <f t="shared" ref="AE84:AE85" si="607">$B84/100*AI84</f>
        <v>348.2</v>
      </c>
      <c r="AF84" s="57">
        <f t="shared" ref="AF84:AF85" si="608">$C84/100*AI84</f>
        <v>18.649999999999999</v>
      </c>
      <c r="AG84" s="57">
        <f t="shared" ref="AG84:AG85" si="609">$D84/100*AI84</f>
        <v>29.45</v>
      </c>
      <c r="AH84" s="57">
        <f t="shared" ref="AH84:AH85" si="610">$E84/100*AI84</f>
        <v>0</v>
      </c>
      <c r="AI84" s="56">
        <v>50</v>
      </c>
      <c r="AJ84" s="57">
        <f t="shared" si="587"/>
        <v>0</v>
      </c>
      <c r="AK84" s="57">
        <f t="shared" si="588"/>
        <v>0</v>
      </c>
      <c r="AL84" s="57">
        <f t="shared" si="589"/>
        <v>0</v>
      </c>
      <c r="AM84" s="57">
        <f t="shared" si="590"/>
        <v>0</v>
      </c>
      <c r="AN84" s="60"/>
      <c r="AO84" s="57">
        <f t="shared" si="591"/>
        <v>348.2</v>
      </c>
      <c r="AP84" s="57">
        <f t="shared" si="592"/>
        <v>18.649999999999999</v>
      </c>
      <c r="AQ84" s="57">
        <f t="shared" si="593"/>
        <v>29.45</v>
      </c>
      <c r="AR84" s="57">
        <f t="shared" si="594"/>
        <v>0</v>
      </c>
      <c r="AS84" s="56">
        <v>50</v>
      </c>
      <c r="AT84" s="57">
        <f t="shared" ref="AT84:AT85" si="611">$B84/100*AX84</f>
        <v>0</v>
      </c>
      <c r="AU84" s="57">
        <f t="shared" ref="AU84:AU85" si="612">$C84/100*AX84</f>
        <v>0</v>
      </c>
      <c r="AV84" s="57">
        <f t="shared" ref="AV84:AV85" si="613">$D84/100*AX84</f>
        <v>0</v>
      </c>
      <c r="AW84" s="57">
        <f t="shared" ref="AW84:AW85" si="614">$E84/100*AX84</f>
        <v>0</v>
      </c>
      <c r="AY84" s="57">
        <f t="shared" si="555"/>
        <v>348.2</v>
      </c>
      <c r="AZ84" s="57">
        <f t="shared" si="556"/>
        <v>18.649999999999999</v>
      </c>
      <c r="BA84" s="57">
        <f t="shared" si="557"/>
        <v>29.45</v>
      </c>
      <c r="BB84" s="57">
        <f t="shared" si="558"/>
        <v>0</v>
      </c>
      <c r="BC84" s="56">
        <v>50</v>
      </c>
      <c r="BD84" s="57">
        <f t="shared" si="559"/>
        <v>348.2</v>
      </c>
      <c r="BE84" s="57">
        <f t="shared" si="560"/>
        <v>18.649999999999999</v>
      </c>
      <c r="BF84" s="57">
        <f t="shared" si="561"/>
        <v>29.45</v>
      </c>
      <c r="BG84" s="57">
        <f t="shared" si="562"/>
        <v>0</v>
      </c>
      <c r="BH84" s="60">
        <v>50</v>
      </c>
      <c r="BI84" s="57">
        <f t="shared" si="563"/>
        <v>0</v>
      </c>
      <c r="BJ84" s="57">
        <f t="shared" si="564"/>
        <v>0</v>
      </c>
      <c r="BK84" s="57">
        <f t="shared" si="565"/>
        <v>0</v>
      </c>
      <c r="BL84" s="57">
        <f t="shared" si="566"/>
        <v>0</v>
      </c>
      <c r="BM84" s="61"/>
      <c r="BN84" s="57">
        <f t="shared" si="567"/>
        <v>383.02</v>
      </c>
      <c r="BO84" s="57">
        <f t="shared" si="568"/>
        <v>20.515000000000001</v>
      </c>
      <c r="BP84" s="57">
        <f t="shared" si="569"/>
        <v>32.394999999999996</v>
      </c>
      <c r="BQ84" s="57">
        <f t="shared" si="570"/>
        <v>0</v>
      </c>
      <c r="BR84" s="56">
        <v>55</v>
      </c>
      <c r="BS84" s="57">
        <f t="shared" si="571"/>
        <v>0</v>
      </c>
      <c r="BT84" s="57">
        <f t="shared" si="572"/>
        <v>0</v>
      </c>
      <c r="BU84" s="57">
        <f t="shared" si="573"/>
        <v>0</v>
      </c>
      <c r="BV84" s="57">
        <f t="shared" si="574"/>
        <v>0</v>
      </c>
      <c r="BX84" s="57">
        <f t="shared" si="575"/>
        <v>383.02</v>
      </c>
      <c r="BY84" s="57">
        <f t="shared" si="576"/>
        <v>20.515000000000001</v>
      </c>
      <c r="BZ84" s="57">
        <f t="shared" si="577"/>
        <v>32.394999999999996</v>
      </c>
      <c r="CA84" s="57">
        <f t="shared" si="578"/>
        <v>0</v>
      </c>
      <c r="CB84" s="56">
        <v>55</v>
      </c>
      <c r="CC84" s="57">
        <f t="shared" si="579"/>
        <v>0</v>
      </c>
      <c r="CD84" s="57">
        <f t="shared" si="580"/>
        <v>0</v>
      </c>
      <c r="CE84" s="57">
        <f t="shared" si="581"/>
        <v>0</v>
      </c>
      <c r="CF84" s="57">
        <f t="shared" si="582"/>
        <v>0</v>
      </c>
      <c r="CH84" s="57">
        <f t="shared" si="491"/>
        <v>383.02</v>
      </c>
      <c r="CI84" s="57">
        <f t="shared" si="492"/>
        <v>20.515000000000001</v>
      </c>
      <c r="CJ84" s="57">
        <f t="shared" si="493"/>
        <v>32.394999999999996</v>
      </c>
      <c r="CK84" s="57">
        <f t="shared" si="494"/>
        <v>0</v>
      </c>
      <c r="CL84" s="56">
        <v>55</v>
      </c>
      <c r="CM84" s="57">
        <f t="shared" si="495"/>
        <v>0</v>
      </c>
      <c r="CN84" s="57">
        <f t="shared" si="496"/>
        <v>0</v>
      </c>
      <c r="CO84" s="57">
        <f t="shared" si="497"/>
        <v>0</v>
      </c>
      <c r="CP84" s="57">
        <f t="shared" si="498"/>
        <v>0</v>
      </c>
      <c r="CR84" s="57">
        <f t="shared" si="499"/>
        <v>383.02</v>
      </c>
      <c r="CS84" s="57">
        <f t="shared" si="500"/>
        <v>20.515000000000001</v>
      </c>
      <c r="CT84" s="57">
        <f t="shared" si="501"/>
        <v>32.394999999999996</v>
      </c>
      <c r="CU84" s="57">
        <f t="shared" si="502"/>
        <v>0</v>
      </c>
      <c r="CV84" s="56">
        <v>55</v>
      </c>
      <c r="CW84" s="57">
        <f t="shared" si="503"/>
        <v>0</v>
      </c>
      <c r="CX84" s="57">
        <f t="shared" si="504"/>
        <v>0</v>
      </c>
      <c r="CY84" s="57">
        <f t="shared" si="505"/>
        <v>0</v>
      </c>
      <c r="CZ84" s="57">
        <f t="shared" si="506"/>
        <v>0</v>
      </c>
      <c r="DB84" s="57">
        <f t="shared" si="507"/>
        <v>383.02</v>
      </c>
      <c r="DC84" s="57">
        <f t="shared" si="508"/>
        <v>20.515000000000001</v>
      </c>
      <c r="DD84" s="57">
        <f t="shared" si="509"/>
        <v>32.394999999999996</v>
      </c>
      <c r="DE84" s="57">
        <f t="shared" si="510"/>
        <v>0</v>
      </c>
      <c r="DF84" s="56">
        <v>55</v>
      </c>
      <c r="DG84" s="57">
        <f t="shared" si="511"/>
        <v>0</v>
      </c>
      <c r="DH84" s="57">
        <f t="shared" si="512"/>
        <v>0</v>
      </c>
      <c r="DI84" s="57">
        <f t="shared" si="513"/>
        <v>0</v>
      </c>
      <c r="DJ84" s="57">
        <f t="shared" si="514"/>
        <v>0</v>
      </c>
      <c r="DL84" s="57">
        <f t="shared" si="515"/>
        <v>0</v>
      </c>
      <c r="DM84" s="57">
        <f t="shared" si="516"/>
        <v>0</v>
      </c>
      <c r="DN84" s="57">
        <f t="shared" si="517"/>
        <v>0</v>
      </c>
      <c r="DO84" s="57">
        <f t="shared" si="518"/>
        <v>0</v>
      </c>
    </row>
    <row r="85" spans="1:120" s="21" customFormat="1" x14ac:dyDescent="0.25">
      <c r="A85" s="38" t="s">
        <v>104</v>
      </c>
      <c r="B85" s="38">
        <v>474</v>
      </c>
      <c r="C85" s="38">
        <v>73.599999999999994</v>
      </c>
      <c r="D85" s="38">
        <v>20</v>
      </c>
      <c r="E85" s="43">
        <v>0</v>
      </c>
      <c r="F85" s="42">
        <f t="shared" si="519"/>
        <v>237</v>
      </c>
      <c r="G85" s="42">
        <f t="shared" si="520"/>
        <v>36.799999999999997</v>
      </c>
      <c r="H85" s="42">
        <f t="shared" si="521"/>
        <v>10</v>
      </c>
      <c r="I85" s="42">
        <f t="shared" si="522"/>
        <v>0</v>
      </c>
      <c r="J85" s="38">
        <v>50</v>
      </c>
      <c r="K85" s="42">
        <f t="shared" si="523"/>
        <v>0</v>
      </c>
      <c r="L85" s="42">
        <f t="shared" si="524"/>
        <v>0</v>
      </c>
      <c r="M85" s="42">
        <f t="shared" si="525"/>
        <v>0</v>
      </c>
      <c r="N85" s="42">
        <f t="shared" si="526"/>
        <v>0</v>
      </c>
      <c r="O85" s="38"/>
      <c r="P85" s="42">
        <f t="shared" si="527"/>
        <v>237</v>
      </c>
      <c r="Q85" s="42">
        <f t="shared" si="528"/>
        <v>36.799999999999997</v>
      </c>
      <c r="R85" s="42">
        <f t="shared" si="529"/>
        <v>10</v>
      </c>
      <c r="S85" s="42">
        <f t="shared" si="530"/>
        <v>0</v>
      </c>
      <c r="T85" s="38">
        <v>50</v>
      </c>
      <c r="U85" s="42">
        <f t="shared" si="531"/>
        <v>0</v>
      </c>
      <c r="V85" s="42">
        <f t="shared" si="532"/>
        <v>0</v>
      </c>
      <c r="W85" s="42">
        <f t="shared" si="533"/>
        <v>0</v>
      </c>
      <c r="X85" s="42">
        <f t="shared" si="534"/>
        <v>0</v>
      </c>
      <c r="Y85" s="38"/>
      <c r="Z85" s="42">
        <f t="shared" si="603"/>
        <v>237</v>
      </c>
      <c r="AA85" s="42">
        <f t="shared" si="604"/>
        <v>36.799999999999997</v>
      </c>
      <c r="AB85" s="42">
        <f t="shared" si="605"/>
        <v>10</v>
      </c>
      <c r="AC85" s="42">
        <f t="shared" si="606"/>
        <v>0</v>
      </c>
      <c r="AD85" s="38">
        <v>50</v>
      </c>
      <c r="AE85" s="42">
        <f t="shared" si="607"/>
        <v>0</v>
      </c>
      <c r="AF85" s="42">
        <f t="shared" si="608"/>
        <v>0</v>
      </c>
      <c r="AG85" s="42">
        <f t="shared" si="609"/>
        <v>0</v>
      </c>
      <c r="AH85" s="42">
        <f t="shared" si="610"/>
        <v>0</v>
      </c>
      <c r="AI85" s="38"/>
      <c r="AJ85" s="42">
        <f t="shared" si="587"/>
        <v>237</v>
      </c>
      <c r="AK85" s="42">
        <f t="shared" si="588"/>
        <v>36.799999999999997</v>
      </c>
      <c r="AL85" s="42">
        <f t="shared" si="589"/>
        <v>10</v>
      </c>
      <c r="AM85" s="42">
        <f t="shared" si="590"/>
        <v>0</v>
      </c>
      <c r="AN85" s="41">
        <v>50</v>
      </c>
      <c r="AO85" s="42">
        <f t="shared" si="591"/>
        <v>0</v>
      </c>
      <c r="AP85" s="42">
        <f t="shared" si="592"/>
        <v>0</v>
      </c>
      <c r="AQ85" s="42">
        <f t="shared" si="593"/>
        <v>0</v>
      </c>
      <c r="AR85" s="42">
        <f t="shared" si="594"/>
        <v>0</v>
      </c>
      <c r="AS85" s="38"/>
      <c r="AT85" s="42">
        <f t="shared" si="611"/>
        <v>237</v>
      </c>
      <c r="AU85" s="42">
        <f t="shared" si="612"/>
        <v>36.799999999999997</v>
      </c>
      <c r="AV85" s="42">
        <f t="shared" si="613"/>
        <v>10</v>
      </c>
      <c r="AW85" s="42">
        <f t="shared" si="614"/>
        <v>0</v>
      </c>
      <c r="AX85" s="38">
        <v>50</v>
      </c>
      <c r="AY85" s="42">
        <f t="shared" si="555"/>
        <v>0</v>
      </c>
      <c r="AZ85" s="42">
        <f t="shared" si="556"/>
        <v>0</v>
      </c>
      <c r="BA85" s="42">
        <f t="shared" si="557"/>
        <v>0</v>
      </c>
      <c r="BB85" s="42">
        <f t="shared" si="558"/>
        <v>0</v>
      </c>
      <c r="BC85" s="38"/>
      <c r="BD85" s="42">
        <f t="shared" si="559"/>
        <v>0</v>
      </c>
      <c r="BE85" s="42">
        <f t="shared" si="560"/>
        <v>0</v>
      </c>
      <c r="BF85" s="42">
        <f t="shared" si="561"/>
        <v>0</v>
      </c>
      <c r="BG85" s="42">
        <f t="shared" si="562"/>
        <v>0</v>
      </c>
      <c r="BH85" s="41"/>
      <c r="BI85" s="42">
        <f t="shared" si="563"/>
        <v>237</v>
      </c>
      <c r="BJ85" s="42">
        <f t="shared" si="564"/>
        <v>36.799999999999997</v>
      </c>
      <c r="BK85" s="42">
        <f t="shared" si="565"/>
        <v>10</v>
      </c>
      <c r="BL85" s="42">
        <f t="shared" si="566"/>
        <v>0</v>
      </c>
      <c r="BM85" s="43">
        <v>50</v>
      </c>
      <c r="BN85" s="42">
        <f t="shared" si="567"/>
        <v>0</v>
      </c>
      <c r="BO85" s="42">
        <f t="shared" si="568"/>
        <v>0</v>
      </c>
      <c r="BP85" s="42">
        <f t="shared" si="569"/>
        <v>0</v>
      </c>
      <c r="BQ85" s="42">
        <f t="shared" si="570"/>
        <v>0</v>
      </c>
      <c r="BR85" s="38"/>
      <c r="BS85" s="42">
        <f t="shared" si="571"/>
        <v>260.7</v>
      </c>
      <c r="BT85" s="42">
        <f t="shared" si="572"/>
        <v>40.479999999999997</v>
      </c>
      <c r="BU85" s="42">
        <f t="shared" si="573"/>
        <v>11</v>
      </c>
      <c r="BV85" s="42">
        <f t="shared" si="574"/>
        <v>0</v>
      </c>
      <c r="BW85" s="38">
        <v>55</v>
      </c>
      <c r="BX85" s="42">
        <f t="shared" si="575"/>
        <v>0</v>
      </c>
      <c r="BY85" s="42">
        <f t="shared" si="576"/>
        <v>0</v>
      </c>
      <c r="BZ85" s="42">
        <f t="shared" si="577"/>
        <v>0</v>
      </c>
      <c r="CA85" s="42">
        <f t="shared" si="578"/>
        <v>0</v>
      </c>
      <c r="CB85" s="38"/>
      <c r="CC85" s="42">
        <f t="shared" si="579"/>
        <v>260.7</v>
      </c>
      <c r="CD85" s="42">
        <f t="shared" si="580"/>
        <v>40.479999999999997</v>
      </c>
      <c r="CE85" s="42">
        <f t="shared" si="581"/>
        <v>11</v>
      </c>
      <c r="CF85" s="42">
        <f t="shared" si="582"/>
        <v>0</v>
      </c>
      <c r="CG85" s="38">
        <v>55</v>
      </c>
      <c r="CH85" s="42">
        <f t="shared" si="491"/>
        <v>0</v>
      </c>
      <c r="CI85" s="42">
        <f t="shared" si="492"/>
        <v>0</v>
      </c>
      <c r="CJ85" s="42">
        <f t="shared" si="493"/>
        <v>0</v>
      </c>
      <c r="CK85" s="42">
        <f t="shared" si="494"/>
        <v>0</v>
      </c>
      <c r="CL85" s="38"/>
      <c r="CM85" s="42">
        <f t="shared" si="495"/>
        <v>260.7</v>
      </c>
      <c r="CN85" s="42">
        <f t="shared" si="496"/>
        <v>40.479999999999997</v>
      </c>
      <c r="CO85" s="42">
        <f t="shared" si="497"/>
        <v>11</v>
      </c>
      <c r="CP85" s="42">
        <f t="shared" si="498"/>
        <v>0</v>
      </c>
      <c r="CQ85" s="38">
        <v>55</v>
      </c>
      <c r="CR85" s="42">
        <f t="shared" si="499"/>
        <v>0</v>
      </c>
      <c r="CS85" s="42">
        <f t="shared" si="500"/>
        <v>0</v>
      </c>
      <c r="CT85" s="42">
        <f t="shared" si="501"/>
        <v>0</v>
      </c>
      <c r="CU85" s="42">
        <f t="shared" si="502"/>
        <v>0</v>
      </c>
      <c r="CV85" s="38"/>
      <c r="CW85" s="42">
        <f t="shared" si="503"/>
        <v>260.7</v>
      </c>
      <c r="CX85" s="42">
        <f t="shared" si="504"/>
        <v>40.479999999999997</v>
      </c>
      <c r="CY85" s="42">
        <f t="shared" si="505"/>
        <v>11</v>
      </c>
      <c r="CZ85" s="42">
        <f t="shared" si="506"/>
        <v>0</v>
      </c>
      <c r="DA85" s="38">
        <v>55</v>
      </c>
      <c r="DB85" s="42">
        <f t="shared" si="507"/>
        <v>0</v>
      </c>
      <c r="DC85" s="42">
        <f t="shared" si="508"/>
        <v>0</v>
      </c>
      <c r="DD85" s="42">
        <f t="shared" si="509"/>
        <v>0</v>
      </c>
      <c r="DE85" s="42">
        <f t="shared" si="510"/>
        <v>0</v>
      </c>
      <c r="DF85" s="38"/>
      <c r="DG85" s="42">
        <f t="shared" si="511"/>
        <v>260.7</v>
      </c>
      <c r="DH85" s="42">
        <f t="shared" si="512"/>
        <v>40.479999999999997</v>
      </c>
      <c r="DI85" s="42">
        <f t="shared" si="513"/>
        <v>11</v>
      </c>
      <c r="DJ85" s="42">
        <f t="shared" si="514"/>
        <v>0</v>
      </c>
      <c r="DK85" s="38">
        <v>55</v>
      </c>
      <c r="DL85" s="42">
        <f t="shared" si="515"/>
        <v>0</v>
      </c>
      <c r="DM85" s="42">
        <f t="shared" si="516"/>
        <v>0</v>
      </c>
      <c r="DN85" s="42">
        <f t="shared" si="517"/>
        <v>0</v>
      </c>
      <c r="DO85" s="42">
        <f t="shared" si="518"/>
        <v>0</v>
      </c>
      <c r="DP85" s="38"/>
    </row>
    <row r="86" spans="1:120" s="21" customFormat="1" x14ac:dyDescent="0.25">
      <c r="A86" s="50" t="s">
        <v>36</v>
      </c>
      <c r="B86" s="50"/>
      <c r="E86" s="55"/>
      <c r="F86" s="53">
        <f t="shared" si="519"/>
        <v>0</v>
      </c>
      <c r="G86" s="30">
        <f t="shared" si="520"/>
        <v>0</v>
      </c>
      <c r="H86" s="30">
        <f t="shared" si="521"/>
        <v>0</v>
      </c>
      <c r="I86" s="30">
        <f t="shared" si="522"/>
        <v>0</v>
      </c>
      <c r="J86" s="21">
        <v>2</v>
      </c>
      <c r="K86" s="53">
        <f t="shared" si="523"/>
        <v>0</v>
      </c>
      <c r="L86" s="53">
        <f t="shared" si="524"/>
        <v>0</v>
      </c>
      <c r="M86" s="53">
        <f t="shared" si="525"/>
        <v>0</v>
      </c>
      <c r="N86" s="53">
        <f t="shared" si="526"/>
        <v>0</v>
      </c>
      <c r="O86" s="50">
        <v>2</v>
      </c>
      <c r="P86" s="53">
        <f t="shared" si="527"/>
        <v>0</v>
      </c>
      <c r="Q86" s="53">
        <f t="shared" si="528"/>
        <v>0</v>
      </c>
      <c r="R86" s="53">
        <f t="shared" si="529"/>
        <v>0</v>
      </c>
      <c r="S86" s="53">
        <f t="shared" si="530"/>
        <v>0</v>
      </c>
      <c r="T86" s="50">
        <v>2</v>
      </c>
      <c r="U86" s="53">
        <f t="shared" si="531"/>
        <v>0</v>
      </c>
      <c r="V86" s="53">
        <f t="shared" si="532"/>
        <v>0</v>
      </c>
      <c r="W86" s="53">
        <f t="shared" si="533"/>
        <v>0</v>
      </c>
      <c r="X86" s="53">
        <f t="shared" si="534"/>
        <v>0</v>
      </c>
      <c r="Y86" s="50">
        <v>2</v>
      </c>
      <c r="Z86" s="53">
        <f t="shared" si="535"/>
        <v>0</v>
      </c>
      <c r="AA86" s="53">
        <f t="shared" si="536"/>
        <v>0</v>
      </c>
      <c r="AB86" s="53">
        <f t="shared" si="537"/>
        <v>0</v>
      </c>
      <c r="AC86" s="53">
        <f t="shared" si="538"/>
        <v>0</v>
      </c>
      <c r="AD86" s="21">
        <v>2</v>
      </c>
      <c r="AE86" s="53">
        <f t="shared" si="539"/>
        <v>0</v>
      </c>
      <c r="AF86" s="53">
        <f t="shared" si="540"/>
        <v>0</v>
      </c>
      <c r="AG86" s="53">
        <f t="shared" si="541"/>
        <v>0</v>
      </c>
      <c r="AH86" s="53">
        <f t="shared" si="542"/>
        <v>0</v>
      </c>
      <c r="AI86" s="21">
        <v>2</v>
      </c>
      <c r="AJ86" s="53">
        <f t="shared" si="543"/>
        <v>0</v>
      </c>
      <c r="AK86" s="53">
        <f t="shared" si="544"/>
        <v>0</v>
      </c>
      <c r="AL86" s="53">
        <f t="shared" si="545"/>
        <v>0</v>
      </c>
      <c r="AM86" s="53">
        <f t="shared" si="546"/>
        <v>0</v>
      </c>
      <c r="AN86" s="54">
        <v>2</v>
      </c>
      <c r="AO86" s="53">
        <f t="shared" si="547"/>
        <v>0</v>
      </c>
      <c r="AP86" s="53">
        <f t="shared" si="548"/>
        <v>0</v>
      </c>
      <c r="AQ86" s="53">
        <f t="shared" si="549"/>
        <v>0</v>
      </c>
      <c r="AR86" s="53">
        <f t="shared" si="550"/>
        <v>0</v>
      </c>
      <c r="AS86" s="50">
        <v>2</v>
      </c>
      <c r="AT86" s="53">
        <f t="shared" si="551"/>
        <v>0</v>
      </c>
      <c r="AU86" s="53">
        <f t="shared" si="552"/>
        <v>0</v>
      </c>
      <c r="AV86" s="53">
        <f t="shared" si="553"/>
        <v>0</v>
      </c>
      <c r="AW86" s="53">
        <f t="shared" si="554"/>
        <v>0</v>
      </c>
      <c r="AX86" s="21">
        <v>2</v>
      </c>
      <c r="AY86" s="30">
        <f t="shared" si="555"/>
        <v>0</v>
      </c>
      <c r="AZ86" s="53">
        <f t="shared" si="556"/>
        <v>0</v>
      </c>
      <c r="BA86" s="53">
        <f t="shared" si="557"/>
        <v>0</v>
      </c>
      <c r="BB86" s="53">
        <f t="shared" si="558"/>
        <v>0</v>
      </c>
      <c r="BC86" s="50">
        <v>2</v>
      </c>
      <c r="BD86" s="53">
        <f t="shared" si="559"/>
        <v>0</v>
      </c>
      <c r="BE86" s="53">
        <f t="shared" si="560"/>
        <v>0</v>
      </c>
      <c r="BF86" s="53">
        <f t="shared" si="561"/>
        <v>0</v>
      </c>
      <c r="BG86" s="53">
        <f t="shared" si="562"/>
        <v>0</v>
      </c>
      <c r="BH86" s="54">
        <v>2</v>
      </c>
      <c r="BI86" s="30">
        <f t="shared" si="563"/>
        <v>0</v>
      </c>
      <c r="BJ86" s="53">
        <f t="shared" si="564"/>
        <v>0</v>
      </c>
      <c r="BK86" s="53">
        <f t="shared" si="565"/>
        <v>0</v>
      </c>
      <c r="BL86" s="53">
        <f t="shared" si="566"/>
        <v>0</v>
      </c>
      <c r="BM86" s="55">
        <v>2</v>
      </c>
      <c r="BN86" s="53">
        <f t="shared" si="567"/>
        <v>0</v>
      </c>
      <c r="BO86" s="53">
        <f t="shared" si="568"/>
        <v>0</v>
      </c>
      <c r="BP86" s="53">
        <f t="shared" si="569"/>
        <v>0</v>
      </c>
      <c r="BQ86" s="53">
        <f t="shared" si="570"/>
        <v>0</v>
      </c>
      <c r="BR86" s="50">
        <v>2</v>
      </c>
      <c r="BS86" s="53">
        <f t="shared" si="571"/>
        <v>0</v>
      </c>
      <c r="BT86" s="53">
        <f t="shared" si="572"/>
        <v>0</v>
      </c>
      <c r="BU86" s="53">
        <f t="shared" si="573"/>
        <v>0</v>
      </c>
      <c r="BV86" s="53">
        <f t="shared" si="574"/>
        <v>0</v>
      </c>
      <c r="BW86" s="50">
        <v>2</v>
      </c>
      <c r="BX86" s="53">
        <f t="shared" si="575"/>
        <v>0</v>
      </c>
      <c r="BY86" s="53">
        <f t="shared" si="576"/>
        <v>0</v>
      </c>
      <c r="BZ86" s="53">
        <f t="shared" si="577"/>
        <v>0</v>
      </c>
      <c r="CA86" s="53">
        <f t="shared" si="578"/>
        <v>0</v>
      </c>
      <c r="CB86" s="50">
        <v>2</v>
      </c>
      <c r="CC86" s="53"/>
      <c r="CD86" s="53"/>
      <c r="CE86" s="53"/>
      <c r="CF86" s="53"/>
      <c r="CG86" s="50">
        <v>2</v>
      </c>
      <c r="CH86" s="50"/>
      <c r="CI86" s="50"/>
      <c r="CJ86" s="50"/>
      <c r="CK86" s="50"/>
      <c r="CL86" s="21">
        <v>2</v>
      </c>
      <c r="CM86" s="50"/>
      <c r="CN86" s="50"/>
      <c r="CO86" s="50"/>
      <c r="CP86" s="50"/>
      <c r="CQ86" s="21">
        <v>2</v>
      </c>
      <c r="CR86" s="50"/>
      <c r="CS86" s="50"/>
      <c r="CT86" s="50"/>
      <c r="CU86" s="50"/>
      <c r="CV86" s="21">
        <v>2</v>
      </c>
      <c r="CW86" s="50"/>
      <c r="CX86" s="50"/>
      <c r="CY86" s="50"/>
      <c r="CZ86" s="50"/>
      <c r="DA86" s="21">
        <v>2</v>
      </c>
      <c r="DB86" s="50"/>
      <c r="DC86" s="50"/>
      <c r="DD86" s="50"/>
      <c r="DE86" s="50"/>
      <c r="DF86" s="21">
        <v>2</v>
      </c>
      <c r="DG86" s="50"/>
      <c r="DH86" s="50"/>
      <c r="DI86" s="50"/>
      <c r="DJ86" s="50"/>
      <c r="DK86" s="21">
        <v>2</v>
      </c>
      <c r="DL86" s="50"/>
      <c r="DM86" s="50"/>
      <c r="DN86" s="50"/>
      <c r="DO86" s="50"/>
    </row>
    <row r="87" spans="1:120" s="21" customFormat="1" x14ac:dyDescent="0.25">
      <c r="A87" s="69" t="s">
        <v>37</v>
      </c>
      <c r="B87" s="69">
        <v>430</v>
      </c>
      <c r="C87" s="69">
        <v>5.5</v>
      </c>
      <c r="D87" s="69">
        <v>15</v>
      </c>
      <c r="E87" s="70">
        <v>67</v>
      </c>
      <c r="F87" s="71">
        <f t="shared" si="519"/>
        <v>0</v>
      </c>
      <c r="G87" s="71">
        <f t="shared" si="520"/>
        <v>0</v>
      </c>
      <c r="H87" s="71">
        <f t="shared" si="521"/>
        <v>0</v>
      </c>
      <c r="I87" s="71">
        <f t="shared" si="522"/>
        <v>0</v>
      </c>
      <c r="J87" s="69"/>
      <c r="K87" s="71">
        <f t="shared" si="523"/>
        <v>0</v>
      </c>
      <c r="L87" s="71">
        <f t="shared" si="524"/>
        <v>0</v>
      </c>
      <c r="M87" s="71">
        <f t="shared" si="525"/>
        <v>0</v>
      </c>
      <c r="N87" s="71">
        <f t="shared" si="526"/>
        <v>0</v>
      </c>
      <c r="O87" s="69"/>
      <c r="P87" s="71">
        <f t="shared" si="527"/>
        <v>0</v>
      </c>
      <c r="Q87" s="71">
        <f t="shared" si="528"/>
        <v>0</v>
      </c>
      <c r="R87" s="71">
        <f t="shared" si="529"/>
        <v>0</v>
      </c>
      <c r="S87" s="71">
        <f t="shared" si="530"/>
        <v>0</v>
      </c>
      <c r="T87" s="69"/>
      <c r="U87" s="71">
        <f t="shared" si="531"/>
        <v>0</v>
      </c>
      <c r="V87" s="71">
        <f t="shared" si="532"/>
        <v>0</v>
      </c>
      <c r="W87" s="71">
        <f t="shared" si="533"/>
        <v>0</v>
      </c>
      <c r="X87" s="71">
        <f t="shared" si="534"/>
        <v>0</v>
      </c>
      <c r="Y87" s="69"/>
      <c r="Z87" s="71">
        <f t="shared" si="535"/>
        <v>82.99</v>
      </c>
      <c r="AA87" s="71">
        <f t="shared" si="536"/>
        <v>1.0615000000000001</v>
      </c>
      <c r="AB87" s="71">
        <f t="shared" si="537"/>
        <v>2.895</v>
      </c>
      <c r="AC87" s="71">
        <f t="shared" si="538"/>
        <v>12.931000000000001</v>
      </c>
      <c r="AD87" s="69">
        <v>19.3</v>
      </c>
      <c r="AE87" s="71">
        <f t="shared" si="539"/>
        <v>0</v>
      </c>
      <c r="AF87" s="71">
        <f t="shared" si="540"/>
        <v>0</v>
      </c>
      <c r="AG87" s="71">
        <f t="shared" si="541"/>
        <v>0</v>
      </c>
      <c r="AH87" s="71">
        <f t="shared" si="542"/>
        <v>0</v>
      </c>
      <c r="AI87" s="69"/>
      <c r="AJ87" s="71">
        <f t="shared" si="543"/>
        <v>0</v>
      </c>
      <c r="AK87" s="71">
        <f t="shared" si="544"/>
        <v>0</v>
      </c>
      <c r="AL87" s="71">
        <f t="shared" si="545"/>
        <v>0</v>
      </c>
      <c r="AM87" s="71">
        <f t="shared" si="546"/>
        <v>0</v>
      </c>
      <c r="AN87" s="72"/>
      <c r="AO87" s="71">
        <f t="shared" si="547"/>
        <v>0</v>
      </c>
      <c r="AP87" s="71">
        <f t="shared" si="548"/>
        <v>0</v>
      </c>
      <c r="AQ87" s="71">
        <f t="shared" si="549"/>
        <v>0</v>
      </c>
      <c r="AR87" s="71">
        <f t="shared" si="550"/>
        <v>0</v>
      </c>
      <c r="AS87" s="69"/>
      <c r="AT87" s="71">
        <f t="shared" si="551"/>
        <v>0</v>
      </c>
      <c r="AU87" s="71">
        <f t="shared" si="552"/>
        <v>0</v>
      </c>
      <c r="AV87" s="71">
        <f t="shared" si="553"/>
        <v>0</v>
      </c>
      <c r="AW87" s="71">
        <f t="shared" si="554"/>
        <v>0</v>
      </c>
      <c r="AX87" s="69"/>
      <c r="AY87" s="71">
        <f t="shared" si="555"/>
        <v>0</v>
      </c>
      <c r="AZ87" s="71">
        <f t="shared" si="556"/>
        <v>0</v>
      </c>
      <c r="BA87" s="71">
        <f t="shared" si="557"/>
        <v>0</v>
      </c>
      <c r="BB87" s="71">
        <f t="shared" si="558"/>
        <v>0</v>
      </c>
      <c r="BC87" s="69"/>
      <c r="BD87" s="71">
        <f t="shared" si="559"/>
        <v>0</v>
      </c>
      <c r="BE87" s="71">
        <f t="shared" si="560"/>
        <v>0</v>
      </c>
      <c r="BF87" s="71">
        <f t="shared" si="561"/>
        <v>0</v>
      </c>
      <c r="BG87" s="71">
        <f t="shared" si="562"/>
        <v>0</v>
      </c>
      <c r="BH87" s="72"/>
      <c r="BI87" s="71">
        <f t="shared" si="563"/>
        <v>0</v>
      </c>
      <c r="BJ87" s="71">
        <f t="shared" si="564"/>
        <v>0</v>
      </c>
      <c r="BK87" s="71">
        <f t="shared" si="565"/>
        <v>0</v>
      </c>
      <c r="BL87" s="71">
        <f t="shared" si="566"/>
        <v>0</v>
      </c>
      <c r="BM87" s="70"/>
      <c r="BN87" s="71">
        <f t="shared" si="567"/>
        <v>0</v>
      </c>
      <c r="BO87" s="71">
        <f t="shared" si="568"/>
        <v>0</v>
      </c>
      <c r="BP87" s="71">
        <f t="shared" si="569"/>
        <v>0</v>
      </c>
      <c r="BQ87" s="71">
        <f t="shared" si="570"/>
        <v>0</v>
      </c>
      <c r="BR87" s="69"/>
      <c r="BS87" s="71">
        <f t="shared" si="571"/>
        <v>0</v>
      </c>
      <c r="BT87" s="71">
        <f t="shared" si="572"/>
        <v>0</v>
      </c>
      <c r="BU87" s="71">
        <f t="shared" si="573"/>
        <v>0</v>
      </c>
      <c r="BV87" s="71">
        <f t="shared" si="574"/>
        <v>0</v>
      </c>
      <c r="BW87" s="69"/>
      <c r="BX87" s="71">
        <f t="shared" si="575"/>
        <v>0</v>
      </c>
      <c r="BY87" s="71">
        <f t="shared" si="576"/>
        <v>0</v>
      </c>
      <c r="BZ87" s="71">
        <f t="shared" si="577"/>
        <v>0</v>
      </c>
      <c r="CA87" s="71">
        <f t="shared" si="578"/>
        <v>0</v>
      </c>
      <c r="CB87" s="69"/>
      <c r="CC87" s="71">
        <f t="shared" ref="CC87:CC97" si="615">$B87/100*CG87</f>
        <v>0</v>
      </c>
      <c r="CD87" s="71">
        <f t="shared" ref="CD87:CD97" si="616">$C87/100*CG87</f>
        <v>0</v>
      </c>
      <c r="CE87" s="71">
        <f t="shared" ref="CE87:CE97" si="617">$D87/100*CG87</f>
        <v>0</v>
      </c>
      <c r="CF87" s="71">
        <f t="shared" ref="CF87:CF97" si="618">$E87/100*CG87</f>
        <v>0</v>
      </c>
      <c r="CG87" s="69"/>
      <c r="CH87" s="71">
        <f t="shared" ref="CH87:CH97" si="619">$B87/100*CL87</f>
        <v>82.99</v>
      </c>
      <c r="CI87" s="71">
        <f t="shared" ref="CI87:CI97" si="620">$C87/100*CL87</f>
        <v>1.0615000000000001</v>
      </c>
      <c r="CJ87" s="71">
        <f t="shared" ref="CJ87:CJ97" si="621">$D87/100*CL87</f>
        <v>2.895</v>
      </c>
      <c r="CK87" s="71">
        <f t="shared" ref="CK87:CK97" si="622">$E87/100*CL87</f>
        <v>12.931000000000001</v>
      </c>
      <c r="CL87" s="69">
        <v>19.3</v>
      </c>
      <c r="CM87" s="71">
        <f t="shared" ref="CM87:CM97" si="623">$B87/100*CQ87</f>
        <v>0</v>
      </c>
      <c r="CN87" s="71">
        <f t="shared" ref="CN87:CN97" si="624">$C87/100*CQ87</f>
        <v>0</v>
      </c>
      <c r="CO87" s="71">
        <f t="shared" ref="CO87:CO97" si="625">$D87/100*CQ87</f>
        <v>0</v>
      </c>
      <c r="CP87" s="71">
        <f t="shared" ref="CP87:CP97" si="626">$E87/100*CQ87</f>
        <v>0</v>
      </c>
      <c r="CQ87" s="69"/>
      <c r="CR87" s="71">
        <f t="shared" ref="CR87:CR97" si="627">$B87/100*CV87</f>
        <v>0</v>
      </c>
      <c r="CS87" s="71">
        <f t="shared" ref="CS87:CS97" si="628">$C87/100*CV87</f>
        <v>0</v>
      </c>
      <c r="CT87" s="71">
        <f t="shared" ref="CT87:CT97" si="629">$D87/100*CV87</f>
        <v>0</v>
      </c>
      <c r="CU87" s="71">
        <f t="shared" ref="CU87:CU97" si="630">$E87/100*CV87</f>
        <v>0</v>
      </c>
      <c r="CV87" s="69"/>
      <c r="CW87" s="71">
        <f t="shared" ref="CW87:CW97" si="631">$B87/100*DA87</f>
        <v>0</v>
      </c>
      <c r="CX87" s="71">
        <f t="shared" ref="CX87:CX97" si="632">$C87/100*DA87</f>
        <v>0</v>
      </c>
      <c r="CY87" s="71">
        <f t="shared" ref="CY87:CY97" si="633">$D87/100*DA87</f>
        <v>0</v>
      </c>
      <c r="CZ87" s="71">
        <f t="shared" ref="CZ87:CZ97" si="634">$E87/100*DA87</f>
        <v>0</v>
      </c>
      <c r="DA87" s="69"/>
      <c r="DB87" s="71">
        <f t="shared" ref="DB87:DB97" si="635">$B87/100*DF87</f>
        <v>0</v>
      </c>
      <c r="DC87" s="71">
        <f t="shared" ref="DC87:DC97" si="636">$C87/100*DF87</f>
        <v>0</v>
      </c>
      <c r="DD87" s="71">
        <f t="shared" ref="DD87:DD97" si="637">$D87/100*DF87</f>
        <v>0</v>
      </c>
      <c r="DE87" s="71">
        <f t="shared" ref="DE87:DE97" si="638">$E87/100*DF87</f>
        <v>0</v>
      </c>
      <c r="DF87" s="69"/>
      <c r="DG87" s="71">
        <f t="shared" ref="DG87:DG97" si="639">$B87/100*DK87</f>
        <v>0</v>
      </c>
      <c r="DH87" s="71">
        <f t="shared" ref="DH87:DH97" si="640">$C87/100*DK87</f>
        <v>0</v>
      </c>
      <c r="DI87" s="71">
        <f t="shared" ref="DI87:DI97" si="641">$D87/100*DK87</f>
        <v>0</v>
      </c>
      <c r="DJ87" s="71">
        <f t="shared" ref="DJ87:DJ97" si="642">$E87/100*DK87</f>
        <v>0</v>
      </c>
      <c r="DK87" s="69"/>
      <c r="DL87" s="71">
        <f t="shared" ref="DL87:DL97" si="643">$B87/100*DP87</f>
        <v>0</v>
      </c>
      <c r="DM87" s="71">
        <f t="shared" ref="DM87:DM97" si="644">$C87/100*DP87</f>
        <v>0</v>
      </c>
      <c r="DN87" s="71">
        <f t="shared" ref="DN87:DN97" si="645">$D87/100*DP87</f>
        <v>0</v>
      </c>
      <c r="DO87" s="71">
        <f t="shared" ref="DO87:DO97" si="646">$E87/100*DP87</f>
        <v>0</v>
      </c>
      <c r="DP87" s="69"/>
    </row>
    <row r="88" spans="1:120" s="21" customFormat="1" x14ac:dyDescent="0.25">
      <c r="A88" s="50" t="s">
        <v>66</v>
      </c>
      <c r="B88" s="21">
        <v>576</v>
      </c>
      <c r="C88" s="21">
        <v>14.8</v>
      </c>
      <c r="D88" s="21">
        <v>42.6</v>
      </c>
      <c r="E88" s="55">
        <v>34.5</v>
      </c>
      <c r="F88" s="53">
        <f t="shared" si="519"/>
        <v>0</v>
      </c>
      <c r="G88" s="30">
        <f t="shared" si="520"/>
        <v>0</v>
      </c>
      <c r="H88" s="30">
        <f t="shared" si="521"/>
        <v>0</v>
      </c>
      <c r="I88" s="30">
        <f t="shared" si="522"/>
        <v>0</v>
      </c>
      <c r="K88" s="53">
        <f t="shared" si="523"/>
        <v>0</v>
      </c>
      <c r="L88" s="53">
        <f t="shared" si="524"/>
        <v>0</v>
      </c>
      <c r="M88" s="53">
        <f t="shared" si="525"/>
        <v>0</v>
      </c>
      <c r="N88" s="53">
        <f t="shared" si="526"/>
        <v>0</v>
      </c>
      <c r="O88" s="50"/>
      <c r="P88" s="53">
        <f t="shared" si="527"/>
        <v>0</v>
      </c>
      <c r="Q88" s="53">
        <f t="shared" si="528"/>
        <v>0</v>
      </c>
      <c r="R88" s="53">
        <f t="shared" si="529"/>
        <v>0</v>
      </c>
      <c r="S88" s="53">
        <f t="shared" si="530"/>
        <v>0</v>
      </c>
      <c r="T88" s="50"/>
      <c r="U88" s="53">
        <f t="shared" si="531"/>
        <v>0</v>
      </c>
      <c r="V88" s="53">
        <f t="shared" si="532"/>
        <v>0</v>
      </c>
      <c r="W88" s="53">
        <f t="shared" si="533"/>
        <v>0</v>
      </c>
      <c r="X88" s="53">
        <f t="shared" si="534"/>
        <v>0</v>
      </c>
      <c r="Y88" s="50"/>
      <c r="Z88" s="53">
        <f t="shared" si="535"/>
        <v>0</v>
      </c>
      <c r="AA88" s="53">
        <f t="shared" si="536"/>
        <v>0</v>
      </c>
      <c r="AB88" s="53">
        <f t="shared" si="537"/>
        <v>0</v>
      </c>
      <c r="AC88" s="53">
        <f t="shared" si="538"/>
        <v>0</v>
      </c>
      <c r="AE88" s="53">
        <f t="shared" si="539"/>
        <v>144</v>
      </c>
      <c r="AF88" s="53">
        <f t="shared" si="540"/>
        <v>3.7000000000000006</v>
      </c>
      <c r="AG88" s="53">
        <f t="shared" si="541"/>
        <v>10.65</v>
      </c>
      <c r="AH88" s="53">
        <f t="shared" si="542"/>
        <v>8.625</v>
      </c>
      <c r="AI88" s="21">
        <v>25</v>
      </c>
      <c r="AJ88" s="53">
        <f t="shared" si="543"/>
        <v>0</v>
      </c>
      <c r="AK88" s="53">
        <f t="shared" si="544"/>
        <v>0</v>
      </c>
      <c r="AL88" s="53">
        <f t="shared" si="545"/>
        <v>0</v>
      </c>
      <c r="AM88" s="53">
        <f t="shared" si="546"/>
        <v>0</v>
      </c>
      <c r="AN88" s="54"/>
      <c r="AO88" s="53">
        <f t="shared" si="547"/>
        <v>0</v>
      </c>
      <c r="AP88" s="53">
        <f t="shared" si="548"/>
        <v>0</v>
      </c>
      <c r="AQ88" s="53">
        <f t="shared" si="549"/>
        <v>0</v>
      </c>
      <c r="AR88" s="53">
        <f t="shared" si="550"/>
        <v>0</v>
      </c>
      <c r="AS88" s="50"/>
      <c r="AT88" s="53">
        <f t="shared" si="551"/>
        <v>0</v>
      </c>
      <c r="AU88" s="53">
        <f t="shared" si="552"/>
        <v>0</v>
      </c>
      <c r="AV88" s="53">
        <f t="shared" si="553"/>
        <v>0</v>
      </c>
      <c r="AW88" s="53">
        <f t="shared" si="554"/>
        <v>0</v>
      </c>
      <c r="AY88" s="30">
        <f t="shared" si="555"/>
        <v>0</v>
      </c>
      <c r="AZ88" s="53">
        <f t="shared" si="556"/>
        <v>0</v>
      </c>
      <c r="BA88" s="53">
        <f t="shared" si="557"/>
        <v>0</v>
      </c>
      <c r="BB88" s="53">
        <f t="shared" si="558"/>
        <v>0</v>
      </c>
      <c r="BC88" s="50"/>
      <c r="BD88" s="53">
        <f t="shared" si="559"/>
        <v>0</v>
      </c>
      <c r="BE88" s="53">
        <f t="shared" si="560"/>
        <v>0</v>
      </c>
      <c r="BF88" s="53">
        <f t="shared" si="561"/>
        <v>0</v>
      </c>
      <c r="BG88" s="53">
        <f t="shared" si="562"/>
        <v>0</v>
      </c>
      <c r="BH88" s="54"/>
      <c r="BI88" s="30">
        <f t="shared" si="563"/>
        <v>0</v>
      </c>
      <c r="BJ88" s="53">
        <f t="shared" si="564"/>
        <v>0</v>
      </c>
      <c r="BK88" s="53">
        <f t="shared" si="565"/>
        <v>0</v>
      </c>
      <c r="BL88" s="53">
        <f t="shared" si="566"/>
        <v>0</v>
      </c>
      <c r="BM88" s="55"/>
      <c r="BN88" s="53">
        <f t="shared" si="567"/>
        <v>0</v>
      </c>
      <c r="BO88" s="53">
        <f t="shared" si="568"/>
        <v>0</v>
      </c>
      <c r="BP88" s="53">
        <f t="shared" si="569"/>
        <v>0</v>
      </c>
      <c r="BQ88" s="53">
        <f t="shared" si="570"/>
        <v>0</v>
      </c>
      <c r="BR88" s="50"/>
      <c r="BS88" s="53">
        <f t="shared" si="571"/>
        <v>0</v>
      </c>
      <c r="BT88" s="53">
        <f t="shared" si="572"/>
        <v>0</v>
      </c>
      <c r="BU88" s="53">
        <f t="shared" si="573"/>
        <v>0</v>
      </c>
      <c r="BV88" s="53">
        <f t="shared" si="574"/>
        <v>0</v>
      </c>
      <c r="BW88" s="50"/>
      <c r="BX88" s="53">
        <f t="shared" si="575"/>
        <v>0</v>
      </c>
      <c r="BY88" s="53">
        <f t="shared" si="576"/>
        <v>0</v>
      </c>
      <c r="BZ88" s="53">
        <f t="shared" si="577"/>
        <v>0</v>
      </c>
      <c r="CA88" s="53">
        <f t="shared" si="578"/>
        <v>0</v>
      </c>
      <c r="CB88" s="50"/>
      <c r="CC88" s="53">
        <f t="shared" si="615"/>
        <v>0</v>
      </c>
      <c r="CD88" s="53">
        <f t="shared" si="616"/>
        <v>0</v>
      </c>
      <c r="CE88" s="53">
        <f t="shared" si="617"/>
        <v>0</v>
      </c>
      <c r="CF88" s="53">
        <f t="shared" si="618"/>
        <v>0</v>
      </c>
      <c r="CG88" s="50"/>
      <c r="CH88" s="53">
        <f t="shared" si="619"/>
        <v>0</v>
      </c>
      <c r="CI88" s="53">
        <f t="shared" si="620"/>
        <v>0</v>
      </c>
      <c r="CJ88" s="53">
        <f t="shared" si="621"/>
        <v>0</v>
      </c>
      <c r="CK88" s="53">
        <f t="shared" si="622"/>
        <v>0</v>
      </c>
      <c r="CM88" s="53">
        <f t="shared" si="623"/>
        <v>144</v>
      </c>
      <c r="CN88" s="53">
        <f t="shared" si="624"/>
        <v>3.7000000000000006</v>
      </c>
      <c r="CO88" s="53">
        <f t="shared" si="625"/>
        <v>10.65</v>
      </c>
      <c r="CP88" s="53">
        <f t="shared" si="626"/>
        <v>8.625</v>
      </c>
      <c r="CQ88" s="21">
        <v>25</v>
      </c>
      <c r="CR88" s="53">
        <f t="shared" si="627"/>
        <v>0</v>
      </c>
      <c r="CS88" s="53">
        <f t="shared" si="628"/>
        <v>0</v>
      </c>
      <c r="CT88" s="53">
        <f t="shared" si="629"/>
        <v>0</v>
      </c>
      <c r="CU88" s="53">
        <f t="shared" si="630"/>
        <v>0</v>
      </c>
      <c r="CW88" s="53">
        <f t="shared" si="631"/>
        <v>0</v>
      </c>
      <c r="CX88" s="53">
        <f t="shared" si="632"/>
        <v>0</v>
      </c>
      <c r="CY88" s="53">
        <f t="shared" si="633"/>
        <v>0</v>
      </c>
      <c r="CZ88" s="53">
        <f t="shared" si="634"/>
        <v>0</v>
      </c>
      <c r="DB88" s="53">
        <f t="shared" si="635"/>
        <v>0</v>
      </c>
      <c r="DC88" s="53">
        <f t="shared" si="636"/>
        <v>0</v>
      </c>
      <c r="DD88" s="53">
        <f t="shared" si="637"/>
        <v>0</v>
      </c>
      <c r="DE88" s="53">
        <f t="shared" si="638"/>
        <v>0</v>
      </c>
      <c r="DG88" s="53">
        <f t="shared" si="639"/>
        <v>0</v>
      </c>
      <c r="DH88" s="53">
        <f t="shared" si="640"/>
        <v>0</v>
      </c>
      <c r="DI88" s="53">
        <f t="shared" si="641"/>
        <v>0</v>
      </c>
      <c r="DJ88" s="53">
        <f t="shared" si="642"/>
        <v>0</v>
      </c>
      <c r="DL88" s="53">
        <f t="shared" si="643"/>
        <v>0</v>
      </c>
      <c r="DM88" s="53">
        <f t="shared" si="644"/>
        <v>0</v>
      </c>
      <c r="DN88" s="53">
        <f t="shared" si="645"/>
        <v>0</v>
      </c>
      <c r="DO88" s="53">
        <f t="shared" si="646"/>
        <v>0</v>
      </c>
    </row>
    <row r="89" spans="1:120" s="21" customFormat="1" x14ac:dyDescent="0.25">
      <c r="A89" s="40" t="s">
        <v>39</v>
      </c>
      <c r="B89" s="38">
        <v>430</v>
      </c>
      <c r="C89" s="38">
        <v>5.5</v>
      </c>
      <c r="D89" s="38">
        <v>16</v>
      </c>
      <c r="E89" s="43">
        <v>67</v>
      </c>
      <c r="F89" s="39">
        <f t="shared" si="519"/>
        <v>0</v>
      </c>
      <c r="G89" s="42">
        <f t="shared" si="520"/>
        <v>0</v>
      </c>
      <c r="H89" s="42">
        <f t="shared" si="521"/>
        <v>0</v>
      </c>
      <c r="I89" s="42">
        <f t="shared" si="522"/>
        <v>0</v>
      </c>
      <c r="J89" s="38"/>
      <c r="K89" s="39">
        <f t="shared" si="523"/>
        <v>0</v>
      </c>
      <c r="L89" s="39">
        <f t="shared" si="524"/>
        <v>0</v>
      </c>
      <c r="M89" s="39">
        <f t="shared" si="525"/>
        <v>0</v>
      </c>
      <c r="N89" s="39">
        <f t="shared" si="526"/>
        <v>0</v>
      </c>
      <c r="O89" s="40"/>
      <c r="P89" s="39">
        <f t="shared" si="527"/>
        <v>0</v>
      </c>
      <c r="Q89" s="39">
        <f t="shared" si="528"/>
        <v>0</v>
      </c>
      <c r="R89" s="39">
        <f t="shared" si="529"/>
        <v>0</v>
      </c>
      <c r="S89" s="39">
        <f t="shared" si="530"/>
        <v>0</v>
      </c>
      <c r="T89" s="40"/>
      <c r="U89" s="39">
        <f t="shared" si="531"/>
        <v>0</v>
      </c>
      <c r="V89" s="39">
        <f t="shared" si="532"/>
        <v>0</v>
      </c>
      <c r="W89" s="39">
        <f t="shared" si="533"/>
        <v>0</v>
      </c>
      <c r="X89" s="39">
        <f t="shared" si="534"/>
        <v>0</v>
      </c>
      <c r="Y89" s="40"/>
      <c r="Z89" s="39">
        <f t="shared" si="535"/>
        <v>0</v>
      </c>
      <c r="AA89" s="39">
        <f t="shared" si="536"/>
        <v>0</v>
      </c>
      <c r="AB89" s="39">
        <f t="shared" si="537"/>
        <v>0</v>
      </c>
      <c r="AC89" s="39">
        <f t="shared" si="538"/>
        <v>0</v>
      </c>
      <c r="AD89" s="38"/>
      <c r="AE89" s="39">
        <f t="shared" si="539"/>
        <v>0</v>
      </c>
      <c r="AF89" s="39">
        <f t="shared" si="540"/>
        <v>0</v>
      </c>
      <c r="AG89" s="39">
        <f t="shared" si="541"/>
        <v>0</v>
      </c>
      <c r="AH89" s="39">
        <f t="shared" si="542"/>
        <v>0</v>
      </c>
      <c r="AI89" s="38"/>
      <c r="AJ89" s="39">
        <f t="shared" si="543"/>
        <v>86</v>
      </c>
      <c r="AK89" s="39">
        <f t="shared" si="544"/>
        <v>1.1000000000000001</v>
      </c>
      <c r="AL89" s="39">
        <f t="shared" si="545"/>
        <v>3.2</v>
      </c>
      <c r="AM89" s="39">
        <f t="shared" si="546"/>
        <v>13.4</v>
      </c>
      <c r="AN89" s="41">
        <v>20</v>
      </c>
      <c r="AO89" s="39">
        <f t="shared" si="547"/>
        <v>0</v>
      </c>
      <c r="AP89" s="39">
        <f t="shared" si="548"/>
        <v>0</v>
      </c>
      <c r="AQ89" s="39">
        <f t="shared" si="549"/>
        <v>0</v>
      </c>
      <c r="AR89" s="39">
        <f t="shared" si="550"/>
        <v>0</v>
      </c>
      <c r="AS89" s="40"/>
      <c r="AT89" s="39">
        <f t="shared" si="551"/>
        <v>0</v>
      </c>
      <c r="AU89" s="39">
        <f t="shared" si="552"/>
        <v>0</v>
      </c>
      <c r="AV89" s="39">
        <f t="shared" si="553"/>
        <v>0</v>
      </c>
      <c r="AW89" s="39">
        <f t="shared" si="554"/>
        <v>0</v>
      </c>
      <c r="AX89" s="38"/>
      <c r="AY89" s="42">
        <f t="shared" si="555"/>
        <v>0</v>
      </c>
      <c r="AZ89" s="39">
        <f t="shared" si="556"/>
        <v>0</v>
      </c>
      <c r="BA89" s="39">
        <f t="shared" si="557"/>
        <v>0</v>
      </c>
      <c r="BB89" s="39">
        <f t="shared" si="558"/>
        <v>0</v>
      </c>
      <c r="BC89" s="40"/>
      <c r="BD89" s="39">
        <f t="shared" si="559"/>
        <v>0</v>
      </c>
      <c r="BE89" s="39">
        <f t="shared" si="560"/>
        <v>0</v>
      </c>
      <c r="BF89" s="39">
        <f t="shared" si="561"/>
        <v>0</v>
      </c>
      <c r="BG89" s="39">
        <f t="shared" si="562"/>
        <v>0</v>
      </c>
      <c r="BH89" s="41"/>
      <c r="BI89" s="42">
        <f t="shared" si="563"/>
        <v>0</v>
      </c>
      <c r="BJ89" s="39">
        <f t="shared" si="564"/>
        <v>0</v>
      </c>
      <c r="BK89" s="39">
        <f t="shared" si="565"/>
        <v>0</v>
      </c>
      <c r="BL89" s="39">
        <f t="shared" si="566"/>
        <v>0</v>
      </c>
      <c r="BM89" s="43"/>
      <c r="BN89" s="39">
        <f t="shared" si="567"/>
        <v>0</v>
      </c>
      <c r="BO89" s="39">
        <f t="shared" si="568"/>
        <v>0</v>
      </c>
      <c r="BP89" s="39">
        <f t="shared" si="569"/>
        <v>0</v>
      </c>
      <c r="BQ89" s="39">
        <f t="shared" si="570"/>
        <v>0</v>
      </c>
      <c r="BR89" s="40"/>
      <c r="BS89" s="39">
        <f t="shared" si="571"/>
        <v>0</v>
      </c>
      <c r="BT89" s="39">
        <f t="shared" si="572"/>
        <v>0</v>
      </c>
      <c r="BU89" s="39">
        <f t="shared" si="573"/>
        <v>0</v>
      </c>
      <c r="BV89" s="39">
        <f t="shared" si="574"/>
        <v>0</v>
      </c>
      <c r="BW89" s="40"/>
      <c r="BX89" s="39">
        <f t="shared" si="575"/>
        <v>0</v>
      </c>
      <c r="BY89" s="39">
        <f t="shared" si="576"/>
        <v>0</v>
      </c>
      <c r="BZ89" s="39">
        <f t="shared" si="577"/>
        <v>0</v>
      </c>
      <c r="CA89" s="39">
        <f t="shared" si="578"/>
        <v>0</v>
      </c>
      <c r="CB89" s="40"/>
      <c r="CC89" s="39">
        <f t="shared" si="615"/>
        <v>0</v>
      </c>
      <c r="CD89" s="39">
        <f t="shared" si="616"/>
        <v>0</v>
      </c>
      <c r="CE89" s="39">
        <f t="shared" si="617"/>
        <v>0</v>
      </c>
      <c r="CF89" s="39">
        <f t="shared" si="618"/>
        <v>0</v>
      </c>
      <c r="CG89" s="40"/>
      <c r="CH89" s="39">
        <f t="shared" si="619"/>
        <v>0</v>
      </c>
      <c r="CI89" s="39">
        <f t="shared" si="620"/>
        <v>0</v>
      </c>
      <c r="CJ89" s="39">
        <f t="shared" si="621"/>
        <v>0</v>
      </c>
      <c r="CK89" s="39">
        <f t="shared" si="622"/>
        <v>0</v>
      </c>
      <c r="CL89" s="38"/>
      <c r="CM89" s="39">
        <f t="shared" si="623"/>
        <v>0</v>
      </c>
      <c r="CN89" s="39">
        <f t="shared" si="624"/>
        <v>0</v>
      </c>
      <c r="CO89" s="39">
        <f t="shared" si="625"/>
        <v>0</v>
      </c>
      <c r="CP89" s="39">
        <f t="shared" si="626"/>
        <v>0</v>
      </c>
      <c r="CQ89" s="38"/>
      <c r="CR89" s="39">
        <f t="shared" si="627"/>
        <v>86</v>
      </c>
      <c r="CS89" s="39">
        <f t="shared" si="628"/>
        <v>1.1000000000000001</v>
      </c>
      <c r="CT89" s="39">
        <f t="shared" si="629"/>
        <v>3.2</v>
      </c>
      <c r="CU89" s="39">
        <f t="shared" si="630"/>
        <v>13.4</v>
      </c>
      <c r="CV89" s="38">
        <v>20</v>
      </c>
      <c r="CW89" s="39">
        <f t="shared" si="631"/>
        <v>0</v>
      </c>
      <c r="CX89" s="39">
        <f t="shared" si="632"/>
        <v>0</v>
      </c>
      <c r="CY89" s="39">
        <f t="shared" si="633"/>
        <v>0</v>
      </c>
      <c r="CZ89" s="39">
        <f t="shared" si="634"/>
        <v>0</v>
      </c>
      <c r="DA89" s="38"/>
      <c r="DB89" s="39">
        <f t="shared" si="635"/>
        <v>0</v>
      </c>
      <c r="DC89" s="39">
        <f t="shared" si="636"/>
        <v>0</v>
      </c>
      <c r="DD89" s="39">
        <f t="shared" si="637"/>
        <v>0</v>
      </c>
      <c r="DE89" s="39">
        <f t="shared" si="638"/>
        <v>0</v>
      </c>
      <c r="DF89" s="38"/>
      <c r="DG89" s="39">
        <f t="shared" si="639"/>
        <v>0</v>
      </c>
      <c r="DH89" s="39">
        <f t="shared" si="640"/>
        <v>0</v>
      </c>
      <c r="DI89" s="39">
        <f t="shared" si="641"/>
        <v>0</v>
      </c>
      <c r="DJ89" s="39">
        <f t="shared" si="642"/>
        <v>0</v>
      </c>
      <c r="DK89" s="38"/>
      <c r="DL89" s="39">
        <f t="shared" si="643"/>
        <v>0</v>
      </c>
      <c r="DM89" s="39">
        <f t="shared" si="644"/>
        <v>0</v>
      </c>
      <c r="DN89" s="39">
        <f t="shared" si="645"/>
        <v>0</v>
      </c>
      <c r="DO89" s="39">
        <f t="shared" si="646"/>
        <v>0</v>
      </c>
      <c r="DP89" s="38"/>
    </row>
    <row r="90" spans="1:120" s="21" customFormat="1" x14ac:dyDescent="0.25">
      <c r="A90" s="50" t="s">
        <v>80</v>
      </c>
      <c r="B90" s="21">
        <v>400</v>
      </c>
      <c r="C90" s="21">
        <v>8.6999999999999993</v>
      </c>
      <c r="D90" s="21">
        <v>8.8000000000000007</v>
      </c>
      <c r="E90" s="55">
        <v>70.900000000000006</v>
      </c>
      <c r="F90" s="53">
        <f t="shared" si="519"/>
        <v>0</v>
      </c>
      <c r="G90" s="30">
        <f t="shared" si="520"/>
        <v>0</v>
      </c>
      <c r="H90" s="30">
        <f t="shared" si="521"/>
        <v>0</v>
      </c>
      <c r="I90" s="30">
        <f t="shared" si="522"/>
        <v>0</v>
      </c>
      <c r="K90" s="53">
        <f t="shared" si="523"/>
        <v>0</v>
      </c>
      <c r="L90" s="53">
        <f t="shared" si="524"/>
        <v>0</v>
      </c>
      <c r="M90" s="53">
        <f t="shared" si="525"/>
        <v>0</v>
      </c>
      <c r="N90" s="53">
        <f t="shared" si="526"/>
        <v>0</v>
      </c>
      <c r="O90" s="50"/>
      <c r="P90" s="53">
        <f t="shared" si="527"/>
        <v>0</v>
      </c>
      <c r="Q90" s="53">
        <f t="shared" si="528"/>
        <v>0</v>
      </c>
      <c r="R90" s="53">
        <f t="shared" si="529"/>
        <v>0</v>
      </c>
      <c r="S90" s="53">
        <f t="shared" si="530"/>
        <v>0</v>
      </c>
      <c r="T90" s="50"/>
      <c r="U90" s="53">
        <f t="shared" si="531"/>
        <v>0</v>
      </c>
      <c r="V90" s="53">
        <f t="shared" si="532"/>
        <v>0</v>
      </c>
      <c r="W90" s="53">
        <f t="shared" si="533"/>
        <v>0</v>
      </c>
      <c r="X90" s="53">
        <f t="shared" si="534"/>
        <v>0</v>
      </c>
      <c r="Y90" s="50"/>
      <c r="Z90" s="53">
        <f t="shared" si="535"/>
        <v>0</v>
      </c>
      <c r="AA90" s="53">
        <f t="shared" si="536"/>
        <v>0</v>
      </c>
      <c r="AB90" s="53">
        <f t="shared" si="537"/>
        <v>0</v>
      </c>
      <c r="AC90" s="53">
        <f t="shared" si="538"/>
        <v>0</v>
      </c>
      <c r="AE90" s="53">
        <f t="shared" si="539"/>
        <v>0</v>
      </c>
      <c r="AF90" s="53">
        <f t="shared" si="540"/>
        <v>0</v>
      </c>
      <c r="AG90" s="53">
        <f t="shared" si="541"/>
        <v>0</v>
      </c>
      <c r="AH90" s="53">
        <f t="shared" si="542"/>
        <v>0</v>
      </c>
      <c r="AJ90" s="53">
        <f t="shared" si="543"/>
        <v>0</v>
      </c>
      <c r="AK90" s="53">
        <f t="shared" si="544"/>
        <v>0</v>
      </c>
      <c r="AL90" s="53">
        <f t="shared" si="545"/>
        <v>0</v>
      </c>
      <c r="AM90" s="53">
        <f t="shared" si="546"/>
        <v>0</v>
      </c>
      <c r="AN90" s="54"/>
      <c r="AO90" s="53">
        <f t="shared" si="547"/>
        <v>80</v>
      </c>
      <c r="AP90" s="53">
        <f t="shared" si="548"/>
        <v>1.7399999999999998</v>
      </c>
      <c r="AQ90" s="53">
        <f t="shared" si="549"/>
        <v>1.7600000000000002</v>
      </c>
      <c r="AR90" s="53">
        <f t="shared" si="550"/>
        <v>14.180000000000001</v>
      </c>
      <c r="AS90" s="50">
        <v>20</v>
      </c>
      <c r="AT90" s="53">
        <f t="shared" si="551"/>
        <v>0</v>
      </c>
      <c r="AU90" s="53">
        <f t="shared" si="552"/>
        <v>0</v>
      </c>
      <c r="AV90" s="53">
        <f t="shared" si="553"/>
        <v>0</v>
      </c>
      <c r="AW90" s="53">
        <f t="shared" si="554"/>
        <v>0</v>
      </c>
      <c r="AY90" s="30">
        <f t="shared" si="555"/>
        <v>0</v>
      </c>
      <c r="AZ90" s="53">
        <f t="shared" si="556"/>
        <v>0</v>
      </c>
      <c r="BA90" s="53">
        <f t="shared" si="557"/>
        <v>0</v>
      </c>
      <c r="BB90" s="53">
        <f t="shared" si="558"/>
        <v>0</v>
      </c>
      <c r="BC90" s="50"/>
      <c r="BD90" s="53">
        <f t="shared" si="559"/>
        <v>0</v>
      </c>
      <c r="BE90" s="53">
        <f t="shared" si="560"/>
        <v>0</v>
      </c>
      <c r="BF90" s="53">
        <f t="shared" si="561"/>
        <v>0</v>
      </c>
      <c r="BG90" s="53">
        <f t="shared" si="562"/>
        <v>0</v>
      </c>
      <c r="BH90" s="54"/>
      <c r="BI90" s="30">
        <f t="shared" si="563"/>
        <v>0</v>
      </c>
      <c r="BJ90" s="53">
        <f t="shared" si="564"/>
        <v>0</v>
      </c>
      <c r="BK90" s="53">
        <f t="shared" si="565"/>
        <v>0</v>
      </c>
      <c r="BL90" s="53">
        <f t="shared" si="566"/>
        <v>0</v>
      </c>
      <c r="BM90" s="55"/>
      <c r="BN90" s="53">
        <f t="shared" si="567"/>
        <v>0</v>
      </c>
      <c r="BO90" s="53">
        <f t="shared" si="568"/>
        <v>0</v>
      </c>
      <c r="BP90" s="53">
        <f t="shared" si="569"/>
        <v>0</v>
      </c>
      <c r="BQ90" s="53">
        <f t="shared" si="570"/>
        <v>0</v>
      </c>
      <c r="BR90" s="50"/>
      <c r="BS90" s="53">
        <f t="shared" si="571"/>
        <v>0</v>
      </c>
      <c r="BT90" s="53">
        <f t="shared" si="572"/>
        <v>0</v>
      </c>
      <c r="BU90" s="53">
        <f t="shared" si="573"/>
        <v>0</v>
      </c>
      <c r="BV90" s="53">
        <f t="shared" si="574"/>
        <v>0</v>
      </c>
      <c r="BW90" s="50"/>
      <c r="BX90" s="53">
        <f t="shared" si="575"/>
        <v>0</v>
      </c>
      <c r="BY90" s="53">
        <f t="shared" si="576"/>
        <v>0</v>
      </c>
      <c r="BZ90" s="53">
        <f t="shared" si="577"/>
        <v>0</v>
      </c>
      <c r="CA90" s="53">
        <f t="shared" si="578"/>
        <v>0</v>
      </c>
      <c r="CB90" s="50"/>
      <c r="CC90" s="53">
        <f t="shared" si="615"/>
        <v>0</v>
      </c>
      <c r="CD90" s="53">
        <f t="shared" si="616"/>
        <v>0</v>
      </c>
      <c r="CE90" s="53">
        <f t="shared" si="617"/>
        <v>0</v>
      </c>
      <c r="CF90" s="53">
        <f t="shared" si="618"/>
        <v>0</v>
      </c>
      <c r="CG90" s="50"/>
      <c r="CH90" s="53">
        <f t="shared" si="619"/>
        <v>0</v>
      </c>
      <c r="CI90" s="53">
        <f t="shared" si="620"/>
        <v>0</v>
      </c>
      <c r="CJ90" s="53">
        <f t="shared" si="621"/>
        <v>0</v>
      </c>
      <c r="CK90" s="53">
        <f t="shared" si="622"/>
        <v>0</v>
      </c>
      <c r="CM90" s="53">
        <f t="shared" si="623"/>
        <v>0</v>
      </c>
      <c r="CN90" s="53">
        <f t="shared" si="624"/>
        <v>0</v>
      </c>
      <c r="CO90" s="53">
        <f t="shared" si="625"/>
        <v>0</v>
      </c>
      <c r="CP90" s="53">
        <f t="shared" si="626"/>
        <v>0</v>
      </c>
      <c r="CR90" s="53">
        <f t="shared" si="627"/>
        <v>0</v>
      </c>
      <c r="CS90" s="53">
        <f t="shared" si="628"/>
        <v>0</v>
      </c>
      <c r="CT90" s="53">
        <f t="shared" si="629"/>
        <v>0</v>
      </c>
      <c r="CU90" s="53">
        <f t="shared" si="630"/>
        <v>0</v>
      </c>
      <c r="CW90" s="53">
        <f t="shared" si="631"/>
        <v>80</v>
      </c>
      <c r="CX90" s="53">
        <f t="shared" si="632"/>
        <v>1.7399999999999998</v>
      </c>
      <c r="CY90" s="53">
        <f t="shared" si="633"/>
        <v>1.7600000000000002</v>
      </c>
      <c r="CZ90" s="53">
        <f t="shared" si="634"/>
        <v>14.180000000000001</v>
      </c>
      <c r="DA90" s="21">
        <v>20</v>
      </c>
      <c r="DB90" s="53">
        <f t="shared" si="635"/>
        <v>0</v>
      </c>
      <c r="DC90" s="53">
        <f t="shared" si="636"/>
        <v>0</v>
      </c>
      <c r="DD90" s="53">
        <f t="shared" si="637"/>
        <v>0</v>
      </c>
      <c r="DE90" s="53">
        <f t="shared" si="638"/>
        <v>0</v>
      </c>
      <c r="DG90" s="53">
        <f t="shared" si="639"/>
        <v>0</v>
      </c>
      <c r="DH90" s="53">
        <f t="shared" si="640"/>
        <v>0</v>
      </c>
      <c r="DI90" s="53">
        <f t="shared" si="641"/>
        <v>0</v>
      </c>
      <c r="DJ90" s="53">
        <f t="shared" si="642"/>
        <v>0</v>
      </c>
      <c r="DL90" s="53">
        <f t="shared" si="643"/>
        <v>0</v>
      </c>
      <c r="DM90" s="53">
        <f t="shared" si="644"/>
        <v>0</v>
      </c>
      <c r="DN90" s="53">
        <f t="shared" si="645"/>
        <v>0</v>
      </c>
      <c r="DO90" s="53">
        <f t="shared" si="646"/>
        <v>0</v>
      </c>
    </row>
    <row r="91" spans="1:120" s="21" customFormat="1" x14ac:dyDescent="0.25">
      <c r="A91" s="40" t="s">
        <v>41</v>
      </c>
      <c r="B91" s="38">
        <v>316</v>
      </c>
      <c r="C91" s="38">
        <v>0.8</v>
      </c>
      <c r="D91" s="38">
        <v>0.7</v>
      </c>
      <c r="E91" s="43">
        <v>79.400000000000006</v>
      </c>
      <c r="F91" s="39">
        <f t="shared" si="519"/>
        <v>0</v>
      </c>
      <c r="G91" s="42">
        <f t="shared" si="520"/>
        <v>0</v>
      </c>
      <c r="H91" s="42">
        <f t="shared" si="521"/>
        <v>0</v>
      </c>
      <c r="I91" s="42">
        <f t="shared" si="522"/>
        <v>0</v>
      </c>
      <c r="J91" s="38"/>
      <c r="K91" s="39">
        <f t="shared" si="523"/>
        <v>0</v>
      </c>
      <c r="L91" s="39">
        <f t="shared" si="524"/>
        <v>0</v>
      </c>
      <c r="M91" s="39">
        <f t="shared" si="525"/>
        <v>0</v>
      </c>
      <c r="N91" s="39">
        <f t="shared" si="526"/>
        <v>0</v>
      </c>
      <c r="O91" s="40"/>
      <c r="P91" s="39">
        <f t="shared" si="527"/>
        <v>0</v>
      </c>
      <c r="Q91" s="39">
        <f t="shared" si="528"/>
        <v>0</v>
      </c>
      <c r="R91" s="39">
        <f t="shared" si="529"/>
        <v>0</v>
      </c>
      <c r="S91" s="39">
        <f t="shared" si="530"/>
        <v>0</v>
      </c>
      <c r="T91" s="40"/>
      <c r="U91" s="39">
        <f t="shared" si="531"/>
        <v>0</v>
      </c>
      <c r="V91" s="39">
        <f t="shared" si="532"/>
        <v>0</v>
      </c>
      <c r="W91" s="39">
        <f t="shared" si="533"/>
        <v>0</v>
      </c>
      <c r="X91" s="39">
        <f t="shared" si="534"/>
        <v>0</v>
      </c>
      <c r="Y91" s="40"/>
      <c r="Z91" s="39">
        <f t="shared" si="535"/>
        <v>0</v>
      </c>
      <c r="AA91" s="39">
        <f t="shared" si="536"/>
        <v>0</v>
      </c>
      <c r="AB91" s="39">
        <f t="shared" si="537"/>
        <v>0</v>
      </c>
      <c r="AC91" s="39">
        <f t="shared" si="538"/>
        <v>0</v>
      </c>
      <c r="AD91" s="38"/>
      <c r="AE91" s="39">
        <f t="shared" si="539"/>
        <v>0</v>
      </c>
      <c r="AF91" s="39">
        <f t="shared" si="540"/>
        <v>0</v>
      </c>
      <c r="AG91" s="39">
        <f t="shared" si="541"/>
        <v>0</v>
      </c>
      <c r="AH91" s="39">
        <f t="shared" si="542"/>
        <v>0</v>
      </c>
      <c r="AI91" s="38"/>
      <c r="AJ91" s="39">
        <f t="shared" si="543"/>
        <v>0</v>
      </c>
      <c r="AK91" s="39">
        <f t="shared" si="544"/>
        <v>0</v>
      </c>
      <c r="AL91" s="39">
        <f t="shared" si="545"/>
        <v>0</v>
      </c>
      <c r="AM91" s="39">
        <f t="shared" si="546"/>
        <v>0</v>
      </c>
      <c r="AN91" s="41"/>
      <c r="AO91" s="39">
        <f t="shared" si="547"/>
        <v>0</v>
      </c>
      <c r="AP91" s="39">
        <f t="shared" si="548"/>
        <v>0</v>
      </c>
      <c r="AQ91" s="39">
        <f t="shared" si="549"/>
        <v>0</v>
      </c>
      <c r="AR91" s="39">
        <f t="shared" si="550"/>
        <v>0</v>
      </c>
      <c r="AS91" s="40"/>
      <c r="AT91" s="39">
        <f t="shared" si="551"/>
        <v>63.2</v>
      </c>
      <c r="AU91" s="39">
        <f t="shared" si="552"/>
        <v>0.16</v>
      </c>
      <c r="AV91" s="39">
        <f t="shared" si="553"/>
        <v>0.13999999999999999</v>
      </c>
      <c r="AW91" s="39">
        <f t="shared" si="554"/>
        <v>15.88</v>
      </c>
      <c r="AX91" s="38">
        <v>20</v>
      </c>
      <c r="AY91" s="42">
        <f t="shared" si="555"/>
        <v>0</v>
      </c>
      <c r="AZ91" s="39">
        <f t="shared" si="556"/>
        <v>0</v>
      </c>
      <c r="BA91" s="39">
        <f t="shared" si="557"/>
        <v>0</v>
      </c>
      <c r="BB91" s="39">
        <f t="shared" si="558"/>
        <v>0</v>
      </c>
      <c r="BC91" s="40"/>
      <c r="BD91" s="39">
        <f t="shared" si="559"/>
        <v>0</v>
      </c>
      <c r="BE91" s="39">
        <f t="shared" si="560"/>
        <v>0</v>
      </c>
      <c r="BF91" s="39">
        <f t="shared" si="561"/>
        <v>0</v>
      </c>
      <c r="BG91" s="39">
        <f t="shared" si="562"/>
        <v>0</v>
      </c>
      <c r="BH91" s="41"/>
      <c r="BI91" s="42">
        <f t="shared" si="563"/>
        <v>0</v>
      </c>
      <c r="BJ91" s="39">
        <f t="shared" si="564"/>
        <v>0</v>
      </c>
      <c r="BK91" s="39">
        <f t="shared" si="565"/>
        <v>0</v>
      </c>
      <c r="BL91" s="39">
        <f t="shared" si="566"/>
        <v>0</v>
      </c>
      <c r="BM91" s="43"/>
      <c r="BN91" s="39">
        <f t="shared" si="567"/>
        <v>0</v>
      </c>
      <c r="BO91" s="39">
        <f t="shared" si="568"/>
        <v>0</v>
      </c>
      <c r="BP91" s="39">
        <f t="shared" si="569"/>
        <v>0</v>
      </c>
      <c r="BQ91" s="39">
        <f t="shared" si="570"/>
        <v>0</v>
      </c>
      <c r="BR91" s="40"/>
      <c r="BS91" s="39">
        <f t="shared" si="571"/>
        <v>0</v>
      </c>
      <c r="BT91" s="39">
        <f t="shared" si="572"/>
        <v>0</v>
      </c>
      <c r="BU91" s="39">
        <f t="shared" si="573"/>
        <v>0</v>
      </c>
      <c r="BV91" s="39">
        <f t="shared" si="574"/>
        <v>0</v>
      </c>
      <c r="BW91" s="40"/>
      <c r="BX91" s="39">
        <f t="shared" si="575"/>
        <v>0</v>
      </c>
      <c r="BY91" s="39">
        <f t="shared" si="576"/>
        <v>0</v>
      </c>
      <c r="BZ91" s="39">
        <f t="shared" si="577"/>
        <v>0</v>
      </c>
      <c r="CA91" s="39">
        <f t="shared" si="578"/>
        <v>0</v>
      </c>
      <c r="CB91" s="40"/>
      <c r="CC91" s="39">
        <f t="shared" si="615"/>
        <v>0</v>
      </c>
      <c r="CD91" s="39">
        <f t="shared" si="616"/>
        <v>0</v>
      </c>
      <c r="CE91" s="39">
        <f t="shared" si="617"/>
        <v>0</v>
      </c>
      <c r="CF91" s="39">
        <f t="shared" si="618"/>
        <v>0</v>
      </c>
      <c r="CG91" s="40"/>
      <c r="CH91" s="39">
        <f t="shared" si="619"/>
        <v>0</v>
      </c>
      <c r="CI91" s="39">
        <f t="shared" si="620"/>
        <v>0</v>
      </c>
      <c r="CJ91" s="39">
        <f t="shared" si="621"/>
        <v>0</v>
      </c>
      <c r="CK91" s="39">
        <f t="shared" si="622"/>
        <v>0</v>
      </c>
      <c r="CL91" s="38"/>
      <c r="CM91" s="39">
        <f t="shared" si="623"/>
        <v>0</v>
      </c>
      <c r="CN91" s="39">
        <f t="shared" si="624"/>
        <v>0</v>
      </c>
      <c r="CO91" s="39">
        <f t="shared" si="625"/>
        <v>0</v>
      </c>
      <c r="CP91" s="39">
        <f t="shared" si="626"/>
        <v>0</v>
      </c>
      <c r="CQ91" s="38"/>
      <c r="CR91" s="39">
        <f t="shared" si="627"/>
        <v>0</v>
      </c>
      <c r="CS91" s="39">
        <f t="shared" si="628"/>
        <v>0</v>
      </c>
      <c r="CT91" s="39">
        <f t="shared" si="629"/>
        <v>0</v>
      </c>
      <c r="CU91" s="39">
        <f t="shared" si="630"/>
        <v>0</v>
      </c>
      <c r="CV91" s="38"/>
      <c r="CW91" s="39">
        <f t="shared" si="631"/>
        <v>0</v>
      </c>
      <c r="CX91" s="39">
        <f t="shared" si="632"/>
        <v>0</v>
      </c>
      <c r="CY91" s="39">
        <f t="shared" si="633"/>
        <v>0</v>
      </c>
      <c r="CZ91" s="39">
        <f t="shared" si="634"/>
        <v>0</v>
      </c>
      <c r="DA91" s="38"/>
      <c r="DB91" s="39">
        <f t="shared" si="635"/>
        <v>63.2</v>
      </c>
      <c r="DC91" s="39">
        <f t="shared" si="636"/>
        <v>0.16</v>
      </c>
      <c r="DD91" s="39">
        <f t="shared" si="637"/>
        <v>0.13999999999999999</v>
      </c>
      <c r="DE91" s="39">
        <f t="shared" si="638"/>
        <v>15.88</v>
      </c>
      <c r="DF91" s="38">
        <v>20</v>
      </c>
      <c r="DG91" s="39">
        <f t="shared" si="639"/>
        <v>0</v>
      </c>
      <c r="DH91" s="39">
        <f t="shared" si="640"/>
        <v>0</v>
      </c>
      <c r="DI91" s="39">
        <f t="shared" si="641"/>
        <v>0</v>
      </c>
      <c r="DJ91" s="39">
        <f t="shared" si="642"/>
        <v>0</v>
      </c>
      <c r="DK91" s="38"/>
      <c r="DL91" s="39">
        <f t="shared" si="643"/>
        <v>0</v>
      </c>
      <c r="DM91" s="39">
        <f t="shared" si="644"/>
        <v>0</v>
      </c>
      <c r="DN91" s="39">
        <f t="shared" si="645"/>
        <v>0</v>
      </c>
      <c r="DO91" s="39">
        <f t="shared" si="646"/>
        <v>0</v>
      </c>
      <c r="DP91" s="38"/>
    </row>
    <row r="92" spans="1:120" s="21" customFormat="1" x14ac:dyDescent="0.25">
      <c r="A92" s="50" t="s">
        <v>67</v>
      </c>
      <c r="B92" s="21">
        <v>523</v>
      </c>
      <c r="C92" s="21">
        <v>11.6</v>
      </c>
      <c r="D92" s="21">
        <v>29.7</v>
      </c>
      <c r="E92" s="55">
        <v>54</v>
      </c>
      <c r="F92" s="53">
        <f t="shared" si="519"/>
        <v>0</v>
      </c>
      <c r="G92" s="30">
        <f t="shared" si="520"/>
        <v>0</v>
      </c>
      <c r="H92" s="30">
        <f t="shared" si="521"/>
        <v>0</v>
      </c>
      <c r="I92" s="30">
        <f t="shared" si="522"/>
        <v>0</v>
      </c>
      <c r="K92" s="53">
        <f t="shared" si="523"/>
        <v>0</v>
      </c>
      <c r="L92" s="53">
        <f t="shared" si="524"/>
        <v>0</v>
      </c>
      <c r="M92" s="53">
        <f t="shared" si="525"/>
        <v>0</v>
      </c>
      <c r="N92" s="53">
        <f t="shared" si="526"/>
        <v>0</v>
      </c>
      <c r="O92" s="50"/>
      <c r="P92" s="53">
        <f t="shared" si="527"/>
        <v>0</v>
      </c>
      <c r="Q92" s="53">
        <f t="shared" si="528"/>
        <v>0</v>
      </c>
      <c r="R92" s="53">
        <f t="shared" si="529"/>
        <v>0</v>
      </c>
      <c r="S92" s="53">
        <f t="shared" si="530"/>
        <v>0</v>
      </c>
      <c r="T92" s="50"/>
      <c r="U92" s="53">
        <f t="shared" si="531"/>
        <v>0</v>
      </c>
      <c r="V92" s="53">
        <f t="shared" si="532"/>
        <v>0</v>
      </c>
      <c r="W92" s="53">
        <f t="shared" si="533"/>
        <v>0</v>
      </c>
      <c r="X92" s="53">
        <f t="shared" si="534"/>
        <v>0</v>
      </c>
      <c r="Y92" s="50"/>
      <c r="Z92" s="53">
        <f t="shared" si="535"/>
        <v>0</v>
      </c>
      <c r="AA92" s="53">
        <f t="shared" si="536"/>
        <v>0</v>
      </c>
      <c r="AB92" s="53">
        <f t="shared" si="537"/>
        <v>0</v>
      </c>
      <c r="AC92" s="53">
        <f t="shared" si="538"/>
        <v>0</v>
      </c>
      <c r="AE92" s="53">
        <f t="shared" si="539"/>
        <v>0</v>
      </c>
      <c r="AF92" s="53">
        <f t="shared" si="540"/>
        <v>0</v>
      </c>
      <c r="AG92" s="53">
        <f t="shared" si="541"/>
        <v>0</v>
      </c>
      <c r="AH92" s="53">
        <f t="shared" si="542"/>
        <v>0</v>
      </c>
      <c r="AJ92" s="53">
        <f t="shared" si="543"/>
        <v>0</v>
      </c>
      <c r="AK92" s="53">
        <f t="shared" si="544"/>
        <v>0</v>
      </c>
      <c r="AL92" s="53">
        <f t="shared" si="545"/>
        <v>0</v>
      </c>
      <c r="AM92" s="53">
        <f t="shared" si="546"/>
        <v>0</v>
      </c>
      <c r="AN92" s="54"/>
      <c r="AO92" s="53">
        <f t="shared" si="547"/>
        <v>0</v>
      </c>
      <c r="AP92" s="53">
        <f t="shared" si="548"/>
        <v>0</v>
      </c>
      <c r="AQ92" s="53">
        <f t="shared" si="549"/>
        <v>0</v>
      </c>
      <c r="AR92" s="53">
        <f t="shared" si="550"/>
        <v>0</v>
      </c>
      <c r="AS92" s="50"/>
      <c r="AT92" s="53">
        <f t="shared" si="551"/>
        <v>0</v>
      </c>
      <c r="AU92" s="53">
        <f t="shared" si="552"/>
        <v>0</v>
      </c>
      <c r="AV92" s="53">
        <f t="shared" si="553"/>
        <v>0</v>
      </c>
      <c r="AW92" s="53">
        <f t="shared" si="554"/>
        <v>0</v>
      </c>
      <c r="AY92" s="30">
        <f t="shared" si="555"/>
        <v>141.21</v>
      </c>
      <c r="AZ92" s="53">
        <f t="shared" si="556"/>
        <v>3.1319999999999997</v>
      </c>
      <c r="BA92" s="53">
        <f t="shared" si="557"/>
        <v>8.0190000000000001</v>
      </c>
      <c r="BB92" s="53">
        <f t="shared" si="558"/>
        <v>14.580000000000002</v>
      </c>
      <c r="BC92" s="50">
        <v>27</v>
      </c>
      <c r="BD92" s="53">
        <f t="shared" si="559"/>
        <v>0</v>
      </c>
      <c r="BE92" s="53">
        <f t="shared" si="560"/>
        <v>0</v>
      </c>
      <c r="BF92" s="53">
        <f t="shared" si="561"/>
        <v>0</v>
      </c>
      <c r="BG92" s="53">
        <f t="shared" si="562"/>
        <v>0</v>
      </c>
      <c r="BH92" s="54"/>
      <c r="BI92" s="30">
        <f t="shared" si="563"/>
        <v>0</v>
      </c>
      <c r="BJ92" s="53">
        <f t="shared" si="564"/>
        <v>0</v>
      </c>
      <c r="BK92" s="53">
        <f t="shared" si="565"/>
        <v>0</v>
      </c>
      <c r="BL92" s="53">
        <f t="shared" si="566"/>
        <v>0</v>
      </c>
      <c r="BM92" s="55"/>
      <c r="BN92" s="53">
        <f t="shared" si="567"/>
        <v>0</v>
      </c>
      <c r="BO92" s="53">
        <f t="shared" si="568"/>
        <v>0</v>
      </c>
      <c r="BP92" s="53">
        <f t="shared" si="569"/>
        <v>0</v>
      </c>
      <c r="BQ92" s="53">
        <f t="shared" si="570"/>
        <v>0</v>
      </c>
      <c r="BR92" s="50"/>
      <c r="BS92" s="53">
        <f t="shared" si="571"/>
        <v>0</v>
      </c>
      <c r="BT92" s="53">
        <f t="shared" si="572"/>
        <v>0</v>
      </c>
      <c r="BU92" s="53">
        <f t="shared" si="573"/>
        <v>0</v>
      </c>
      <c r="BV92" s="53">
        <f t="shared" si="574"/>
        <v>0</v>
      </c>
      <c r="BW92" s="50"/>
      <c r="BX92" s="53">
        <f t="shared" si="575"/>
        <v>0</v>
      </c>
      <c r="BY92" s="53">
        <f t="shared" si="576"/>
        <v>0</v>
      </c>
      <c r="BZ92" s="53">
        <f t="shared" si="577"/>
        <v>0</v>
      </c>
      <c r="CA92" s="53">
        <f t="shared" si="578"/>
        <v>0</v>
      </c>
      <c r="CB92" s="50"/>
      <c r="CC92" s="53">
        <f t="shared" si="615"/>
        <v>0</v>
      </c>
      <c r="CD92" s="53">
        <f t="shared" si="616"/>
        <v>0</v>
      </c>
      <c r="CE92" s="53">
        <f t="shared" si="617"/>
        <v>0</v>
      </c>
      <c r="CF92" s="53">
        <f t="shared" si="618"/>
        <v>0</v>
      </c>
      <c r="CG92" s="50"/>
      <c r="CH92" s="53">
        <f t="shared" si="619"/>
        <v>0</v>
      </c>
      <c r="CI92" s="53">
        <f t="shared" si="620"/>
        <v>0</v>
      </c>
      <c r="CJ92" s="53">
        <f t="shared" si="621"/>
        <v>0</v>
      </c>
      <c r="CK92" s="53">
        <f t="shared" si="622"/>
        <v>0</v>
      </c>
      <c r="CM92" s="53">
        <f t="shared" si="623"/>
        <v>0</v>
      </c>
      <c r="CN92" s="53">
        <f t="shared" si="624"/>
        <v>0</v>
      </c>
      <c r="CO92" s="53">
        <f t="shared" si="625"/>
        <v>0</v>
      </c>
      <c r="CP92" s="53">
        <f t="shared" si="626"/>
        <v>0</v>
      </c>
      <c r="CR92" s="53">
        <f t="shared" si="627"/>
        <v>0</v>
      </c>
      <c r="CS92" s="53">
        <f t="shared" si="628"/>
        <v>0</v>
      </c>
      <c r="CT92" s="53">
        <f t="shared" si="629"/>
        <v>0</v>
      </c>
      <c r="CU92" s="53">
        <f t="shared" si="630"/>
        <v>0</v>
      </c>
      <c r="CW92" s="53">
        <f t="shared" si="631"/>
        <v>0</v>
      </c>
      <c r="CX92" s="53">
        <f t="shared" si="632"/>
        <v>0</v>
      </c>
      <c r="CY92" s="53">
        <f t="shared" si="633"/>
        <v>0</v>
      </c>
      <c r="CZ92" s="53">
        <f t="shared" si="634"/>
        <v>0</v>
      </c>
      <c r="DB92" s="53">
        <f t="shared" si="635"/>
        <v>0</v>
      </c>
      <c r="DC92" s="53">
        <f t="shared" si="636"/>
        <v>0</v>
      </c>
      <c r="DD92" s="53">
        <f t="shared" si="637"/>
        <v>0</v>
      </c>
      <c r="DE92" s="53">
        <f t="shared" si="638"/>
        <v>0</v>
      </c>
      <c r="DG92" s="53">
        <f t="shared" si="639"/>
        <v>141.21</v>
      </c>
      <c r="DH92" s="53">
        <f t="shared" si="640"/>
        <v>3.1319999999999997</v>
      </c>
      <c r="DI92" s="53">
        <f t="shared" si="641"/>
        <v>8.0190000000000001</v>
      </c>
      <c r="DJ92" s="53">
        <f t="shared" si="642"/>
        <v>14.580000000000002</v>
      </c>
      <c r="DK92" s="21">
        <v>27</v>
      </c>
      <c r="DL92" s="53">
        <f t="shared" si="643"/>
        <v>0</v>
      </c>
      <c r="DM92" s="53">
        <f t="shared" si="644"/>
        <v>0</v>
      </c>
      <c r="DN92" s="53">
        <f t="shared" si="645"/>
        <v>0</v>
      </c>
      <c r="DO92" s="53">
        <f t="shared" si="646"/>
        <v>0</v>
      </c>
    </row>
    <row r="93" spans="1:120" s="21" customFormat="1" x14ac:dyDescent="0.25">
      <c r="A93" s="40" t="s">
        <v>43</v>
      </c>
      <c r="B93" s="38">
        <v>310</v>
      </c>
      <c r="C93" s="38">
        <v>0.5</v>
      </c>
      <c r="D93" s="38">
        <v>0</v>
      </c>
      <c r="E93" s="43">
        <v>80.8</v>
      </c>
      <c r="F93" s="39">
        <f t="shared" si="519"/>
        <v>58.125</v>
      </c>
      <c r="G93" s="42">
        <f t="shared" si="520"/>
        <v>9.375E-2</v>
      </c>
      <c r="H93" s="42">
        <f t="shared" si="521"/>
        <v>0</v>
      </c>
      <c r="I93" s="42">
        <f t="shared" si="522"/>
        <v>15.149999999999999</v>
      </c>
      <c r="J93" s="38">
        <v>18.75</v>
      </c>
      <c r="K93" s="39">
        <f t="shared" si="523"/>
        <v>0</v>
      </c>
      <c r="L93" s="39">
        <f t="shared" si="524"/>
        <v>0</v>
      </c>
      <c r="M93" s="39">
        <f t="shared" si="525"/>
        <v>0</v>
      </c>
      <c r="N93" s="39">
        <f t="shared" si="526"/>
        <v>0</v>
      </c>
      <c r="O93" s="40"/>
      <c r="P93" s="39">
        <f t="shared" si="527"/>
        <v>0</v>
      </c>
      <c r="Q93" s="39">
        <f t="shared" si="528"/>
        <v>0</v>
      </c>
      <c r="R93" s="39">
        <f t="shared" si="529"/>
        <v>0</v>
      </c>
      <c r="S93" s="39">
        <f t="shared" si="530"/>
        <v>0</v>
      </c>
      <c r="T93" s="40"/>
      <c r="U93" s="39">
        <f t="shared" si="531"/>
        <v>0</v>
      </c>
      <c r="V93" s="39">
        <f t="shared" si="532"/>
        <v>0</v>
      </c>
      <c r="W93" s="39">
        <f t="shared" si="533"/>
        <v>0</v>
      </c>
      <c r="X93" s="39">
        <f t="shared" si="534"/>
        <v>0</v>
      </c>
      <c r="Y93" s="40"/>
      <c r="Z93" s="39">
        <f t="shared" si="535"/>
        <v>0</v>
      </c>
      <c r="AA93" s="39">
        <f t="shared" si="536"/>
        <v>0</v>
      </c>
      <c r="AB93" s="39">
        <f t="shared" si="537"/>
        <v>0</v>
      </c>
      <c r="AC93" s="39">
        <f t="shared" si="538"/>
        <v>0</v>
      </c>
      <c r="AD93" s="38"/>
      <c r="AE93" s="39">
        <f t="shared" si="539"/>
        <v>0</v>
      </c>
      <c r="AF93" s="39">
        <f t="shared" si="540"/>
        <v>0</v>
      </c>
      <c r="AG93" s="39">
        <f t="shared" si="541"/>
        <v>0</v>
      </c>
      <c r="AH93" s="39">
        <f t="shared" si="542"/>
        <v>0</v>
      </c>
      <c r="AI93" s="38"/>
      <c r="AJ93" s="39">
        <f t="shared" si="543"/>
        <v>0</v>
      </c>
      <c r="AK93" s="39">
        <f t="shared" si="544"/>
        <v>0</v>
      </c>
      <c r="AL93" s="39">
        <f t="shared" si="545"/>
        <v>0</v>
      </c>
      <c r="AM93" s="39">
        <f t="shared" si="546"/>
        <v>0</v>
      </c>
      <c r="AN93" s="41"/>
      <c r="AO93" s="39">
        <f t="shared" si="547"/>
        <v>0</v>
      </c>
      <c r="AP93" s="39">
        <f t="shared" si="548"/>
        <v>0</v>
      </c>
      <c r="AQ93" s="39">
        <f t="shared" si="549"/>
        <v>0</v>
      </c>
      <c r="AR93" s="39">
        <f t="shared" si="550"/>
        <v>0</v>
      </c>
      <c r="AS93" s="40"/>
      <c r="AT93" s="39">
        <f t="shared" si="551"/>
        <v>0</v>
      </c>
      <c r="AU93" s="39">
        <f t="shared" si="552"/>
        <v>0</v>
      </c>
      <c r="AV93" s="39">
        <f t="shared" si="553"/>
        <v>0</v>
      </c>
      <c r="AW93" s="39">
        <f t="shared" si="554"/>
        <v>0</v>
      </c>
      <c r="AX93" s="38"/>
      <c r="AY93" s="42">
        <f t="shared" si="555"/>
        <v>0</v>
      </c>
      <c r="AZ93" s="39">
        <f t="shared" si="556"/>
        <v>0</v>
      </c>
      <c r="BA93" s="39">
        <f t="shared" si="557"/>
        <v>0</v>
      </c>
      <c r="BB93" s="39">
        <f t="shared" si="558"/>
        <v>0</v>
      </c>
      <c r="BC93" s="40"/>
      <c r="BD93" s="39">
        <f t="shared" si="559"/>
        <v>58.125</v>
      </c>
      <c r="BE93" s="39">
        <f t="shared" si="560"/>
        <v>9.375E-2</v>
      </c>
      <c r="BF93" s="39">
        <f t="shared" si="561"/>
        <v>0</v>
      </c>
      <c r="BG93" s="39">
        <f t="shared" si="562"/>
        <v>15.149999999999999</v>
      </c>
      <c r="BH93" s="41">
        <v>18.75</v>
      </c>
      <c r="BI93" s="42">
        <f t="shared" si="563"/>
        <v>0</v>
      </c>
      <c r="BJ93" s="39">
        <f t="shared" si="564"/>
        <v>0</v>
      </c>
      <c r="BK93" s="39">
        <f t="shared" si="565"/>
        <v>0</v>
      </c>
      <c r="BL93" s="39">
        <f t="shared" si="566"/>
        <v>0</v>
      </c>
      <c r="BM93" s="43"/>
      <c r="BN93" s="39">
        <f t="shared" si="567"/>
        <v>58.125</v>
      </c>
      <c r="BO93" s="39">
        <f t="shared" si="568"/>
        <v>9.375E-2</v>
      </c>
      <c r="BP93" s="39">
        <f t="shared" si="569"/>
        <v>0</v>
      </c>
      <c r="BQ93" s="39">
        <f t="shared" si="570"/>
        <v>15.149999999999999</v>
      </c>
      <c r="BR93" s="40">
        <v>18.75</v>
      </c>
      <c r="BS93" s="39">
        <f t="shared" si="571"/>
        <v>0</v>
      </c>
      <c r="BT93" s="39">
        <f t="shared" si="572"/>
        <v>0</v>
      </c>
      <c r="BU93" s="39">
        <f t="shared" si="573"/>
        <v>0</v>
      </c>
      <c r="BV93" s="39">
        <f t="shared" si="574"/>
        <v>0</v>
      </c>
      <c r="BW93" s="40"/>
      <c r="BX93" s="39">
        <f t="shared" si="575"/>
        <v>0</v>
      </c>
      <c r="BY93" s="39">
        <f t="shared" si="576"/>
        <v>0</v>
      </c>
      <c r="BZ93" s="39">
        <f t="shared" si="577"/>
        <v>0</v>
      </c>
      <c r="CA93" s="39">
        <f t="shared" si="578"/>
        <v>0</v>
      </c>
      <c r="CB93" s="40"/>
      <c r="CC93" s="39">
        <f t="shared" si="615"/>
        <v>0</v>
      </c>
      <c r="CD93" s="39">
        <f t="shared" si="616"/>
        <v>0</v>
      </c>
      <c r="CE93" s="39">
        <f t="shared" si="617"/>
        <v>0</v>
      </c>
      <c r="CF93" s="39">
        <f t="shared" si="618"/>
        <v>0</v>
      </c>
      <c r="CG93" s="40"/>
      <c r="CH93" s="39">
        <f t="shared" si="619"/>
        <v>0</v>
      </c>
      <c r="CI93" s="39">
        <f t="shared" si="620"/>
        <v>0</v>
      </c>
      <c r="CJ93" s="39">
        <f t="shared" si="621"/>
        <v>0</v>
      </c>
      <c r="CK93" s="39">
        <f t="shared" si="622"/>
        <v>0</v>
      </c>
      <c r="CL93" s="38"/>
      <c r="CM93" s="39">
        <f t="shared" si="623"/>
        <v>0</v>
      </c>
      <c r="CN93" s="39">
        <f t="shared" si="624"/>
        <v>0</v>
      </c>
      <c r="CO93" s="39">
        <f t="shared" si="625"/>
        <v>0</v>
      </c>
      <c r="CP93" s="39">
        <f t="shared" si="626"/>
        <v>0</v>
      </c>
      <c r="CQ93" s="38"/>
      <c r="CR93" s="39">
        <f t="shared" si="627"/>
        <v>0</v>
      </c>
      <c r="CS93" s="39">
        <f t="shared" si="628"/>
        <v>0</v>
      </c>
      <c r="CT93" s="39">
        <f t="shared" si="629"/>
        <v>0</v>
      </c>
      <c r="CU93" s="39">
        <f t="shared" si="630"/>
        <v>0</v>
      </c>
      <c r="CV93" s="38"/>
      <c r="CW93" s="39">
        <f t="shared" si="631"/>
        <v>0</v>
      </c>
      <c r="CX93" s="39">
        <f t="shared" si="632"/>
        <v>0</v>
      </c>
      <c r="CY93" s="39">
        <f t="shared" si="633"/>
        <v>0</v>
      </c>
      <c r="CZ93" s="39">
        <f t="shared" si="634"/>
        <v>0</v>
      </c>
      <c r="DA93" s="38"/>
      <c r="DB93" s="39">
        <f t="shared" si="635"/>
        <v>0</v>
      </c>
      <c r="DC93" s="39">
        <f t="shared" si="636"/>
        <v>0</v>
      </c>
      <c r="DD93" s="39">
        <f t="shared" si="637"/>
        <v>0</v>
      </c>
      <c r="DE93" s="39">
        <f t="shared" si="638"/>
        <v>0</v>
      </c>
      <c r="DF93" s="38"/>
      <c r="DG93" s="39">
        <f t="shared" si="639"/>
        <v>0</v>
      </c>
      <c r="DH93" s="39">
        <f t="shared" si="640"/>
        <v>0</v>
      </c>
      <c r="DI93" s="39">
        <f t="shared" si="641"/>
        <v>0</v>
      </c>
      <c r="DJ93" s="39">
        <f t="shared" si="642"/>
        <v>0</v>
      </c>
      <c r="DK93" s="38"/>
      <c r="DL93" s="39">
        <f t="shared" si="643"/>
        <v>0</v>
      </c>
      <c r="DM93" s="39">
        <f t="shared" si="644"/>
        <v>0</v>
      </c>
      <c r="DN93" s="39">
        <f t="shared" si="645"/>
        <v>0</v>
      </c>
      <c r="DO93" s="39">
        <f t="shared" si="646"/>
        <v>0</v>
      </c>
      <c r="DP93" s="38"/>
    </row>
    <row r="94" spans="1:120" s="21" customFormat="1" x14ac:dyDescent="0.25">
      <c r="A94" s="50" t="s">
        <v>44</v>
      </c>
      <c r="B94" s="21">
        <v>293</v>
      </c>
      <c r="C94" s="21">
        <v>0.4</v>
      </c>
      <c r="D94" s="21">
        <v>0</v>
      </c>
      <c r="E94" s="55">
        <v>76.599999999999994</v>
      </c>
      <c r="F94" s="53">
        <f t="shared" si="519"/>
        <v>0</v>
      </c>
      <c r="G94" s="30">
        <f t="shared" si="520"/>
        <v>0</v>
      </c>
      <c r="H94" s="30">
        <f t="shared" si="521"/>
        <v>0</v>
      </c>
      <c r="I94" s="30">
        <f t="shared" si="522"/>
        <v>0</v>
      </c>
      <c r="K94" s="53">
        <f t="shared" si="523"/>
        <v>57.135000000000005</v>
      </c>
      <c r="L94" s="53">
        <f t="shared" si="524"/>
        <v>7.8E-2</v>
      </c>
      <c r="M94" s="53">
        <f t="shared" si="525"/>
        <v>0</v>
      </c>
      <c r="N94" s="53">
        <f t="shared" si="526"/>
        <v>14.936999999999998</v>
      </c>
      <c r="O94" s="50">
        <v>19.5</v>
      </c>
      <c r="P94" s="53">
        <f t="shared" si="527"/>
        <v>0</v>
      </c>
      <c r="Q94" s="53">
        <f t="shared" si="528"/>
        <v>0</v>
      </c>
      <c r="R94" s="53">
        <f t="shared" si="529"/>
        <v>0</v>
      </c>
      <c r="S94" s="53">
        <f t="shared" si="530"/>
        <v>0</v>
      </c>
      <c r="T94" s="50"/>
      <c r="U94" s="53">
        <f t="shared" si="531"/>
        <v>0</v>
      </c>
      <c r="V94" s="53">
        <f t="shared" si="532"/>
        <v>0</v>
      </c>
      <c r="W94" s="53">
        <f t="shared" si="533"/>
        <v>0</v>
      </c>
      <c r="X94" s="53">
        <f t="shared" si="534"/>
        <v>0</v>
      </c>
      <c r="Y94" s="50"/>
      <c r="Z94" s="53">
        <f t="shared" si="535"/>
        <v>0</v>
      </c>
      <c r="AA94" s="53">
        <f t="shared" si="536"/>
        <v>0</v>
      </c>
      <c r="AB94" s="53">
        <f t="shared" si="537"/>
        <v>0</v>
      </c>
      <c r="AC94" s="53">
        <f t="shared" si="538"/>
        <v>0</v>
      </c>
      <c r="AE94" s="53">
        <f t="shared" si="539"/>
        <v>0</v>
      </c>
      <c r="AF94" s="53">
        <f t="shared" si="540"/>
        <v>0</v>
      </c>
      <c r="AG94" s="53">
        <f t="shared" si="541"/>
        <v>0</v>
      </c>
      <c r="AH94" s="53">
        <f t="shared" si="542"/>
        <v>0</v>
      </c>
      <c r="AJ94" s="53">
        <f t="shared" si="543"/>
        <v>0</v>
      </c>
      <c r="AK94" s="53">
        <f t="shared" si="544"/>
        <v>0</v>
      </c>
      <c r="AL94" s="53">
        <f t="shared" si="545"/>
        <v>0</v>
      </c>
      <c r="AM94" s="53">
        <f t="shared" si="546"/>
        <v>0</v>
      </c>
      <c r="AN94" s="54"/>
      <c r="AO94" s="53">
        <f t="shared" si="547"/>
        <v>0</v>
      </c>
      <c r="AP94" s="53">
        <f t="shared" si="548"/>
        <v>0</v>
      </c>
      <c r="AQ94" s="53">
        <f t="shared" si="549"/>
        <v>0</v>
      </c>
      <c r="AR94" s="53">
        <f t="shared" si="550"/>
        <v>0</v>
      </c>
      <c r="AS94" s="50"/>
      <c r="AT94" s="53">
        <f t="shared" si="551"/>
        <v>0</v>
      </c>
      <c r="AU94" s="53">
        <f t="shared" si="552"/>
        <v>0</v>
      </c>
      <c r="AV94" s="53">
        <f t="shared" si="553"/>
        <v>0</v>
      </c>
      <c r="AW94" s="53">
        <f t="shared" si="554"/>
        <v>0</v>
      </c>
      <c r="AY94" s="30">
        <f t="shared" si="555"/>
        <v>0</v>
      </c>
      <c r="AZ94" s="53">
        <f t="shared" si="556"/>
        <v>0</v>
      </c>
      <c r="BA94" s="53">
        <f t="shared" si="557"/>
        <v>0</v>
      </c>
      <c r="BB94" s="53">
        <f t="shared" si="558"/>
        <v>0</v>
      </c>
      <c r="BC94" s="50"/>
      <c r="BD94" s="53">
        <f t="shared" si="559"/>
        <v>0</v>
      </c>
      <c r="BE94" s="53">
        <f t="shared" si="560"/>
        <v>0</v>
      </c>
      <c r="BF94" s="53">
        <f t="shared" si="561"/>
        <v>0</v>
      </c>
      <c r="BG94" s="53">
        <f t="shared" si="562"/>
        <v>0</v>
      </c>
      <c r="BH94" s="54"/>
      <c r="BI94" s="30">
        <f t="shared" si="563"/>
        <v>57.135000000000005</v>
      </c>
      <c r="BJ94" s="53">
        <f t="shared" si="564"/>
        <v>7.8E-2</v>
      </c>
      <c r="BK94" s="53">
        <f t="shared" si="565"/>
        <v>0</v>
      </c>
      <c r="BL94" s="53">
        <f t="shared" si="566"/>
        <v>14.936999999999998</v>
      </c>
      <c r="BM94" s="55">
        <v>19.5</v>
      </c>
      <c r="BN94" s="53">
        <f t="shared" si="567"/>
        <v>0</v>
      </c>
      <c r="BO94" s="53">
        <f t="shared" si="568"/>
        <v>0</v>
      </c>
      <c r="BP94" s="53">
        <f t="shared" si="569"/>
        <v>0</v>
      </c>
      <c r="BQ94" s="53">
        <f t="shared" si="570"/>
        <v>0</v>
      </c>
      <c r="BR94" s="50"/>
      <c r="BS94" s="53">
        <f t="shared" si="571"/>
        <v>57.135000000000005</v>
      </c>
      <c r="BT94" s="53">
        <f t="shared" si="572"/>
        <v>7.8E-2</v>
      </c>
      <c r="BU94" s="53">
        <f t="shared" si="573"/>
        <v>0</v>
      </c>
      <c r="BV94" s="53">
        <f t="shared" si="574"/>
        <v>14.936999999999998</v>
      </c>
      <c r="BW94" s="50">
        <v>19.5</v>
      </c>
      <c r="BX94" s="53">
        <f t="shared" si="575"/>
        <v>0</v>
      </c>
      <c r="BY94" s="53">
        <f t="shared" si="576"/>
        <v>0</v>
      </c>
      <c r="BZ94" s="53">
        <f t="shared" si="577"/>
        <v>0</v>
      </c>
      <c r="CA94" s="53">
        <f t="shared" si="578"/>
        <v>0</v>
      </c>
      <c r="CB94" s="50"/>
      <c r="CC94" s="53">
        <f t="shared" si="615"/>
        <v>0</v>
      </c>
      <c r="CD94" s="53">
        <f t="shared" si="616"/>
        <v>0</v>
      </c>
      <c r="CE94" s="53">
        <f t="shared" si="617"/>
        <v>0</v>
      </c>
      <c r="CF94" s="53">
        <f t="shared" si="618"/>
        <v>0</v>
      </c>
      <c r="CG94" s="50"/>
      <c r="CH94" s="53">
        <f t="shared" si="619"/>
        <v>0</v>
      </c>
      <c r="CI94" s="53">
        <f t="shared" si="620"/>
        <v>0</v>
      </c>
      <c r="CJ94" s="53">
        <f t="shared" si="621"/>
        <v>0</v>
      </c>
      <c r="CK94" s="53">
        <f t="shared" si="622"/>
        <v>0</v>
      </c>
      <c r="CM94" s="53">
        <f t="shared" si="623"/>
        <v>0</v>
      </c>
      <c r="CN94" s="53">
        <f t="shared" si="624"/>
        <v>0</v>
      </c>
      <c r="CO94" s="53">
        <f t="shared" si="625"/>
        <v>0</v>
      </c>
      <c r="CP94" s="53">
        <f t="shared" si="626"/>
        <v>0</v>
      </c>
      <c r="CR94" s="53">
        <f t="shared" si="627"/>
        <v>0</v>
      </c>
      <c r="CS94" s="53">
        <f t="shared" si="628"/>
        <v>0</v>
      </c>
      <c r="CT94" s="53">
        <f t="shared" si="629"/>
        <v>0</v>
      </c>
      <c r="CU94" s="53">
        <f t="shared" si="630"/>
        <v>0</v>
      </c>
      <c r="CW94" s="53">
        <f t="shared" si="631"/>
        <v>0</v>
      </c>
      <c r="CX94" s="53">
        <f t="shared" si="632"/>
        <v>0</v>
      </c>
      <c r="CY94" s="53">
        <f t="shared" si="633"/>
        <v>0</v>
      </c>
      <c r="CZ94" s="53">
        <f t="shared" si="634"/>
        <v>0</v>
      </c>
      <c r="DB94" s="53">
        <f t="shared" si="635"/>
        <v>0</v>
      </c>
      <c r="DC94" s="53">
        <f t="shared" si="636"/>
        <v>0</v>
      </c>
      <c r="DD94" s="53">
        <f t="shared" si="637"/>
        <v>0</v>
      </c>
      <c r="DE94" s="53">
        <f t="shared" si="638"/>
        <v>0</v>
      </c>
      <c r="DG94" s="53">
        <f t="shared" si="639"/>
        <v>0</v>
      </c>
      <c r="DH94" s="53">
        <f t="shared" si="640"/>
        <v>0</v>
      </c>
      <c r="DI94" s="53">
        <f t="shared" si="641"/>
        <v>0</v>
      </c>
      <c r="DJ94" s="53">
        <f t="shared" si="642"/>
        <v>0</v>
      </c>
      <c r="DL94" s="53">
        <f t="shared" si="643"/>
        <v>0</v>
      </c>
      <c r="DM94" s="53">
        <f t="shared" si="644"/>
        <v>0</v>
      </c>
      <c r="DN94" s="53">
        <f t="shared" si="645"/>
        <v>0</v>
      </c>
      <c r="DO94" s="53">
        <f t="shared" si="646"/>
        <v>0</v>
      </c>
    </row>
    <row r="95" spans="1:120" s="21" customFormat="1" x14ac:dyDescent="0.25">
      <c r="A95" s="40" t="s">
        <v>45</v>
      </c>
      <c r="B95" s="38">
        <v>430</v>
      </c>
      <c r="C95" s="38">
        <v>5</v>
      </c>
      <c r="D95" s="38">
        <v>11</v>
      </c>
      <c r="E95" s="43">
        <v>77</v>
      </c>
      <c r="F95" s="39">
        <f t="shared" si="519"/>
        <v>0</v>
      </c>
      <c r="G95" s="42">
        <f t="shared" si="520"/>
        <v>0</v>
      </c>
      <c r="H95" s="42">
        <f t="shared" si="521"/>
        <v>0</v>
      </c>
      <c r="I95" s="42">
        <f t="shared" si="522"/>
        <v>0</v>
      </c>
      <c r="J95" s="38"/>
      <c r="K95" s="39">
        <f t="shared" si="523"/>
        <v>0</v>
      </c>
      <c r="L95" s="39">
        <f t="shared" si="524"/>
        <v>0</v>
      </c>
      <c r="M95" s="39">
        <f t="shared" si="525"/>
        <v>0</v>
      </c>
      <c r="N95" s="39">
        <f t="shared" si="526"/>
        <v>0</v>
      </c>
      <c r="O95" s="40"/>
      <c r="P95" s="39">
        <f t="shared" si="527"/>
        <v>89.44</v>
      </c>
      <c r="Q95" s="39">
        <f t="shared" si="528"/>
        <v>1.04</v>
      </c>
      <c r="R95" s="39">
        <f t="shared" si="529"/>
        <v>2.2880000000000003</v>
      </c>
      <c r="S95" s="39">
        <f t="shared" si="530"/>
        <v>16.016000000000002</v>
      </c>
      <c r="T95" s="40">
        <v>20.8</v>
      </c>
      <c r="U95" s="39">
        <f t="shared" si="531"/>
        <v>0</v>
      </c>
      <c r="V95" s="39">
        <f t="shared" si="532"/>
        <v>0</v>
      </c>
      <c r="W95" s="39">
        <f t="shared" si="533"/>
        <v>0</v>
      </c>
      <c r="X95" s="39">
        <f t="shared" si="534"/>
        <v>0</v>
      </c>
      <c r="Y95" s="40"/>
      <c r="Z95" s="39">
        <f t="shared" si="535"/>
        <v>0</v>
      </c>
      <c r="AA95" s="39">
        <f t="shared" si="536"/>
        <v>0</v>
      </c>
      <c r="AB95" s="39">
        <f t="shared" si="537"/>
        <v>0</v>
      </c>
      <c r="AC95" s="39">
        <f t="shared" si="538"/>
        <v>0</v>
      </c>
      <c r="AD95" s="38"/>
      <c r="AE95" s="39">
        <f t="shared" si="539"/>
        <v>0</v>
      </c>
      <c r="AF95" s="39">
        <f t="shared" si="540"/>
        <v>0</v>
      </c>
      <c r="AG95" s="39">
        <f t="shared" si="541"/>
        <v>0</v>
      </c>
      <c r="AH95" s="39">
        <f t="shared" si="542"/>
        <v>0</v>
      </c>
      <c r="AI95" s="38"/>
      <c r="AJ95" s="39">
        <f t="shared" si="543"/>
        <v>0</v>
      </c>
      <c r="AK95" s="39">
        <f t="shared" si="544"/>
        <v>0</v>
      </c>
      <c r="AL95" s="39">
        <f t="shared" si="545"/>
        <v>0</v>
      </c>
      <c r="AM95" s="39">
        <f t="shared" si="546"/>
        <v>0</v>
      </c>
      <c r="AN95" s="41"/>
      <c r="AO95" s="39">
        <f t="shared" si="547"/>
        <v>0</v>
      </c>
      <c r="AP95" s="39">
        <f t="shared" si="548"/>
        <v>0</v>
      </c>
      <c r="AQ95" s="39">
        <f t="shared" si="549"/>
        <v>0</v>
      </c>
      <c r="AR95" s="39">
        <f t="shared" si="550"/>
        <v>0</v>
      </c>
      <c r="AS95" s="40"/>
      <c r="AT95" s="39">
        <f t="shared" si="551"/>
        <v>0</v>
      </c>
      <c r="AU95" s="39">
        <f t="shared" si="552"/>
        <v>0</v>
      </c>
      <c r="AV95" s="39">
        <f t="shared" si="553"/>
        <v>0</v>
      </c>
      <c r="AW95" s="39">
        <f t="shared" si="554"/>
        <v>0</v>
      </c>
      <c r="AX95" s="38"/>
      <c r="AY95" s="42">
        <f t="shared" si="555"/>
        <v>0</v>
      </c>
      <c r="AZ95" s="39">
        <f t="shared" si="556"/>
        <v>0</v>
      </c>
      <c r="BA95" s="39">
        <f t="shared" si="557"/>
        <v>0</v>
      </c>
      <c r="BB95" s="39">
        <f t="shared" si="558"/>
        <v>0</v>
      </c>
      <c r="BC95" s="40"/>
      <c r="BD95" s="39">
        <f t="shared" si="559"/>
        <v>0</v>
      </c>
      <c r="BE95" s="39">
        <f t="shared" si="560"/>
        <v>0</v>
      </c>
      <c r="BF95" s="39">
        <f t="shared" si="561"/>
        <v>0</v>
      </c>
      <c r="BG95" s="39">
        <f t="shared" si="562"/>
        <v>0</v>
      </c>
      <c r="BH95" s="41"/>
      <c r="BI95" s="42">
        <f t="shared" si="563"/>
        <v>0</v>
      </c>
      <c r="BJ95" s="39">
        <f t="shared" si="564"/>
        <v>0</v>
      </c>
      <c r="BK95" s="39">
        <f t="shared" si="565"/>
        <v>0</v>
      </c>
      <c r="BL95" s="39">
        <f t="shared" si="566"/>
        <v>0</v>
      </c>
      <c r="BM95" s="43"/>
      <c r="BN95" s="39">
        <f t="shared" si="567"/>
        <v>0</v>
      </c>
      <c r="BO95" s="39">
        <f t="shared" si="568"/>
        <v>0</v>
      </c>
      <c r="BP95" s="39">
        <f t="shared" si="569"/>
        <v>0</v>
      </c>
      <c r="BQ95" s="39">
        <f t="shared" si="570"/>
        <v>0</v>
      </c>
      <c r="BR95" s="40"/>
      <c r="BS95" s="39">
        <f t="shared" si="571"/>
        <v>0</v>
      </c>
      <c r="BT95" s="39">
        <f t="shared" si="572"/>
        <v>0</v>
      </c>
      <c r="BU95" s="39">
        <f t="shared" si="573"/>
        <v>0</v>
      </c>
      <c r="BV95" s="39">
        <f t="shared" si="574"/>
        <v>0</v>
      </c>
      <c r="BW95" s="40"/>
      <c r="BX95" s="39">
        <f t="shared" si="575"/>
        <v>89.44</v>
      </c>
      <c r="BY95" s="39">
        <f t="shared" si="576"/>
        <v>1.04</v>
      </c>
      <c r="BZ95" s="39">
        <f t="shared" si="577"/>
        <v>2.2880000000000003</v>
      </c>
      <c r="CA95" s="39">
        <f t="shared" si="578"/>
        <v>16.016000000000002</v>
      </c>
      <c r="CB95" s="40">
        <v>20.8</v>
      </c>
      <c r="CC95" s="39">
        <f t="shared" si="615"/>
        <v>0</v>
      </c>
      <c r="CD95" s="39">
        <f t="shared" si="616"/>
        <v>0</v>
      </c>
      <c r="CE95" s="39">
        <f t="shared" si="617"/>
        <v>0</v>
      </c>
      <c r="CF95" s="39">
        <f t="shared" si="618"/>
        <v>0</v>
      </c>
      <c r="CG95" s="40"/>
      <c r="CH95" s="39">
        <f t="shared" si="619"/>
        <v>0</v>
      </c>
      <c r="CI95" s="39">
        <f t="shared" si="620"/>
        <v>0</v>
      </c>
      <c r="CJ95" s="39">
        <f t="shared" si="621"/>
        <v>0</v>
      </c>
      <c r="CK95" s="39">
        <f t="shared" si="622"/>
        <v>0</v>
      </c>
      <c r="CL95" s="38"/>
      <c r="CM95" s="39">
        <f t="shared" si="623"/>
        <v>0</v>
      </c>
      <c r="CN95" s="39">
        <f t="shared" si="624"/>
        <v>0</v>
      </c>
      <c r="CO95" s="39">
        <f t="shared" si="625"/>
        <v>0</v>
      </c>
      <c r="CP95" s="39">
        <f t="shared" si="626"/>
        <v>0</v>
      </c>
      <c r="CQ95" s="38"/>
      <c r="CR95" s="39">
        <f t="shared" si="627"/>
        <v>0</v>
      </c>
      <c r="CS95" s="39">
        <f t="shared" si="628"/>
        <v>0</v>
      </c>
      <c r="CT95" s="39">
        <f t="shared" si="629"/>
        <v>0</v>
      </c>
      <c r="CU95" s="39">
        <f t="shared" si="630"/>
        <v>0</v>
      </c>
      <c r="CV95" s="38"/>
      <c r="CW95" s="39">
        <f t="shared" si="631"/>
        <v>0</v>
      </c>
      <c r="CX95" s="39">
        <f t="shared" si="632"/>
        <v>0</v>
      </c>
      <c r="CY95" s="39">
        <f t="shared" si="633"/>
        <v>0</v>
      </c>
      <c r="CZ95" s="39">
        <f t="shared" si="634"/>
        <v>0</v>
      </c>
      <c r="DA95" s="38"/>
      <c r="DB95" s="39">
        <f t="shared" si="635"/>
        <v>0</v>
      </c>
      <c r="DC95" s="39">
        <f t="shared" si="636"/>
        <v>0</v>
      </c>
      <c r="DD95" s="39">
        <f t="shared" si="637"/>
        <v>0</v>
      </c>
      <c r="DE95" s="39">
        <f t="shared" si="638"/>
        <v>0</v>
      </c>
      <c r="DF95" s="38"/>
      <c r="DG95" s="39">
        <f t="shared" si="639"/>
        <v>0</v>
      </c>
      <c r="DH95" s="39">
        <f t="shared" si="640"/>
        <v>0</v>
      </c>
      <c r="DI95" s="39">
        <f t="shared" si="641"/>
        <v>0</v>
      </c>
      <c r="DJ95" s="39">
        <f t="shared" si="642"/>
        <v>0</v>
      </c>
      <c r="DK95" s="38"/>
      <c r="DL95" s="39">
        <f t="shared" si="643"/>
        <v>0</v>
      </c>
      <c r="DM95" s="39">
        <f t="shared" si="644"/>
        <v>0</v>
      </c>
      <c r="DN95" s="39">
        <f t="shared" si="645"/>
        <v>0</v>
      </c>
      <c r="DO95" s="39">
        <f t="shared" si="646"/>
        <v>0</v>
      </c>
      <c r="DP95" s="38"/>
    </row>
    <row r="96" spans="1:120" s="21" customFormat="1" x14ac:dyDescent="0.25">
      <c r="A96" s="38" t="s">
        <v>106</v>
      </c>
      <c r="B96" s="38"/>
      <c r="C96" s="38"/>
      <c r="D96" s="38"/>
      <c r="E96" s="43"/>
      <c r="F96" s="42"/>
      <c r="G96" s="42"/>
      <c r="H96" s="42"/>
      <c r="I96" s="42"/>
      <c r="J96" s="38"/>
      <c r="K96" s="42"/>
      <c r="L96" s="42"/>
      <c r="M96" s="42"/>
      <c r="N96" s="42"/>
      <c r="O96" s="38"/>
      <c r="P96" s="42"/>
      <c r="Q96" s="42"/>
      <c r="R96" s="42"/>
      <c r="S96" s="42"/>
      <c r="T96" s="38"/>
      <c r="U96" s="42"/>
      <c r="V96" s="42"/>
      <c r="W96" s="42"/>
      <c r="X96" s="42"/>
      <c r="Y96" s="38">
        <v>20</v>
      </c>
      <c r="Z96" s="42"/>
      <c r="AA96" s="42"/>
      <c r="AB96" s="42"/>
      <c r="AC96" s="42"/>
      <c r="AD96" s="38"/>
      <c r="AE96" s="42"/>
      <c r="AF96" s="42"/>
      <c r="AG96" s="42"/>
      <c r="AH96" s="42"/>
      <c r="AI96" s="38"/>
      <c r="AJ96" s="42"/>
      <c r="AK96" s="42"/>
      <c r="AL96" s="42"/>
      <c r="AM96" s="42"/>
      <c r="AN96" s="41"/>
      <c r="AO96" s="42"/>
      <c r="AP96" s="42"/>
      <c r="AQ96" s="42"/>
      <c r="AR96" s="42"/>
      <c r="AS96" s="38"/>
      <c r="AT96" s="42"/>
      <c r="AU96" s="42"/>
      <c r="AV96" s="42"/>
      <c r="AW96" s="42"/>
      <c r="AX96" s="38"/>
      <c r="AY96" s="42"/>
      <c r="AZ96" s="42"/>
      <c r="BA96" s="42"/>
      <c r="BB96" s="42"/>
      <c r="BC96" s="38"/>
      <c r="BD96" s="42"/>
      <c r="BE96" s="42"/>
      <c r="BF96" s="42"/>
      <c r="BG96" s="42"/>
      <c r="BH96" s="41"/>
      <c r="BI96" s="42"/>
      <c r="BJ96" s="42"/>
      <c r="BK96" s="42"/>
      <c r="BL96" s="42"/>
      <c r="BM96" s="43"/>
      <c r="BN96" s="42"/>
      <c r="BO96" s="42"/>
      <c r="BP96" s="42"/>
      <c r="BQ96" s="42"/>
      <c r="BR96" s="38"/>
      <c r="BS96" s="42"/>
      <c r="BT96" s="42"/>
      <c r="BU96" s="42"/>
      <c r="BV96" s="42"/>
      <c r="BW96" s="38"/>
      <c r="BX96" s="42"/>
      <c r="BY96" s="42"/>
      <c r="BZ96" s="42"/>
      <c r="CA96" s="42"/>
      <c r="CB96" s="38"/>
      <c r="CC96" s="42"/>
      <c r="CD96" s="42"/>
      <c r="CE96" s="42"/>
      <c r="CF96" s="42"/>
      <c r="CG96" s="38">
        <v>20</v>
      </c>
      <c r="CH96" s="42"/>
      <c r="CI96" s="42"/>
      <c r="CJ96" s="42"/>
      <c r="CK96" s="42"/>
      <c r="CL96" s="38"/>
      <c r="CM96" s="42"/>
      <c r="CN96" s="42"/>
      <c r="CO96" s="42"/>
      <c r="CP96" s="42"/>
      <c r="CQ96" s="38"/>
      <c r="CR96" s="42"/>
      <c r="CS96" s="42"/>
      <c r="CT96" s="42"/>
      <c r="CU96" s="42"/>
      <c r="CV96" s="38"/>
      <c r="CW96" s="42"/>
      <c r="CX96" s="42"/>
      <c r="CY96" s="42"/>
      <c r="CZ96" s="42"/>
      <c r="DA96" s="38"/>
      <c r="DB96" s="42"/>
      <c r="DC96" s="42"/>
      <c r="DD96" s="42"/>
      <c r="DE96" s="42"/>
      <c r="DF96" s="38"/>
      <c r="DG96" s="42"/>
      <c r="DH96" s="42"/>
      <c r="DI96" s="42"/>
      <c r="DJ96" s="42"/>
      <c r="DK96" s="38"/>
      <c r="DL96" s="42"/>
      <c r="DM96" s="42"/>
      <c r="DN96" s="42"/>
      <c r="DO96" s="42"/>
      <c r="DP96" s="38"/>
    </row>
    <row r="97" spans="1:120" s="56" customFormat="1" x14ac:dyDescent="0.25">
      <c r="A97" s="56" t="s">
        <v>68</v>
      </c>
      <c r="B97" s="56">
        <v>336</v>
      </c>
      <c r="C97" s="56">
        <v>16</v>
      </c>
      <c r="D97" s="56">
        <v>1</v>
      </c>
      <c r="E97" s="61">
        <v>70</v>
      </c>
      <c r="F97" s="57">
        <f t="shared" si="519"/>
        <v>50.4</v>
      </c>
      <c r="G97" s="57">
        <f t="shared" si="520"/>
        <v>2.4</v>
      </c>
      <c r="H97" s="57">
        <f t="shared" si="521"/>
        <v>0.15</v>
      </c>
      <c r="I97" s="57">
        <f t="shared" si="522"/>
        <v>10.5</v>
      </c>
      <c r="J97" s="56">
        <v>15</v>
      </c>
      <c r="K97" s="57">
        <v>18</v>
      </c>
      <c r="L97" s="57">
        <v>18</v>
      </c>
      <c r="M97" s="57">
        <v>18</v>
      </c>
      <c r="N97" s="57">
        <v>18</v>
      </c>
      <c r="O97" s="56">
        <v>15</v>
      </c>
      <c r="P97" s="57">
        <v>18</v>
      </c>
      <c r="Q97" s="57">
        <v>18</v>
      </c>
      <c r="R97" s="57">
        <v>18</v>
      </c>
      <c r="S97" s="57">
        <v>18</v>
      </c>
      <c r="T97" s="56">
        <v>15</v>
      </c>
      <c r="U97" s="57">
        <v>18</v>
      </c>
      <c r="V97" s="57">
        <v>18</v>
      </c>
      <c r="W97" s="57">
        <v>18</v>
      </c>
      <c r="X97" s="57">
        <v>18</v>
      </c>
      <c r="Y97" s="56">
        <v>15</v>
      </c>
      <c r="Z97" s="57">
        <v>18</v>
      </c>
      <c r="AA97" s="57">
        <v>18</v>
      </c>
      <c r="AB97" s="57">
        <v>18</v>
      </c>
      <c r="AC97" s="57">
        <v>18</v>
      </c>
      <c r="AD97" s="56">
        <v>15</v>
      </c>
      <c r="AE97" s="57">
        <v>18</v>
      </c>
      <c r="AF97" s="57">
        <v>18</v>
      </c>
      <c r="AG97" s="57">
        <v>18</v>
      </c>
      <c r="AH97" s="57">
        <v>18</v>
      </c>
      <c r="AI97" s="56">
        <v>15</v>
      </c>
      <c r="AJ97" s="57">
        <v>18</v>
      </c>
      <c r="AK97" s="57">
        <v>18</v>
      </c>
      <c r="AL97" s="57">
        <v>18</v>
      </c>
      <c r="AM97" s="57">
        <v>18</v>
      </c>
      <c r="AN97" s="60">
        <v>15</v>
      </c>
      <c r="AO97" s="57">
        <v>18</v>
      </c>
      <c r="AP97" s="57">
        <v>18</v>
      </c>
      <c r="AQ97" s="57">
        <v>18</v>
      </c>
      <c r="AR97" s="57">
        <v>18</v>
      </c>
      <c r="AS97" s="56">
        <v>15</v>
      </c>
      <c r="AT97" s="57">
        <v>18</v>
      </c>
      <c r="AU97" s="57">
        <v>18</v>
      </c>
      <c r="AV97" s="57">
        <v>18</v>
      </c>
      <c r="AW97" s="57">
        <v>18</v>
      </c>
      <c r="AX97" s="56">
        <v>15</v>
      </c>
      <c r="AY97" s="57">
        <v>18</v>
      </c>
      <c r="AZ97" s="57">
        <v>18</v>
      </c>
      <c r="BA97" s="57">
        <v>18</v>
      </c>
      <c r="BB97" s="57">
        <v>18</v>
      </c>
      <c r="BC97" s="56">
        <v>15</v>
      </c>
      <c r="BD97" s="57">
        <v>18</v>
      </c>
      <c r="BE97" s="57">
        <v>18</v>
      </c>
      <c r="BF97" s="57">
        <v>18</v>
      </c>
      <c r="BG97" s="57">
        <v>18</v>
      </c>
      <c r="BH97" s="60">
        <v>15</v>
      </c>
      <c r="BI97" s="57">
        <v>18</v>
      </c>
      <c r="BJ97" s="57">
        <v>18</v>
      </c>
      <c r="BK97" s="57">
        <v>18</v>
      </c>
      <c r="BL97" s="57">
        <v>18</v>
      </c>
      <c r="BM97" s="61">
        <v>15</v>
      </c>
      <c r="BN97" s="57">
        <v>18</v>
      </c>
      <c r="BO97" s="57">
        <v>18</v>
      </c>
      <c r="BP97" s="57">
        <v>18</v>
      </c>
      <c r="BQ97" s="57">
        <v>18</v>
      </c>
      <c r="BR97" s="56">
        <v>15</v>
      </c>
      <c r="BS97" s="57">
        <v>18</v>
      </c>
      <c r="BT97" s="57">
        <v>18</v>
      </c>
      <c r="BU97" s="57">
        <v>18</v>
      </c>
      <c r="BV97" s="57">
        <v>18</v>
      </c>
      <c r="BW97" s="56">
        <v>15</v>
      </c>
      <c r="BX97" s="57">
        <v>18</v>
      </c>
      <c r="BY97" s="57">
        <v>18</v>
      </c>
      <c r="BZ97" s="57">
        <v>18</v>
      </c>
      <c r="CA97" s="57">
        <v>18</v>
      </c>
      <c r="CB97" s="56">
        <v>15</v>
      </c>
      <c r="CC97" s="57">
        <f t="shared" si="615"/>
        <v>50.4</v>
      </c>
      <c r="CD97" s="57">
        <f t="shared" si="616"/>
        <v>2.4</v>
      </c>
      <c r="CE97" s="57">
        <f t="shared" si="617"/>
        <v>0.15</v>
      </c>
      <c r="CF97" s="57">
        <f t="shared" si="618"/>
        <v>10.5</v>
      </c>
      <c r="CG97" s="56">
        <v>15</v>
      </c>
      <c r="CH97" s="57">
        <f t="shared" si="619"/>
        <v>50.4</v>
      </c>
      <c r="CI97" s="57">
        <f t="shared" si="620"/>
        <v>2.4</v>
      </c>
      <c r="CJ97" s="57">
        <f t="shared" si="621"/>
        <v>0.15</v>
      </c>
      <c r="CK97" s="57">
        <f t="shared" si="622"/>
        <v>10.5</v>
      </c>
      <c r="CL97" s="56">
        <v>15</v>
      </c>
      <c r="CM97" s="57">
        <f t="shared" si="623"/>
        <v>50.4</v>
      </c>
      <c r="CN97" s="57">
        <f t="shared" si="624"/>
        <v>2.4</v>
      </c>
      <c r="CO97" s="57">
        <f t="shared" si="625"/>
        <v>0.15</v>
      </c>
      <c r="CP97" s="57">
        <f t="shared" si="626"/>
        <v>10.5</v>
      </c>
      <c r="CQ97" s="56">
        <v>15</v>
      </c>
      <c r="CR97" s="57">
        <f t="shared" si="627"/>
        <v>50.4</v>
      </c>
      <c r="CS97" s="57">
        <f t="shared" si="628"/>
        <v>2.4</v>
      </c>
      <c r="CT97" s="57">
        <f t="shared" si="629"/>
        <v>0.15</v>
      </c>
      <c r="CU97" s="57">
        <f t="shared" si="630"/>
        <v>10.5</v>
      </c>
      <c r="CV97" s="56">
        <v>15</v>
      </c>
      <c r="CW97" s="57">
        <f t="shared" si="631"/>
        <v>50.4</v>
      </c>
      <c r="CX97" s="57">
        <f t="shared" si="632"/>
        <v>2.4</v>
      </c>
      <c r="CY97" s="57">
        <f t="shared" si="633"/>
        <v>0.15</v>
      </c>
      <c r="CZ97" s="57">
        <f t="shared" si="634"/>
        <v>10.5</v>
      </c>
      <c r="DA97" s="56">
        <v>15</v>
      </c>
      <c r="DB97" s="57">
        <f t="shared" si="635"/>
        <v>50.4</v>
      </c>
      <c r="DC97" s="57">
        <f t="shared" si="636"/>
        <v>2.4</v>
      </c>
      <c r="DD97" s="57">
        <f t="shared" si="637"/>
        <v>0.15</v>
      </c>
      <c r="DE97" s="57">
        <f t="shared" si="638"/>
        <v>10.5</v>
      </c>
      <c r="DF97" s="56">
        <v>15</v>
      </c>
      <c r="DG97" s="57">
        <f t="shared" si="639"/>
        <v>50.4</v>
      </c>
      <c r="DH97" s="57">
        <f t="shared" si="640"/>
        <v>2.4</v>
      </c>
      <c r="DI97" s="57">
        <f t="shared" si="641"/>
        <v>0.15</v>
      </c>
      <c r="DJ97" s="57">
        <f t="shared" si="642"/>
        <v>10.5</v>
      </c>
      <c r="DK97" s="56">
        <v>15</v>
      </c>
      <c r="DL97" s="57">
        <f t="shared" si="643"/>
        <v>0</v>
      </c>
      <c r="DM97" s="57">
        <f t="shared" si="644"/>
        <v>0</v>
      </c>
      <c r="DN97" s="57">
        <f t="shared" si="645"/>
        <v>0</v>
      </c>
      <c r="DO97" s="57">
        <f t="shared" si="646"/>
        <v>0</v>
      </c>
    </row>
    <row r="98" spans="1:120" s="21" customFormat="1" x14ac:dyDescent="0.25">
      <c r="A98" s="69" t="s">
        <v>46</v>
      </c>
      <c r="B98" s="69"/>
      <c r="C98" s="69"/>
      <c r="D98" s="69"/>
      <c r="E98" s="70"/>
      <c r="F98" s="71">
        <f t="shared" si="519"/>
        <v>0</v>
      </c>
      <c r="G98" s="71">
        <f t="shared" si="520"/>
        <v>0</v>
      </c>
      <c r="H98" s="71">
        <f t="shared" si="521"/>
        <v>0</v>
      </c>
      <c r="I98" s="71">
        <f t="shared" si="522"/>
        <v>0</v>
      </c>
      <c r="J98" s="69">
        <v>2</v>
      </c>
      <c r="K98" s="71">
        <f t="shared" si="523"/>
        <v>0</v>
      </c>
      <c r="L98" s="71">
        <f t="shared" si="524"/>
        <v>0</v>
      </c>
      <c r="M98" s="71">
        <f t="shared" si="525"/>
        <v>0</v>
      </c>
      <c r="N98" s="71">
        <f t="shared" si="526"/>
        <v>0</v>
      </c>
      <c r="O98" s="69"/>
      <c r="P98" s="71">
        <f t="shared" si="527"/>
        <v>0</v>
      </c>
      <c r="Q98" s="71">
        <f t="shared" si="528"/>
        <v>0</v>
      </c>
      <c r="R98" s="71">
        <f t="shared" si="529"/>
        <v>0</v>
      </c>
      <c r="S98" s="71">
        <f t="shared" si="530"/>
        <v>0</v>
      </c>
      <c r="T98" s="69">
        <v>2</v>
      </c>
      <c r="U98" s="71">
        <f t="shared" si="531"/>
        <v>0</v>
      </c>
      <c r="V98" s="71">
        <f t="shared" si="532"/>
        <v>0</v>
      </c>
      <c r="W98" s="71">
        <f t="shared" si="533"/>
        <v>0</v>
      </c>
      <c r="X98" s="71">
        <f t="shared" si="534"/>
        <v>0</v>
      </c>
      <c r="Y98" s="69"/>
      <c r="Z98" s="71">
        <f t="shared" si="535"/>
        <v>0</v>
      </c>
      <c r="AA98" s="71">
        <f t="shared" si="536"/>
        <v>0</v>
      </c>
      <c r="AB98" s="71">
        <f t="shared" si="537"/>
        <v>0</v>
      </c>
      <c r="AC98" s="71">
        <f t="shared" si="538"/>
        <v>0</v>
      </c>
      <c r="AD98" s="69">
        <v>2</v>
      </c>
      <c r="AE98" s="71">
        <f t="shared" si="539"/>
        <v>0</v>
      </c>
      <c r="AF98" s="71">
        <f t="shared" si="540"/>
        <v>0</v>
      </c>
      <c r="AG98" s="71">
        <f t="shared" si="541"/>
        <v>0</v>
      </c>
      <c r="AH98" s="71">
        <f t="shared" si="542"/>
        <v>0</v>
      </c>
      <c r="AI98" s="69"/>
      <c r="AJ98" s="71">
        <f t="shared" si="543"/>
        <v>0</v>
      </c>
      <c r="AK98" s="71">
        <f t="shared" si="544"/>
        <v>0</v>
      </c>
      <c r="AL98" s="71">
        <f t="shared" si="545"/>
        <v>0</v>
      </c>
      <c r="AM98" s="71">
        <f t="shared" si="546"/>
        <v>0</v>
      </c>
      <c r="AN98" s="72">
        <v>2</v>
      </c>
      <c r="AO98" s="71">
        <f t="shared" si="547"/>
        <v>0</v>
      </c>
      <c r="AP98" s="71">
        <f t="shared" si="548"/>
        <v>0</v>
      </c>
      <c r="AQ98" s="71">
        <f t="shared" si="549"/>
        <v>0</v>
      </c>
      <c r="AR98" s="71">
        <f t="shared" si="550"/>
        <v>0</v>
      </c>
      <c r="AS98" s="69"/>
      <c r="AT98" s="71">
        <f t="shared" si="551"/>
        <v>0</v>
      </c>
      <c r="AU98" s="71">
        <f t="shared" si="552"/>
        <v>0</v>
      </c>
      <c r="AV98" s="71">
        <f t="shared" si="553"/>
        <v>0</v>
      </c>
      <c r="AW98" s="71">
        <f t="shared" si="554"/>
        <v>0</v>
      </c>
      <c r="AX98" s="69">
        <v>2</v>
      </c>
      <c r="AY98" s="71">
        <f t="shared" si="555"/>
        <v>0</v>
      </c>
      <c r="AZ98" s="71">
        <f t="shared" si="556"/>
        <v>0</v>
      </c>
      <c r="BA98" s="71">
        <f t="shared" si="557"/>
        <v>0</v>
      </c>
      <c r="BB98" s="71">
        <f t="shared" si="558"/>
        <v>0</v>
      </c>
      <c r="BC98" s="69"/>
      <c r="BD98" s="71">
        <f t="shared" si="559"/>
        <v>0</v>
      </c>
      <c r="BE98" s="71">
        <f t="shared" si="560"/>
        <v>0</v>
      </c>
      <c r="BF98" s="71">
        <f t="shared" si="561"/>
        <v>0</v>
      </c>
      <c r="BG98" s="71">
        <f t="shared" si="562"/>
        <v>0</v>
      </c>
      <c r="BH98" s="72">
        <v>2</v>
      </c>
      <c r="BI98" s="71">
        <f t="shared" si="563"/>
        <v>0</v>
      </c>
      <c r="BJ98" s="71">
        <f t="shared" si="564"/>
        <v>0</v>
      </c>
      <c r="BK98" s="71">
        <f t="shared" si="565"/>
        <v>0</v>
      </c>
      <c r="BL98" s="71">
        <f t="shared" si="566"/>
        <v>0</v>
      </c>
      <c r="BM98" s="70"/>
      <c r="BN98" s="71">
        <f t="shared" si="567"/>
        <v>0</v>
      </c>
      <c r="BO98" s="71">
        <f t="shared" si="568"/>
        <v>0</v>
      </c>
      <c r="BP98" s="71">
        <f t="shared" si="569"/>
        <v>0</v>
      </c>
      <c r="BQ98" s="71">
        <f t="shared" si="570"/>
        <v>0</v>
      </c>
      <c r="BR98" s="69">
        <v>2</v>
      </c>
      <c r="BS98" s="71">
        <f t="shared" si="571"/>
        <v>0</v>
      </c>
      <c r="BT98" s="71">
        <f t="shared" si="572"/>
        <v>0</v>
      </c>
      <c r="BU98" s="71">
        <f t="shared" si="573"/>
        <v>0</v>
      </c>
      <c r="BV98" s="71">
        <f t="shared" si="574"/>
        <v>0</v>
      </c>
      <c r="BW98" s="69"/>
      <c r="BX98" s="71">
        <f t="shared" si="575"/>
        <v>0</v>
      </c>
      <c r="BY98" s="71">
        <f t="shared" si="576"/>
        <v>0</v>
      </c>
      <c r="BZ98" s="71">
        <f t="shared" si="577"/>
        <v>0</v>
      </c>
      <c r="CA98" s="71">
        <f t="shared" si="578"/>
        <v>0</v>
      </c>
      <c r="CB98" s="69">
        <v>2</v>
      </c>
      <c r="CC98" s="71"/>
      <c r="CD98" s="71"/>
      <c r="CE98" s="71"/>
      <c r="CF98" s="71"/>
      <c r="CG98" s="69"/>
      <c r="CH98" s="69"/>
      <c r="CI98" s="69"/>
      <c r="CJ98" s="69"/>
      <c r="CK98" s="69"/>
      <c r="CL98" s="69">
        <v>2</v>
      </c>
      <c r="CM98" s="69"/>
      <c r="CN98" s="69"/>
      <c r="CO98" s="69"/>
      <c r="CP98" s="69"/>
      <c r="CQ98" s="69"/>
      <c r="CR98" s="69"/>
      <c r="CS98" s="69"/>
      <c r="CT98" s="69"/>
      <c r="CU98" s="69"/>
      <c r="CV98" s="69">
        <v>2</v>
      </c>
      <c r="CW98" s="69"/>
      <c r="CX98" s="69"/>
      <c r="CY98" s="69"/>
      <c r="CZ98" s="69"/>
      <c r="DA98" s="69"/>
      <c r="DB98" s="69"/>
      <c r="DC98" s="69"/>
      <c r="DD98" s="69"/>
      <c r="DE98" s="69"/>
      <c r="DF98" s="69">
        <v>2</v>
      </c>
      <c r="DG98" s="69"/>
      <c r="DH98" s="69"/>
      <c r="DI98" s="69"/>
      <c r="DJ98" s="69"/>
      <c r="DK98" s="69"/>
      <c r="DL98" s="69"/>
      <c r="DM98" s="69"/>
      <c r="DN98" s="69"/>
      <c r="DO98" s="69"/>
      <c r="DP98" s="69"/>
    </row>
    <row r="99" spans="1:120" s="21" customFormat="1" x14ac:dyDescent="0.25">
      <c r="A99" s="21" t="s">
        <v>81</v>
      </c>
      <c r="E99" s="55"/>
      <c r="F99" s="30">
        <f t="shared" si="519"/>
        <v>0</v>
      </c>
      <c r="G99" s="30">
        <f t="shared" si="520"/>
        <v>0</v>
      </c>
      <c r="H99" s="30">
        <f t="shared" si="521"/>
        <v>0</v>
      </c>
      <c r="I99" s="30">
        <f t="shared" si="522"/>
        <v>0</v>
      </c>
      <c r="K99" s="30">
        <f t="shared" si="523"/>
        <v>0</v>
      </c>
      <c r="L99" s="30">
        <f t="shared" si="524"/>
        <v>0</v>
      </c>
      <c r="M99" s="30">
        <f t="shared" si="525"/>
        <v>0</v>
      </c>
      <c r="N99" s="30">
        <f t="shared" si="526"/>
        <v>0</v>
      </c>
      <c r="O99" s="21">
        <v>2</v>
      </c>
      <c r="P99" s="30">
        <f t="shared" si="527"/>
        <v>0</v>
      </c>
      <c r="Q99" s="30">
        <f t="shared" si="528"/>
        <v>0</v>
      </c>
      <c r="R99" s="30">
        <f t="shared" si="529"/>
        <v>0</v>
      </c>
      <c r="S99" s="30">
        <f t="shared" si="530"/>
        <v>0</v>
      </c>
      <c r="U99" s="30">
        <f t="shared" si="531"/>
        <v>0</v>
      </c>
      <c r="V99" s="30">
        <f t="shared" si="532"/>
        <v>0</v>
      </c>
      <c r="W99" s="30">
        <f t="shared" si="533"/>
        <v>0</v>
      </c>
      <c r="X99" s="30">
        <f t="shared" si="534"/>
        <v>0</v>
      </c>
      <c r="Y99" s="21">
        <v>2</v>
      </c>
      <c r="Z99" s="30">
        <f t="shared" si="535"/>
        <v>0</v>
      </c>
      <c r="AA99" s="30">
        <f t="shared" si="536"/>
        <v>0</v>
      </c>
      <c r="AB99" s="30">
        <f t="shared" si="537"/>
        <v>0</v>
      </c>
      <c r="AC99" s="30">
        <f t="shared" si="538"/>
        <v>0</v>
      </c>
      <c r="AE99" s="30">
        <f t="shared" si="539"/>
        <v>0</v>
      </c>
      <c r="AF99" s="30">
        <f t="shared" si="540"/>
        <v>0</v>
      </c>
      <c r="AG99" s="30">
        <f t="shared" si="541"/>
        <v>0</v>
      </c>
      <c r="AH99" s="30">
        <f t="shared" si="542"/>
        <v>0</v>
      </c>
      <c r="AI99" s="21">
        <v>2</v>
      </c>
      <c r="AJ99" s="30">
        <f t="shared" si="543"/>
        <v>0</v>
      </c>
      <c r="AK99" s="30">
        <f t="shared" si="544"/>
        <v>0</v>
      </c>
      <c r="AL99" s="30">
        <f t="shared" si="545"/>
        <v>0</v>
      </c>
      <c r="AM99" s="30">
        <f t="shared" si="546"/>
        <v>0</v>
      </c>
      <c r="AN99" s="54"/>
      <c r="AO99" s="30">
        <f t="shared" si="547"/>
        <v>0</v>
      </c>
      <c r="AP99" s="30">
        <f t="shared" si="548"/>
        <v>0</v>
      </c>
      <c r="AQ99" s="30">
        <f t="shared" si="549"/>
        <v>0</v>
      </c>
      <c r="AR99" s="30">
        <f t="shared" si="550"/>
        <v>0</v>
      </c>
      <c r="AS99" s="21">
        <v>2</v>
      </c>
      <c r="AT99" s="30">
        <f t="shared" si="551"/>
        <v>0</v>
      </c>
      <c r="AU99" s="30">
        <f t="shared" si="552"/>
        <v>0</v>
      </c>
      <c r="AV99" s="30">
        <f t="shared" si="553"/>
        <v>0</v>
      </c>
      <c r="AW99" s="30">
        <f t="shared" si="554"/>
        <v>0</v>
      </c>
      <c r="AY99" s="30">
        <f t="shared" si="555"/>
        <v>0</v>
      </c>
      <c r="AZ99" s="30">
        <f t="shared" si="556"/>
        <v>0</v>
      </c>
      <c r="BA99" s="30">
        <f t="shared" si="557"/>
        <v>0</v>
      </c>
      <c r="BB99" s="30">
        <f t="shared" si="558"/>
        <v>0</v>
      </c>
      <c r="BC99" s="21">
        <v>2</v>
      </c>
      <c r="BD99" s="30">
        <f t="shared" si="559"/>
        <v>0</v>
      </c>
      <c r="BE99" s="30">
        <f t="shared" si="560"/>
        <v>0</v>
      </c>
      <c r="BF99" s="30">
        <f t="shared" si="561"/>
        <v>0</v>
      </c>
      <c r="BG99" s="30">
        <f t="shared" si="562"/>
        <v>0</v>
      </c>
      <c r="BH99" s="54"/>
      <c r="BI99" s="30">
        <f t="shared" si="563"/>
        <v>0</v>
      </c>
      <c r="BJ99" s="30">
        <f t="shared" si="564"/>
        <v>0</v>
      </c>
      <c r="BK99" s="30">
        <f t="shared" si="565"/>
        <v>0</v>
      </c>
      <c r="BL99" s="30">
        <f t="shared" si="566"/>
        <v>0</v>
      </c>
      <c r="BM99" s="55">
        <v>2</v>
      </c>
      <c r="BN99" s="30">
        <f t="shared" si="567"/>
        <v>0</v>
      </c>
      <c r="BO99" s="30">
        <f t="shared" si="568"/>
        <v>0</v>
      </c>
      <c r="BP99" s="30">
        <f t="shared" si="569"/>
        <v>0</v>
      </c>
      <c r="BQ99" s="30">
        <f t="shared" si="570"/>
        <v>0</v>
      </c>
      <c r="BS99" s="30">
        <f t="shared" si="571"/>
        <v>0</v>
      </c>
      <c r="BT99" s="30">
        <f t="shared" si="572"/>
        <v>0</v>
      </c>
      <c r="BU99" s="30">
        <f t="shared" si="573"/>
        <v>0</v>
      </c>
      <c r="BV99" s="30">
        <f t="shared" si="574"/>
        <v>0</v>
      </c>
      <c r="BW99" s="21">
        <v>2</v>
      </c>
      <c r="BX99" s="30">
        <f t="shared" si="575"/>
        <v>0</v>
      </c>
      <c r="BY99" s="30">
        <f t="shared" si="576"/>
        <v>0</v>
      </c>
      <c r="BZ99" s="30">
        <f t="shared" si="577"/>
        <v>0</v>
      </c>
      <c r="CA99" s="30">
        <f t="shared" si="578"/>
        <v>0</v>
      </c>
      <c r="CC99" s="30"/>
      <c r="CD99" s="30"/>
      <c r="CE99" s="30"/>
      <c r="CF99" s="30"/>
      <c r="CG99" s="21">
        <v>2</v>
      </c>
      <c r="CQ99" s="21">
        <v>2</v>
      </c>
      <c r="DA99" s="21">
        <v>2</v>
      </c>
      <c r="DK99" s="21">
        <v>2</v>
      </c>
    </row>
    <row r="100" spans="1:120" s="21" customFormat="1" x14ac:dyDescent="0.25">
      <c r="A100" s="40" t="s">
        <v>48</v>
      </c>
      <c r="B100" s="40">
        <v>400</v>
      </c>
      <c r="C100" s="38"/>
      <c r="D100" s="38"/>
      <c r="E100" s="37">
        <v>99.9</v>
      </c>
      <c r="F100" s="39">
        <f t="shared" si="519"/>
        <v>22</v>
      </c>
      <c r="G100" s="42">
        <f t="shared" si="520"/>
        <v>0</v>
      </c>
      <c r="H100" s="42">
        <f t="shared" si="521"/>
        <v>0</v>
      </c>
      <c r="I100" s="42">
        <f t="shared" si="522"/>
        <v>5.4945000000000004</v>
      </c>
      <c r="J100" s="97">
        <v>5.5</v>
      </c>
      <c r="K100" s="39">
        <f t="shared" si="523"/>
        <v>22</v>
      </c>
      <c r="L100" s="39">
        <f t="shared" si="524"/>
        <v>0</v>
      </c>
      <c r="M100" s="39">
        <f t="shared" si="525"/>
        <v>0</v>
      </c>
      <c r="N100" s="39">
        <f t="shared" si="526"/>
        <v>5.4945000000000004</v>
      </c>
      <c r="O100" s="40">
        <v>5.5</v>
      </c>
      <c r="P100" s="39">
        <f t="shared" si="527"/>
        <v>22</v>
      </c>
      <c r="Q100" s="39">
        <f t="shared" si="528"/>
        <v>0</v>
      </c>
      <c r="R100" s="39">
        <f t="shared" si="529"/>
        <v>0</v>
      </c>
      <c r="S100" s="39">
        <f t="shared" si="530"/>
        <v>5.4945000000000004</v>
      </c>
      <c r="T100" s="40">
        <v>5.5</v>
      </c>
      <c r="U100" s="39">
        <f t="shared" si="531"/>
        <v>22</v>
      </c>
      <c r="V100" s="39">
        <f t="shared" si="532"/>
        <v>0</v>
      </c>
      <c r="W100" s="39">
        <f t="shared" si="533"/>
        <v>0</v>
      </c>
      <c r="X100" s="39">
        <f t="shared" si="534"/>
        <v>5.4945000000000004</v>
      </c>
      <c r="Y100" s="40">
        <v>5.5</v>
      </c>
      <c r="Z100" s="39">
        <f t="shared" si="535"/>
        <v>22</v>
      </c>
      <c r="AA100" s="39">
        <f t="shared" si="536"/>
        <v>0</v>
      </c>
      <c r="AB100" s="39">
        <f t="shared" si="537"/>
        <v>0</v>
      </c>
      <c r="AC100" s="39">
        <f t="shared" si="538"/>
        <v>5.4945000000000004</v>
      </c>
      <c r="AD100" s="38">
        <v>5.5</v>
      </c>
      <c r="AE100" s="39">
        <f t="shared" si="539"/>
        <v>22</v>
      </c>
      <c r="AF100" s="39">
        <f t="shared" si="540"/>
        <v>0</v>
      </c>
      <c r="AG100" s="39">
        <f t="shared" si="541"/>
        <v>0</v>
      </c>
      <c r="AH100" s="39">
        <f t="shared" si="542"/>
        <v>5.4945000000000004</v>
      </c>
      <c r="AI100" s="38">
        <v>5.5</v>
      </c>
      <c r="AJ100" s="39">
        <f t="shared" si="543"/>
        <v>22</v>
      </c>
      <c r="AK100" s="39">
        <f t="shared" si="544"/>
        <v>0</v>
      </c>
      <c r="AL100" s="39">
        <f t="shared" si="545"/>
        <v>0</v>
      </c>
      <c r="AM100" s="39">
        <f t="shared" si="546"/>
        <v>5.4945000000000004</v>
      </c>
      <c r="AN100" s="41">
        <v>5.5</v>
      </c>
      <c r="AO100" s="39">
        <f t="shared" si="547"/>
        <v>22</v>
      </c>
      <c r="AP100" s="39">
        <f t="shared" si="548"/>
        <v>0</v>
      </c>
      <c r="AQ100" s="39">
        <f t="shared" si="549"/>
        <v>0</v>
      </c>
      <c r="AR100" s="39">
        <f t="shared" si="550"/>
        <v>5.4945000000000004</v>
      </c>
      <c r="AS100" s="40">
        <v>5.5</v>
      </c>
      <c r="AT100" s="39">
        <f t="shared" si="551"/>
        <v>22</v>
      </c>
      <c r="AU100" s="39">
        <f t="shared" si="552"/>
        <v>0</v>
      </c>
      <c r="AV100" s="39">
        <f t="shared" si="553"/>
        <v>0</v>
      </c>
      <c r="AW100" s="39">
        <f t="shared" si="554"/>
        <v>5.4945000000000004</v>
      </c>
      <c r="AX100" s="38">
        <v>5.5</v>
      </c>
      <c r="AY100" s="42">
        <f t="shared" si="555"/>
        <v>22</v>
      </c>
      <c r="AZ100" s="39">
        <f t="shared" si="556"/>
        <v>0</v>
      </c>
      <c r="BA100" s="39">
        <f t="shared" si="557"/>
        <v>0</v>
      </c>
      <c r="BB100" s="39">
        <f t="shared" si="558"/>
        <v>5.4945000000000004</v>
      </c>
      <c r="BC100" s="40">
        <v>5.5</v>
      </c>
      <c r="BD100" s="39">
        <f t="shared" si="559"/>
        <v>22</v>
      </c>
      <c r="BE100" s="39">
        <f t="shared" si="560"/>
        <v>0</v>
      </c>
      <c r="BF100" s="39">
        <f t="shared" si="561"/>
        <v>0</v>
      </c>
      <c r="BG100" s="39">
        <f t="shared" si="562"/>
        <v>5.4945000000000004</v>
      </c>
      <c r="BH100" s="41">
        <v>5.5</v>
      </c>
      <c r="BI100" s="42">
        <f t="shared" si="563"/>
        <v>22</v>
      </c>
      <c r="BJ100" s="39">
        <f t="shared" si="564"/>
        <v>0</v>
      </c>
      <c r="BK100" s="39">
        <f t="shared" si="565"/>
        <v>0</v>
      </c>
      <c r="BL100" s="39">
        <f t="shared" si="566"/>
        <v>5.4945000000000004</v>
      </c>
      <c r="BM100" s="43">
        <v>5.5</v>
      </c>
      <c r="BN100" s="39">
        <f t="shared" si="567"/>
        <v>22</v>
      </c>
      <c r="BO100" s="39">
        <f t="shared" si="568"/>
        <v>0</v>
      </c>
      <c r="BP100" s="39">
        <f t="shared" si="569"/>
        <v>0</v>
      </c>
      <c r="BQ100" s="39">
        <f t="shared" si="570"/>
        <v>5.4945000000000004</v>
      </c>
      <c r="BR100" s="40">
        <v>5.5</v>
      </c>
      <c r="BS100" s="39">
        <f t="shared" si="571"/>
        <v>22</v>
      </c>
      <c r="BT100" s="39">
        <f t="shared" si="572"/>
        <v>0</v>
      </c>
      <c r="BU100" s="39">
        <f t="shared" si="573"/>
        <v>0</v>
      </c>
      <c r="BV100" s="39">
        <f t="shared" si="574"/>
        <v>5.4945000000000004</v>
      </c>
      <c r="BW100" s="40">
        <v>5.5</v>
      </c>
      <c r="BX100" s="39">
        <f t="shared" si="575"/>
        <v>22</v>
      </c>
      <c r="BY100" s="39">
        <f t="shared" si="576"/>
        <v>0</v>
      </c>
      <c r="BZ100" s="39">
        <f t="shared" si="577"/>
        <v>0</v>
      </c>
      <c r="CA100" s="39">
        <f t="shared" si="578"/>
        <v>5.4945000000000004</v>
      </c>
      <c r="CB100" s="40">
        <v>5.5</v>
      </c>
      <c r="CC100" s="39">
        <f t="shared" ref="CC100" si="647">$B100/100*CG100</f>
        <v>22</v>
      </c>
      <c r="CD100" s="39">
        <f t="shared" ref="CD100" si="648">$C100/100*CG100</f>
        <v>0</v>
      </c>
      <c r="CE100" s="39">
        <f t="shared" ref="CE100" si="649">$D100/100*CG100</f>
        <v>0</v>
      </c>
      <c r="CF100" s="39">
        <f t="shared" ref="CF100" si="650">$E100/100*CG100</f>
        <v>5.4945000000000004</v>
      </c>
      <c r="CG100" s="40">
        <v>5.5</v>
      </c>
      <c r="CH100" s="39">
        <f t="shared" ref="CH100:CH104" si="651">$B100/100*CL100</f>
        <v>22</v>
      </c>
      <c r="CI100" s="39">
        <f t="shared" ref="CI100:CI102" si="652">$C100/100*CL100</f>
        <v>0</v>
      </c>
      <c r="CJ100" s="39">
        <f t="shared" ref="CJ100:CJ102" si="653">$D100/100*CL100</f>
        <v>0</v>
      </c>
      <c r="CK100" s="39">
        <f t="shared" ref="CK100:CK102" si="654">$E100/100*CL100</f>
        <v>5.4945000000000004</v>
      </c>
      <c r="CL100" s="40">
        <v>5.5</v>
      </c>
      <c r="CM100" s="39">
        <f t="shared" ref="CM100:CM104" si="655">$B100/100*CQ100</f>
        <v>22</v>
      </c>
      <c r="CN100" s="39">
        <f t="shared" ref="CN100:CN104" si="656">$C100/100*CQ100</f>
        <v>0</v>
      </c>
      <c r="CO100" s="39">
        <f t="shared" ref="CO100:CO104" si="657">$D100/100*CQ100</f>
        <v>0</v>
      </c>
      <c r="CP100" s="39">
        <f t="shared" ref="CP100:CP104" si="658">$E100/100*CQ100</f>
        <v>5.4945000000000004</v>
      </c>
      <c r="CQ100" s="40">
        <v>5.5</v>
      </c>
      <c r="CR100" s="39">
        <f t="shared" ref="CR100:CR104" si="659">$B100/100*CV100</f>
        <v>22</v>
      </c>
      <c r="CS100" s="39">
        <f t="shared" ref="CS100:CS104" si="660">$C100/100*CV100</f>
        <v>0</v>
      </c>
      <c r="CT100" s="39">
        <f t="shared" ref="CT100:CT104" si="661">$D100/100*CV100</f>
        <v>0</v>
      </c>
      <c r="CU100" s="39">
        <f t="shared" ref="CU100:CU104" si="662">$E100/100*CV100</f>
        <v>5.4945000000000004</v>
      </c>
      <c r="CV100" s="40">
        <v>5.5</v>
      </c>
      <c r="CW100" s="39">
        <f t="shared" ref="CW100:CW104" si="663">$B100/100*DA100</f>
        <v>22</v>
      </c>
      <c r="CX100" s="39">
        <f t="shared" ref="CX100:CX104" si="664">$C100/100*DA100</f>
        <v>0</v>
      </c>
      <c r="CY100" s="39">
        <f t="shared" ref="CY100:CY104" si="665">$D100/100*DA100</f>
        <v>0</v>
      </c>
      <c r="CZ100" s="39">
        <f t="shared" ref="CZ100:CZ104" si="666">$E100/100*DA100</f>
        <v>5.4945000000000004</v>
      </c>
      <c r="DA100" s="40">
        <v>5.5</v>
      </c>
      <c r="DB100" s="39">
        <f t="shared" ref="DB100:DB104" si="667">$B100/100*DF100</f>
        <v>22</v>
      </c>
      <c r="DC100" s="39">
        <f t="shared" ref="DC100:DC104" si="668">$C100/100*DF100</f>
        <v>0</v>
      </c>
      <c r="DD100" s="39">
        <f t="shared" ref="DD100:DD104" si="669">$D100/100*DF100</f>
        <v>0</v>
      </c>
      <c r="DE100" s="39">
        <f t="shared" ref="DE100:DE104" si="670">$E100/100*DF100</f>
        <v>5.4945000000000004</v>
      </c>
      <c r="DF100" s="40">
        <v>5.5</v>
      </c>
      <c r="DG100" s="39">
        <f t="shared" ref="DG100:DG104" si="671">$B100/100*DK100</f>
        <v>22</v>
      </c>
      <c r="DH100" s="39">
        <f t="shared" ref="DH100:DH102" si="672">$C100/100*DK100</f>
        <v>0</v>
      </c>
      <c r="DI100" s="39">
        <f t="shared" ref="DI100:DI102" si="673">$D100/100*DK100</f>
        <v>0</v>
      </c>
      <c r="DJ100" s="39">
        <f t="shared" ref="DJ100:DJ102" si="674">$E100/100*DK100</f>
        <v>5.4945000000000004</v>
      </c>
      <c r="DK100" s="40">
        <v>5.5</v>
      </c>
      <c r="DL100" s="39">
        <f t="shared" ref="DL100:DL103" si="675">$B100/100*DP100</f>
        <v>0</v>
      </c>
      <c r="DM100" s="39">
        <f t="shared" ref="DM100:DM103" si="676">$C100/100*DP100</f>
        <v>0</v>
      </c>
      <c r="DN100" s="39">
        <f t="shared" ref="DN100:DN103" si="677">$D100/100*DP100</f>
        <v>0</v>
      </c>
      <c r="DO100" s="39">
        <f t="shared" ref="DO100:DO103" si="678">$E100/100*DP100</f>
        <v>0</v>
      </c>
      <c r="DP100" s="38"/>
    </row>
    <row r="101" spans="1:120" s="21" customFormat="1" ht="15" customHeight="1" outlineLevel="1" x14ac:dyDescent="0.25">
      <c r="A101" s="69" t="s">
        <v>70</v>
      </c>
      <c r="B101" s="69">
        <v>40</v>
      </c>
      <c r="C101" s="69">
        <v>2.5</v>
      </c>
      <c r="D101" s="69">
        <v>0.5</v>
      </c>
      <c r="E101" s="70">
        <v>6.3</v>
      </c>
      <c r="F101" s="71">
        <f t="shared" ref="F101:F102" si="679">$B101/100*J101</f>
        <v>0</v>
      </c>
      <c r="G101" s="71">
        <f t="shared" ref="G101:G102" si="680">$C101/100*J101</f>
        <v>0</v>
      </c>
      <c r="H101" s="71">
        <f t="shared" ref="H101:H102" si="681">$D101/100*J101</f>
        <v>0</v>
      </c>
      <c r="I101" s="71">
        <f t="shared" ref="I101:I102" si="682">$E101/100*J101</f>
        <v>0</v>
      </c>
      <c r="J101" s="69"/>
      <c r="K101" s="71">
        <f t="shared" ref="K101:K102" si="683">$B101/100*O101</f>
        <v>0.2</v>
      </c>
      <c r="L101" s="71">
        <f t="shared" ref="L101:L102" si="684">$C101/100*O101</f>
        <v>1.2500000000000001E-2</v>
      </c>
      <c r="M101" s="71">
        <f t="shared" ref="M101:M102" si="685">$D101/100*O101</f>
        <v>2.5000000000000001E-3</v>
      </c>
      <c r="N101" s="71">
        <f t="shared" ref="N101:N102" si="686">$E101/100*O101</f>
        <v>3.15E-2</v>
      </c>
      <c r="O101" s="69">
        <v>0.5</v>
      </c>
      <c r="P101" s="71">
        <f t="shared" ref="P101:P102" si="687">$B101/100*T101</f>
        <v>0</v>
      </c>
      <c r="Q101" s="71">
        <f t="shared" ref="Q101:Q102" si="688">$C101/100*T101</f>
        <v>0</v>
      </c>
      <c r="R101" s="71">
        <f t="shared" ref="R101:R102" si="689">$D101/100*T101</f>
        <v>0</v>
      </c>
      <c r="S101" s="71">
        <f t="shared" ref="S101:S102" si="690">$E101/100*T101</f>
        <v>0</v>
      </c>
      <c r="T101" s="69"/>
      <c r="U101" s="71">
        <f t="shared" ref="U101:U102" si="691">$B101/100*Y101</f>
        <v>0.2</v>
      </c>
      <c r="V101" s="71">
        <f t="shared" ref="V101:V102" si="692">$C101/100*Y101</f>
        <v>1.2500000000000001E-2</v>
      </c>
      <c r="W101" s="71">
        <f t="shared" ref="W101:W102" si="693">$D101/100*Y101</f>
        <v>2.5000000000000001E-3</v>
      </c>
      <c r="X101" s="71">
        <f t="shared" ref="X101:X102" si="694">$E101/100*Y101</f>
        <v>3.15E-2</v>
      </c>
      <c r="Y101" s="69">
        <v>0.5</v>
      </c>
      <c r="Z101" s="71">
        <f t="shared" ref="Z101:Z102" si="695">$B101/100*AD101</f>
        <v>0</v>
      </c>
      <c r="AA101" s="71">
        <f t="shared" ref="AA101:AA102" si="696">$C101/100*AD101</f>
        <v>0</v>
      </c>
      <c r="AB101" s="71">
        <f t="shared" ref="AB101:AB102" si="697">$D101/100*AD101</f>
        <v>0</v>
      </c>
      <c r="AC101" s="71">
        <f t="shared" ref="AC101:AC102" si="698">$E101/100*AD101</f>
        <v>0</v>
      </c>
      <c r="AD101" s="69"/>
      <c r="AE101" s="71">
        <f t="shared" ref="AE101:AE102" si="699">$B101/100*AI101</f>
        <v>0.2</v>
      </c>
      <c r="AF101" s="71">
        <f t="shared" ref="AF101:AF102" si="700">$C101/100*AI101</f>
        <v>1.2500000000000001E-2</v>
      </c>
      <c r="AG101" s="71">
        <f t="shared" ref="AG101:AG102" si="701">$D101/100*AI101</f>
        <v>2.5000000000000001E-3</v>
      </c>
      <c r="AH101" s="71">
        <f t="shared" ref="AH101:AH102" si="702">$E101/100*AI101</f>
        <v>3.15E-2</v>
      </c>
      <c r="AI101" s="69">
        <v>0.5</v>
      </c>
      <c r="AJ101" s="71">
        <f t="shared" ref="AJ101:AJ102" si="703">$B101/100*AN101</f>
        <v>0</v>
      </c>
      <c r="AK101" s="71">
        <f t="shared" ref="AK101:AK102" si="704">$C101/100*AN101</f>
        <v>0</v>
      </c>
      <c r="AL101" s="71">
        <f t="shared" ref="AL101:AL102" si="705">$D101/100*AN101</f>
        <v>0</v>
      </c>
      <c r="AM101" s="71">
        <f t="shared" ref="AM101:AM102" si="706">$E101/100*AN101</f>
        <v>0</v>
      </c>
      <c r="AN101" s="72"/>
      <c r="AO101" s="71">
        <f t="shared" ref="AO101:AO102" si="707">$B101/100*AS101</f>
        <v>0.2</v>
      </c>
      <c r="AP101" s="71">
        <f t="shared" ref="AP101:AP102" si="708">$C101/100*AS101</f>
        <v>1.2500000000000001E-2</v>
      </c>
      <c r="AQ101" s="71">
        <f t="shared" ref="AQ101:AQ102" si="709">$D101/100*AS101</f>
        <v>2.5000000000000001E-3</v>
      </c>
      <c r="AR101" s="71">
        <f t="shared" ref="AR101:AR102" si="710">$E101/100*AS101</f>
        <v>3.15E-2</v>
      </c>
      <c r="AS101" s="69">
        <v>0.5</v>
      </c>
      <c r="AT101" s="71">
        <f t="shared" ref="AT101:AT102" si="711">$B101/100*AX101</f>
        <v>0</v>
      </c>
      <c r="AU101" s="71">
        <f t="shared" ref="AU101:AU102" si="712">$C101/100*AX101</f>
        <v>0</v>
      </c>
      <c r="AV101" s="71">
        <f t="shared" ref="AV101:AV102" si="713">$D101/100*AX101</f>
        <v>0</v>
      </c>
      <c r="AW101" s="71">
        <f t="shared" ref="AW101:AW102" si="714">$E101/100*AX101</f>
        <v>0</v>
      </c>
      <c r="AX101" s="69"/>
      <c r="AY101" s="71">
        <f t="shared" ref="AY101:AY102" si="715">$B101/100*BC101</f>
        <v>0.2</v>
      </c>
      <c r="AZ101" s="71">
        <f t="shared" ref="AZ101:AZ102" si="716">$C101/100*BC101</f>
        <v>1.2500000000000001E-2</v>
      </c>
      <c r="BA101" s="71">
        <f t="shared" ref="BA101:BA102" si="717">$D101/100*BC101</f>
        <v>2.5000000000000001E-3</v>
      </c>
      <c r="BB101" s="71">
        <f t="shared" ref="BB101:BB102" si="718">$E101/100*BC101</f>
        <v>3.15E-2</v>
      </c>
      <c r="BC101" s="69">
        <v>0.5</v>
      </c>
      <c r="BD101" s="71">
        <f t="shared" ref="BD101:BD103" si="719">$B101/100*BH101</f>
        <v>0</v>
      </c>
      <c r="BE101" s="71">
        <f t="shared" ref="BE101:BE103" si="720">$C101/100*BH101</f>
        <v>0</v>
      </c>
      <c r="BF101" s="71">
        <f t="shared" ref="BF101:BF103" si="721">$D101/100*BH101</f>
        <v>0</v>
      </c>
      <c r="BG101" s="71">
        <f t="shared" ref="BG101:BG103" si="722">$E101/100*BH101</f>
        <v>0</v>
      </c>
      <c r="BH101" s="72"/>
      <c r="BI101" s="71">
        <f t="shared" ref="BI101:BI102" si="723">$B101/100*BM101</f>
        <v>0.2</v>
      </c>
      <c r="BJ101" s="71">
        <f t="shared" ref="BJ101:BJ102" si="724">$C101/100*BM101</f>
        <v>1.2500000000000001E-2</v>
      </c>
      <c r="BK101" s="71">
        <f t="shared" ref="BK101:BK102" si="725">$D101/100*BM101</f>
        <v>2.5000000000000001E-3</v>
      </c>
      <c r="BL101" s="71">
        <f t="shared" ref="BL101:BL102" si="726">$E101/100*BM101</f>
        <v>3.15E-2</v>
      </c>
      <c r="BM101" s="70">
        <v>0.5</v>
      </c>
      <c r="BN101" s="71">
        <f t="shared" ref="BN101:BN102" si="727">$B101/100*BR101</f>
        <v>0</v>
      </c>
      <c r="BO101" s="71">
        <f t="shared" ref="BO101:BO102" si="728">$C101/100*BR101</f>
        <v>0</v>
      </c>
      <c r="BP101" s="71">
        <f t="shared" ref="BP101:BP102" si="729">$D101/100*BR101</f>
        <v>0</v>
      </c>
      <c r="BQ101" s="71">
        <f t="shared" ref="BQ101:BQ102" si="730">$E101/100*BR101</f>
        <v>0</v>
      </c>
      <c r="BR101" s="69"/>
      <c r="BS101" s="71">
        <f t="shared" ref="BS101:BS102" si="731">$B101/100*BW101</f>
        <v>0.2</v>
      </c>
      <c r="BT101" s="71">
        <f t="shared" ref="BT101:BT102" si="732">$C101/100*BW101</f>
        <v>1.2500000000000001E-2</v>
      </c>
      <c r="BU101" s="71">
        <f t="shared" ref="BU101:BU102" si="733">$D101/100*BW101</f>
        <v>2.5000000000000001E-3</v>
      </c>
      <c r="BV101" s="71">
        <f t="shared" ref="BV101:BV102" si="734">$E101/100*BW101</f>
        <v>3.15E-2</v>
      </c>
      <c r="BW101" s="69">
        <v>0.5</v>
      </c>
      <c r="BX101" s="71">
        <f t="shared" ref="BX101:BX102" si="735">$B101/100*CB101</f>
        <v>0</v>
      </c>
      <c r="BY101" s="71">
        <f t="shared" ref="BY101:BY103" si="736">$C101/100*CB101</f>
        <v>0</v>
      </c>
      <c r="BZ101" s="71">
        <f t="shared" ref="BZ101:BZ103" si="737">$D101/100*CB101</f>
        <v>0</v>
      </c>
      <c r="CA101" s="71">
        <f t="shared" ref="CA101:CA103" si="738">$E101/100*CB101</f>
        <v>0</v>
      </c>
      <c r="CB101" s="69"/>
      <c r="CC101" s="71">
        <f t="shared" ref="CC101:CC104" si="739">$B101/100*CG101</f>
        <v>0.2</v>
      </c>
      <c r="CD101" s="71">
        <f t="shared" ref="CD101:CD102" si="740">$C101/100*CG101</f>
        <v>1.2500000000000001E-2</v>
      </c>
      <c r="CE101" s="71">
        <f t="shared" ref="CE101:CE102" si="741">$D101/100*CG101</f>
        <v>2.5000000000000001E-3</v>
      </c>
      <c r="CF101" s="71">
        <f t="shared" ref="CF101:CF102" si="742">$E101/100*CG101</f>
        <v>3.15E-2</v>
      </c>
      <c r="CG101" s="69">
        <v>0.5</v>
      </c>
      <c r="CH101" s="71">
        <f t="shared" si="651"/>
        <v>0</v>
      </c>
      <c r="CI101" s="71">
        <f t="shared" si="652"/>
        <v>0</v>
      </c>
      <c r="CJ101" s="71">
        <f t="shared" si="653"/>
        <v>0</v>
      </c>
      <c r="CK101" s="71">
        <f t="shared" si="654"/>
        <v>0</v>
      </c>
      <c r="CL101" s="69"/>
      <c r="CM101" s="71">
        <f t="shared" si="655"/>
        <v>0.2</v>
      </c>
      <c r="CN101" s="71">
        <f t="shared" si="656"/>
        <v>1.2500000000000001E-2</v>
      </c>
      <c r="CO101" s="71">
        <f t="shared" si="657"/>
        <v>2.5000000000000001E-3</v>
      </c>
      <c r="CP101" s="71">
        <f t="shared" si="658"/>
        <v>3.15E-2</v>
      </c>
      <c r="CQ101" s="69">
        <v>0.5</v>
      </c>
      <c r="CR101" s="71">
        <f t="shared" si="659"/>
        <v>0</v>
      </c>
      <c r="CS101" s="71">
        <f t="shared" si="660"/>
        <v>0</v>
      </c>
      <c r="CT101" s="71">
        <f t="shared" si="661"/>
        <v>0</v>
      </c>
      <c r="CU101" s="71">
        <f t="shared" si="662"/>
        <v>0</v>
      </c>
      <c r="CV101" s="72"/>
      <c r="CW101" s="71">
        <f t="shared" si="663"/>
        <v>0.2</v>
      </c>
      <c r="CX101" s="71">
        <f t="shared" si="664"/>
        <v>1.2500000000000001E-2</v>
      </c>
      <c r="CY101" s="71">
        <f t="shared" si="665"/>
        <v>2.5000000000000001E-3</v>
      </c>
      <c r="CZ101" s="71">
        <f t="shared" si="666"/>
        <v>3.15E-2</v>
      </c>
      <c r="DA101" s="69">
        <v>0.5</v>
      </c>
      <c r="DB101" s="71">
        <f t="shared" si="667"/>
        <v>0</v>
      </c>
      <c r="DC101" s="71">
        <f t="shared" si="668"/>
        <v>0</v>
      </c>
      <c r="DD101" s="71">
        <f t="shared" si="669"/>
        <v>0</v>
      </c>
      <c r="DE101" s="71">
        <f t="shared" si="670"/>
        <v>0</v>
      </c>
      <c r="DF101" s="69"/>
      <c r="DG101" s="71">
        <f t="shared" si="671"/>
        <v>0.2</v>
      </c>
      <c r="DH101" s="71">
        <f t="shared" si="672"/>
        <v>1.2500000000000001E-2</v>
      </c>
      <c r="DI101" s="71">
        <f t="shared" si="673"/>
        <v>2.5000000000000001E-3</v>
      </c>
      <c r="DJ101" s="71">
        <f t="shared" si="674"/>
        <v>3.15E-2</v>
      </c>
      <c r="DK101" s="69">
        <v>0.5</v>
      </c>
      <c r="DL101" s="71">
        <f t="shared" si="675"/>
        <v>0</v>
      </c>
      <c r="DM101" s="71">
        <f t="shared" si="676"/>
        <v>0</v>
      </c>
      <c r="DN101" s="71">
        <f t="shared" si="677"/>
        <v>0</v>
      </c>
      <c r="DO101" s="71">
        <f t="shared" si="678"/>
        <v>0</v>
      </c>
      <c r="DP101" s="72"/>
    </row>
    <row r="102" spans="1:120" s="21" customFormat="1" ht="15" customHeight="1" outlineLevel="1" x14ac:dyDescent="0.25">
      <c r="A102" s="21" t="s">
        <v>71</v>
      </c>
      <c r="B102" s="21">
        <v>40</v>
      </c>
      <c r="C102" s="21">
        <v>2.5</v>
      </c>
      <c r="D102" s="21">
        <v>0.5</v>
      </c>
      <c r="E102" s="55">
        <v>6.3</v>
      </c>
      <c r="F102" s="30">
        <f t="shared" si="679"/>
        <v>0.2</v>
      </c>
      <c r="G102" s="30">
        <f t="shared" si="680"/>
        <v>1.2500000000000001E-2</v>
      </c>
      <c r="H102" s="30">
        <f t="shared" si="681"/>
        <v>2.5000000000000001E-3</v>
      </c>
      <c r="I102" s="30">
        <f t="shared" si="682"/>
        <v>3.15E-2</v>
      </c>
      <c r="J102" s="21">
        <v>0.5</v>
      </c>
      <c r="K102" s="30">
        <f t="shared" si="683"/>
        <v>0</v>
      </c>
      <c r="L102" s="30">
        <f t="shared" si="684"/>
        <v>0</v>
      </c>
      <c r="M102" s="30">
        <f t="shared" si="685"/>
        <v>0</v>
      </c>
      <c r="N102" s="30">
        <f t="shared" si="686"/>
        <v>0</v>
      </c>
      <c r="P102" s="30">
        <f t="shared" si="687"/>
        <v>0.2</v>
      </c>
      <c r="Q102" s="30">
        <f t="shared" si="688"/>
        <v>1.2500000000000001E-2</v>
      </c>
      <c r="R102" s="30">
        <f t="shared" si="689"/>
        <v>2.5000000000000001E-3</v>
      </c>
      <c r="S102" s="30">
        <f t="shared" si="690"/>
        <v>3.15E-2</v>
      </c>
      <c r="T102" s="21">
        <v>0.5</v>
      </c>
      <c r="U102" s="30">
        <f t="shared" si="691"/>
        <v>0</v>
      </c>
      <c r="V102" s="30">
        <f t="shared" si="692"/>
        <v>0</v>
      </c>
      <c r="W102" s="30">
        <f t="shared" si="693"/>
        <v>0</v>
      </c>
      <c r="X102" s="30">
        <f t="shared" si="694"/>
        <v>0</v>
      </c>
      <c r="Z102" s="30">
        <f t="shared" si="695"/>
        <v>0.2</v>
      </c>
      <c r="AA102" s="30">
        <f t="shared" si="696"/>
        <v>1.2500000000000001E-2</v>
      </c>
      <c r="AB102" s="30">
        <f t="shared" si="697"/>
        <v>2.5000000000000001E-3</v>
      </c>
      <c r="AC102" s="30">
        <f t="shared" si="698"/>
        <v>3.15E-2</v>
      </c>
      <c r="AD102" s="21">
        <v>0.5</v>
      </c>
      <c r="AE102" s="30">
        <f t="shared" si="699"/>
        <v>0</v>
      </c>
      <c r="AF102" s="30">
        <f t="shared" si="700"/>
        <v>0</v>
      </c>
      <c r="AG102" s="30">
        <f t="shared" si="701"/>
        <v>0</v>
      </c>
      <c r="AH102" s="30">
        <f t="shared" si="702"/>
        <v>0</v>
      </c>
      <c r="AJ102" s="30">
        <f t="shared" si="703"/>
        <v>0.2</v>
      </c>
      <c r="AK102" s="30">
        <f t="shared" si="704"/>
        <v>1.2500000000000001E-2</v>
      </c>
      <c r="AL102" s="30">
        <f t="shared" si="705"/>
        <v>2.5000000000000001E-3</v>
      </c>
      <c r="AM102" s="30">
        <f t="shared" si="706"/>
        <v>3.15E-2</v>
      </c>
      <c r="AN102" s="54">
        <v>0.5</v>
      </c>
      <c r="AO102" s="30">
        <f t="shared" si="707"/>
        <v>0</v>
      </c>
      <c r="AP102" s="30">
        <f t="shared" si="708"/>
        <v>0</v>
      </c>
      <c r="AQ102" s="30">
        <f t="shared" si="709"/>
        <v>0</v>
      </c>
      <c r="AR102" s="30">
        <f t="shared" si="710"/>
        <v>0</v>
      </c>
      <c r="AT102" s="30">
        <f t="shared" si="711"/>
        <v>0.2</v>
      </c>
      <c r="AU102" s="30">
        <f t="shared" si="712"/>
        <v>1.2500000000000001E-2</v>
      </c>
      <c r="AV102" s="30">
        <f t="shared" si="713"/>
        <v>2.5000000000000001E-3</v>
      </c>
      <c r="AW102" s="30">
        <f t="shared" si="714"/>
        <v>3.15E-2</v>
      </c>
      <c r="AX102" s="21">
        <v>0.5</v>
      </c>
      <c r="AY102" s="30">
        <f t="shared" si="715"/>
        <v>0</v>
      </c>
      <c r="AZ102" s="30">
        <f t="shared" si="716"/>
        <v>0</v>
      </c>
      <c r="BA102" s="30">
        <f t="shared" si="717"/>
        <v>0</v>
      </c>
      <c r="BB102" s="30">
        <f t="shared" si="718"/>
        <v>0</v>
      </c>
      <c r="BD102" s="30">
        <f t="shared" si="719"/>
        <v>0.2</v>
      </c>
      <c r="BE102" s="30">
        <f t="shared" si="720"/>
        <v>1.2500000000000001E-2</v>
      </c>
      <c r="BF102" s="30">
        <f t="shared" si="721"/>
        <v>2.5000000000000001E-3</v>
      </c>
      <c r="BG102" s="30">
        <f t="shared" si="722"/>
        <v>3.15E-2</v>
      </c>
      <c r="BH102" s="54">
        <v>0.5</v>
      </c>
      <c r="BI102" s="30">
        <f t="shared" si="723"/>
        <v>0</v>
      </c>
      <c r="BJ102" s="30">
        <f t="shared" si="724"/>
        <v>0</v>
      </c>
      <c r="BK102" s="30">
        <f t="shared" si="725"/>
        <v>0</v>
      </c>
      <c r="BL102" s="30">
        <f t="shared" si="726"/>
        <v>0</v>
      </c>
      <c r="BM102" s="55"/>
      <c r="BN102" s="30">
        <f t="shared" si="727"/>
        <v>0.2</v>
      </c>
      <c r="BO102" s="30">
        <f t="shared" si="728"/>
        <v>1.2500000000000001E-2</v>
      </c>
      <c r="BP102" s="30">
        <f t="shared" si="729"/>
        <v>2.5000000000000001E-3</v>
      </c>
      <c r="BQ102" s="30">
        <f t="shared" si="730"/>
        <v>3.15E-2</v>
      </c>
      <c r="BR102" s="21">
        <v>0.5</v>
      </c>
      <c r="BS102" s="30">
        <f t="shared" si="731"/>
        <v>0</v>
      </c>
      <c r="BT102" s="30">
        <f t="shared" si="732"/>
        <v>0</v>
      </c>
      <c r="BU102" s="30">
        <f t="shared" si="733"/>
        <v>0</v>
      </c>
      <c r="BV102" s="30">
        <f t="shared" si="734"/>
        <v>0</v>
      </c>
      <c r="BX102" s="30">
        <f t="shared" si="735"/>
        <v>0.2</v>
      </c>
      <c r="BY102" s="30">
        <f t="shared" si="736"/>
        <v>1.2500000000000001E-2</v>
      </c>
      <c r="BZ102" s="30">
        <f t="shared" si="737"/>
        <v>2.5000000000000001E-3</v>
      </c>
      <c r="CA102" s="30">
        <f t="shared" si="738"/>
        <v>3.15E-2</v>
      </c>
      <c r="CB102" s="21">
        <v>0.5</v>
      </c>
      <c r="CC102" s="30">
        <f t="shared" si="739"/>
        <v>0</v>
      </c>
      <c r="CD102" s="30">
        <f t="shared" si="740"/>
        <v>0</v>
      </c>
      <c r="CE102" s="30">
        <f t="shared" si="741"/>
        <v>0</v>
      </c>
      <c r="CF102" s="30">
        <f t="shared" si="742"/>
        <v>0</v>
      </c>
      <c r="CH102" s="30">
        <f t="shared" si="651"/>
        <v>0.2</v>
      </c>
      <c r="CI102" s="30">
        <f t="shared" si="652"/>
        <v>1.2500000000000001E-2</v>
      </c>
      <c r="CJ102" s="30">
        <f t="shared" si="653"/>
        <v>2.5000000000000001E-3</v>
      </c>
      <c r="CK102" s="30">
        <f t="shared" si="654"/>
        <v>3.15E-2</v>
      </c>
      <c r="CL102" s="21">
        <v>0.5</v>
      </c>
      <c r="CM102" s="30">
        <f t="shared" si="655"/>
        <v>0</v>
      </c>
      <c r="CN102" s="30">
        <f t="shared" si="656"/>
        <v>0</v>
      </c>
      <c r="CO102" s="30">
        <f t="shared" si="657"/>
        <v>0</v>
      </c>
      <c r="CP102" s="30">
        <f t="shared" si="658"/>
        <v>0</v>
      </c>
      <c r="CR102" s="30">
        <f t="shared" si="659"/>
        <v>0.2</v>
      </c>
      <c r="CS102" s="30">
        <f t="shared" si="660"/>
        <v>1.2500000000000001E-2</v>
      </c>
      <c r="CT102" s="30">
        <f t="shared" si="661"/>
        <v>2.5000000000000001E-3</v>
      </c>
      <c r="CU102" s="30">
        <f t="shared" si="662"/>
        <v>3.15E-2</v>
      </c>
      <c r="CV102" s="54">
        <v>0.5</v>
      </c>
      <c r="CW102" s="30">
        <f t="shared" si="663"/>
        <v>0</v>
      </c>
      <c r="CX102" s="30">
        <f t="shared" si="664"/>
        <v>0</v>
      </c>
      <c r="CY102" s="30">
        <f t="shared" si="665"/>
        <v>0</v>
      </c>
      <c r="CZ102" s="30">
        <f t="shared" si="666"/>
        <v>0</v>
      </c>
      <c r="DB102" s="30">
        <f t="shared" si="667"/>
        <v>0.2</v>
      </c>
      <c r="DC102" s="30">
        <f t="shared" si="668"/>
        <v>1.2500000000000001E-2</v>
      </c>
      <c r="DD102" s="30">
        <f t="shared" si="669"/>
        <v>2.5000000000000001E-3</v>
      </c>
      <c r="DE102" s="30">
        <f t="shared" si="670"/>
        <v>3.15E-2</v>
      </c>
      <c r="DF102" s="21">
        <v>0.5</v>
      </c>
      <c r="DG102" s="30">
        <f t="shared" si="671"/>
        <v>0</v>
      </c>
      <c r="DH102" s="30">
        <f t="shared" si="672"/>
        <v>0</v>
      </c>
      <c r="DI102" s="30">
        <f t="shared" si="673"/>
        <v>0</v>
      </c>
      <c r="DJ102" s="30">
        <f t="shared" si="674"/>
        <v>0</v>
      </c>
      <c r="DL102" s="30">
        <f t="shared" si="675"/>
        <v>0</v>
      </c>
      <c r="DM102" s="30">
        <f t="shared" si="676"/>
        <v>0</v>
      </c>
      <c r="DN102" s="30">
        <f t="shared" si="677"/>
        <v>0</v>
      </c>
      <c r="DO102" s="30">
        <f t="shared" si="678"/>
        <v>0</v>
      </c>
      <c r="DP102" s="54"/>
    </row>
    <row r="103" spans="1:120" s="21" customFormat="1" ht="15" customHeight="1" outlineLevel="1" x14ac:dyDescent="0.25">
      <c r="A103" s="40" t="s">
        <v>82</v>
      </c>
      <c r="B103" s="40">
        <v>352</v>
      </c>
      <c r="C103" s="38">
        <v>12.7</v>
      </c>
      <c r="D103" s="38">
        <v>13.8</v>
      </c>
      <c r="E103" s="43">
        <v>25</v>
      </c>
      <c r="F103" s="39">
        <f t="shared" si="519"/>
        <v>0</v>
      </c>
      <c r="G103" s="42"/>
      <c r="H103" s="42"/>
      <c r="I103" s="42"/>
      <c r="J103" s="38"/>
      <c r="K103" s="39">
        <f t="shared" si="523"/>
        <v>1.76</v>
      </c>
      <c r="L103" s="39">
        <f t="shared" si="524"/>
        <v>6.3500000000000001E-2</v>
      </c>
      <c r="M103" s="39">
        <f t="shared" si="525"/>
        <v>6.9000000000000006E-2</v>
      </c>
      <c r="N103" s="39">
        <f t="shared" si="526"/>
        <v>0.125</v>
      </c>
      <c r="O103" s="40">
        <v>0.5</v>
      </c>
      <c r="P103" s="39">
        <f t="shared" si="527"/>
        <v>1.76</v>
      </c>
      <c r="Q103" s="39">
        <f t="shared" si="528"/>
        <v>6.3500000000000001E-2</v>
      </c>
      <c r="R103" s="39">
        <f t="shared" si="529"/>
        <v>6.9000000000000006E-2</v>
      </c>
      <c r="S103" s="39">
        <f t="shared" si="530"/>
        <v>0.125</v>
      </c>
      <c r="T103" s="40">
        <v>0.5</v>
      </c>
      <c r="U103" s="39">
        <f t="shared" si="531"/>
        <v>0</v>
      </c>
      <c r="V103" s="39">
        <f t="shared" si="532"/>
        <v>0</v>
      </c>
      <c r="W103" s="39">
        <f t="shared" si="533"/>
        <v>0</v>
      </c>
      <c r="X103" s="39">
        <f t="shared" si="534"/>
        <v>0</v>
      </c>
      <c r="Y103" s="38"/>
      <c r="Z103" s="39">
        <f t="shared" si="535"/>
        <v>0</v>
      </c>
      <c r="AA103" s="39">
        <f t="shared" si="536"/>
        <v>0</v>
      </c>
      <c r="AB103" s="39">
        <f t="shared" si="537"/>
        <v>0</v>
      </c>
      <c r="AC103" s="39">
        <f t="shared" si="538"/>
        <v>0</v>
      </c>
      <c r="AD103" s="38"/>
      <c r="AE103" s="39">
        <f t="shared" si="539"/>
        <v>1.76</v>
      </c>
      <c r="AF103" s="39">
        <f t="shared" si="540"/>
        <v>6.3500000000000001E-2</v>
      </c>
      <c r="AG103" s="39">
        <f t="shared" si="541"/>
        <v>6.9000000000000006E-2</v>
      </c>
      <c r="AH103" s="39">
        <f t="shared" si="542"/>
        <v>0.125</v>
      </c>
      <c r="AI103" s="38">
        <v>0.5</v>
      </c>
      <c r="AJ103" s="39">
        <f t="shared" si="543"/>
        <v>1.76</v>
      </c>
      <c r="AK103" s="39">
        <f t="shared" si="544"/>
        <v>6.3500000000000001E-2</v>
      </c>
      <c r="AL103" s="39">
        <f t="shared" si="545"/>
        <v>6.9000000000000006E-2</v>
      </c>
      <c r="AM103" s="39">
        <f t="shared" si="546"/>
        <v>0.125</v>
      </c>
      <c r="AN103" s="41">
        <v>0.5</v>
      </c>
      <c r="AO103" s="39">
        <f t="shared" si="547"/>
        <v>0</v>
      </c>
      <c r="AP103" s="39">
        <f t="shared" si="548"/>
        <v>0</v>
      </c>
      <c r="AQ103" s="39">
        <f t="shared" si="549"/>
        <v>0</v>
      </c>
      <c r="AR103" s="39">
        <f t="shared" si="550"/>
        <v>0</v>
      </c>
      <c r="AS103" s="38"/>
      <c r="AT103" s="39">
        <f t="shared" si="551"/>
        <v>0</v>
      </c>
      <c r="AU103" s="39">
        <f t="shared" si="552"/>
        <v>0</v>
      </c>
      <c r="AV103" s="39">
        <f t="shared" si="553"/>
        <v>0</v>
      </c>
      <c r="AW103" s="39">
        <f t="shared" si="554"/>
        <v>0</v>
      </c>
      <c r="AX103" s="38"/>
      <c r="AY103" s="42">
        <f t="shared" si="555"/>
        <v>1.76</v>
      </c>
      <c r="AZ103" s="39"/>
      <c r="BA103" s="39"/>
      <c r="BB103" s="39"/>
      <c r="BC103" s="38">
        <v>0.5</v>
      </c>
      <c r="BD103" s="39">
        <f t="shared" si="719"/>
        <v>1.76</v>
      </c>
      <c r="BE103" s="39">
        <f t="shared" si="720"/>
        <v>6.3500000000000001E-2</v>
      </c>
      <c r="BF103" s="39">
        <f t="shared" si="721"/>
        <v>6.9000000000000006E-2</v>
      </c>
      <c r="BG103" s="39">
        <f t="shared" si="722"/>
        <v>0.125</v>
      </c>
      <c r="BH103" s="41">
        <v>0.5</v>
      </c>
      <c r="BI103" s="42">
        <f t="shared" si="563"/>
        <v>0</v>
      </c>
      <c r="BJ103" s="39"/>
      <c r="BK103" s="39"/>
      <c r="BL103" s="39"/>
      <c r="BM103" s="43"/>
      <c r="BN103" s="39">
        <f t="shared" si="567"/>
        <v>0</v>
      </c>
      <c r="BO103" s="39"/>
      <c r="BP103" s="39"/>
      <c r="BQ103" s="39"/>
      <c r="BR103" s="40"/>
      <c r="BS103" s="39"/>
      <c r="BT103" s="39"/>
      <c r="BU103" s="39"/>
      <c r="BV103" s="39"/>
      <c r="BW103" s="40">
        <v>0.5</v>
      </c>
      <c r="BX103" s="39">
        <f t="shared" si="575"/>
        <v>1.76</v>
      </c>
      <c r="BY103" s="39">
        <f t="shared" si="736"/>
        <v>6.3500000000000001E-2</v>
      </c>
      <c r="BZ103" s="39">
        <f t="shared" si="737"/>
        <v>6.9000000000000006E-2</v>
      </c>
      <c r="CA103" s="39">
        <f t="shared" si="738"/>
        <v>0.125</v>
      </c>
      <c r="CB103" s="40">
        <v>0.5</v>
      </c>
      <c r="CC103" s="39">
        <f t="shared" si="739"/>
        <v>0</v>
      </c>
      <c r="CD103" s="39"/>
      <c r="CE103" s="39"/>
      <c r="CF103" s="39"/>
      <c r="CG103" s="40"/>
      <c r="CH103" s="39">
        <f t="shared" si="651"/>
        <v>0</v>
      </c>
      <c r="CI103" s="39"/>
      <c r="CJ103" s="39"/>
      <c r="CK103" s="39"/>
      <c r="CL103" s="38"/>
      <c r="CM103" s="39">
        <f t="shared" si="655"/>
        <v>1.76</v>
      </c>
      <c r="CN103" s="39">
        <f t="shared" si="656"/>
        <v>6.3500000000000001E-2</v>
      </c>
      <c r="CO103" s="39">
        <f t="shared" si="657"/>
        <v>6.9000000000000006E-2</v>
      </c>
      <c r="CP103" s="39">
        <f t="shared" si="658"/>
        <v>0.125</v>
      </c>
      <c r="CQ103" s="38">
        <v>0.5</v>
      </c>
      <c r="CR103" s="39">
        <f t="shared" si="659"/>
        <v>1.76</v>
      </c>
      <c r="CS103" s="39">
        <f t="shared" si="660"/>
        <v>6.3500000000000001E-2</v>
      </c>
      <c r="CT103" s="39">
        <f t="shared" si="661"/>
        <v>6.9000000000000006E-2</v>
      </c>
      <c r="CU103" s="39">
        <f t="shared" si="662"/>
        <v>0.125</v>
      </c>
      <c r="CV103" s="41">
        <v>0.5</v>
      </c>
      <c r="CW103" s="39">
        <f t="shared" si="663"/>
        <v>0</v>
      </c>
      <c r="CX103" s="39">
        <f t="shared" si="664"/>
        <v>0</v>
      </c>
      <c r="CY103" s="39">
        <f t="shared" si="665"/>
        <v>0</v>
      </c>
      <c r="CZ103" s="39">
        <f t="shared" si="666"/>
        <v>0</v>
      </c>
      <c r="DA103" s="38"/>
      <c r="DB103" s="39">
        <f t="shared" si="667"/>
        <v>0</v>
      </c>
      <c r="DC103" s="39">
        <f t="shared" si="668"/>
        <v>0</v>
      </c>
      <c r="DD103" s="39">
        <f t="shared" si="669"/>
        <v>0</v>
      </c>
      <c r="DE103" s="39">
        <f t="shared" si="670"/>
        <v>0</v>
      </c>
      <c r="DF103" s="38"/>
      <c r="DG103" s="42">
        <f t="shared" si="671"/>
        <v>1.76</v>
      </c>
      <c r="DH103" s="39"/>
      <c r="DI103" s="39"/>
      <c r="DJ103" s="39"/>
      <c r="DK103" s="38">
        <v>0.5</v>
      </c>
      <c r="DL103" s="39">
        <f t="shared" si="675"/>
        <v>0</v>
      </c>
      <c r="DM103" s="39">
        <f t="shared" si="676"/>
        <v>0</v>
      </c>
      <c r="DN103" s="39">
        <f t="shared" si="677"/>
        <v>0</v>
      </c>
      <c r="DO103" s="39">
        <f t="shared" si="678"/>
        <v>0</v>
      </c>
      <c r="DP103" s="41"/>
    </row>
    <row r="104" spans="1:120" s="21" customFormat="1" ht="15" customHeight="1" outlineLevel="1" x14ac:dyDescent="0.25">
      <c r="A104" s="50" t="s">
        <v>83</v>
      </c>
      <c r="B104" s="50">
        <v>417</v>
      </c>
      <c r="C104" s="21">
        <v>5</v>
      </c>
      <c r="D104" s="21">
        <v>40</v>
      </c>
      <c r="E104" s="55">
        <v>10</v>
      </c>
      <c r="F104" s="53">
        <f t="shared" si="519"/>
        <v>2.085</v>
      </c>
      <c r="G104" s="30"/>
      <c r="H104" s="30"/>
      <c r="I104" s="30"/>
      <c r="J104" s="21">
        <v>0.5</v>
      </c>
      <c r="K104" s="30">
        <f t="shared" si="523"/>
        <v>0</v>
      </c>
      <c r="L104" s="30">
        <f t="shared" si="524"/>
        <v>0</v>
      </c>
      <c r="M104" s="30">
        <f t="shared" si="525"/>
        <v>0</v>
      </c>
      <c r="N104" s="30">
        <f t="shared" si="526"/>
        <v>0</v>
      </c>
      <c r="O104" s="50"/>
      <c r="P104" s="30">
        <f t="shared" si="527"/>
        <v>0</v>
      </c>
      <c r="Q104" s="30">
        <f t="shared" si="528"/>
        <v>0</v>
      </c>
      <c r="R104" s="30">
        <f t="shared" si="529"/>
        <v>0</v>
      </c>
      <c r="S104" s="30">
        <f t="shared" si="530"/>
        <v>0</v>
      </c>
      <c r="U104" s="30">
        <f t="shared" si="531"/>
        <v>2.085</v>
      </c>
      <c r="V104" s="30">
        <f t="shared" si="532"/>
        <v>2.5000000000000001E-2</v>
      </c>
      <c r="W104" s="30">
        <f t="shared" si="533"/>
        <v>0.2</v>
      </c>
      <c r="X104" s="30">
        <f t="shared" si="534"/>
        <v>0.05</v>
      </c>
      <c r="Y104" s="21">
        <v>0.5</v>
      </c>
      <c r="Z104" s="30">
        <f t="shared" si="535"/>
        <v>2.085</v>
      </c>
      <c r="AA104" s="30">
        <f t="shared" si="536"/>
        <v>2.5000000000000001E-2</v>
      </c>
      <c r="AB104" s="30">
        <f t="shared" si="537"/>
        <v>0.2</v>
      </c>
      <c r="AC104" s="30">
        <f t="shared" si="538"/>
        <v>0.05</v>
      </c>
      <c r="AD104" s="21">
        <v>0.5</v>
      </c>
      <c r="AE104" s="30">
        <f t="shared" si="539"/>
        <v>0</v>
      </c>
      <c r="AF104" s="30">
        <f t="shared" si="540"/>
        <v>0</v>
      </c>
      <c r="AG104" s="30">
        <f t="shared" si="541"/>
        <v>0</v>
      </c>
      <c r="AH104" s="30">
        <f t="shared" si="542"/>
        <v>0</v>
      </c>
      <c r="AJ104" s="30">
        <f t="shared" si="543"/>
        <v>0</v>
      </c>
      <c r="AK104" s="30">
        <f t="shared" si="544"/>
        <v>0</v>
      </c>
      <c r="AL104" s="30">
        <f t="shared" si="545"/>
        <v>0</v>
      </c>
      <c r="AM104" s="30">
        <f t="shared" si="546"/>
        <v>0</v>
      </c>
      <c r="AN104" s="54"/>
      <c r="AO104" s="30">
        <f t="shared" si="547"/>
        <v>2.085</v>
      </c>
      <c r="AP104" s="30">
        <f t="shared" si="548"/>
        <v>2.5000000000000001E-2</v>
      </c>
      <c r="AQ104" s="30">
        <f t="shared" si="549"/>
        <v>0.2</v>
      </c>
      <c r="AR104" s="30">
        <f t="shared" si="550"/>
        <v>0.05</v>
      </c>
      <c r="AS104" s="21">
        <v>0.5</v>
      </c>
      <c r="AT104" s="30">
        <f t="shared" si="551"/>
        <v>2.085</v>
      </c>
      <c r="AU104" s="30">
        <f t="shared" si="552"/>
        <v>2.5000000000000001E-2</v>
      </c>
      <c r="AV104" s="30">
        <f t="shared" si="553"/>
        <v>0.2</v>
      </c>
      <c r="AW104" s="30">
        <f t="shared" si="554"/>
        <v>0.05</v>
      </c>
      <c r="AX104" s="21">
        <v>0.5</v>
      </c>
      <c r="AY104" s="30">
        <f t="shared" si="555"/>
        <v>0</v>
      </c>
      <c r="AZ104" s="30"/>
      <c r="BA104" s="30"/>
      <c r="BB104" s="30"/>
      <c r="BD104" s="53"/>
      <c r="BE104" s="53"/>
      <c r="BF104" s="53"/>
      <c r="BG104" s="53"/>
      <c r="BH104" s="54"/>
      <c r="BI104" s="30">
        <f t="shared" si="563"/>
        <v>2.085</v>
      </c>
      <c r="BJ104" s="30"/>
      <c r="BK104" s="30"/>
      <c r="BL104" s="30"/>
      <c r="BM104" s="55">
        <v>0.5</v>
      </c>
      <c r="BN104" s="53">
        <f t="shared" si="567"/>
        <v>2.085</v>
      </c>
      <c r="BO104" s="53"/>
      <c r="BP104" s="53"/>
      <c r="BQ104" s="53"/>
      <c r="BR104" s="50">
        <v>0.5</v>
      </c>
      <c r="BS104" s="53"/>
      <c r="BT104" s="53"/>
      <c r="BU104" s="53"/>
      <c r="BV104" s="53"/>
      <c r="BW104" s="50"/>
      <c r="BX104" s="53">
        <f t="shared" si="575"/>
        <v>0</v>
      </c>
      <c r="BY104" s="53"/>
      <c r="BZ104" s="53"/>
      <c r="CA104" s="53"/>
      <c r="CB104" s="50"/>
      <c r="CC104" s="53">
        <f t="shared" si="739"/>
        <v>2.085</v>
      </c>
      <c r="CD104" s="53"/>
      <c r="CE104" s="53"/>
      <c r="CF104" s="53"/>
      <c r="CG104" s="50">
        <v>0.5</v>
      </c>
      <c r="CH104" s="53">
        <f t="shared" si="651"/>
        <v>2.085</v>
      </c>
      <c r="CI104" s="53"/>
      <c r="CJ104" s="53"/>
      <c r="CK104" s="53"/>
      <c r="CL104" s="21">
        <v>0.5</v>
      </c>
      <c r="CM104" s="30">
        <f t="shared" si="655"/>
        <v>0</v>
      </c>
      <c r="CN104" s="30">
        <f t="shared" si="656"/>
        <v>0</v>
      </c>
      <c r="CO104" s="30">
        <f t="shared" si="657"/>
        <v>0</v>
      </c>
      <c r="CP104" s="30">
        <f t="shared" si="658"/>
        <v>0</v>
      </c>
      <c r="CR104" s="30">
        <f t="shared" si="659"/>
        <v>0</v>
      </c>
      <c r="CS104" s="30">
        <f t="shared" si="660"/>
        <v>0</v>
      </c>
      <c r="CT104" s="30">
        <f t="shared" si="661"/>
        <v>0</v>
      </c>
      <c r="CU104" s="30">
        <f t="shared" si="662"/>
        <v>0</v>
      </c>
      <c r="CV104" s="54"/>
      <c r="CW104" s="30">
        <f t="shared" si="663"/>
        <v>2.085</v>
      </c>
      <c r="CX104" s="30">
        <f t="shared" si="664"/>
        <v>2.5000000000000001E-2</v>
      </c>
      <c r="CY104" s="30">
        <f t="shared" si="665"/>
        <v>0.2</v>
      </c>
      <c r="CZ104" s="30">
        <f t="shared" si="666"/>
        <v>0.05</v>
      </c>
      <c r="DA104" s="21">
        <v>0.5</v>
      </c>
      <c r="DB104" s="30">
        <f t="shared" si="667"/>
        <v>2.085</v>
      </c>
      <c r="DC104" s="30">
        <f t="shared" si="668"/>
        <v>2.5000000000000001E-2</v>
      </c>
      <c r="DD104" s="30">
        <f t="shared" si="669"/>
        <v>0.2</v>
      </c>
      <c r="DE104" s="30">
        <f t="shared" si="670"/>
        <v>0.05</v>
      </c>
      <c r="DF104" s="21">
        <v>0.5</v>
      </c>
      <c r="DG104" s="30">
        <f t="shared" si="671"/>
        <v>0</v>
      </c>
      <c r="DH104" s="30"/>
      <c r="DI104" s="30"/>
      <c r="DJ104" s="30"/>
      <c r="DL104" s="53"/>
      <c r="DM104" s="53"/>
      <c r="DN104" s="53"/>
      <c r="DO104" s="53"/>
      <c r="DP104" s="54"/>
    </row>
    <row r="105" spans="1:120" s="63" customFormat="1" x14ac:dyDescent="0.25">
      <c r="A105" s="79" t="s">
        <v>72</v>
      </c>
      <c r="B105" s="79"/>
      <c r="C105" s="79"/>
      <c r="D105" s="79"/>
      <c r="E105" s="80"/>
      <c r="F105" s="81">
        <f t="shared" si="519"/>
        <v>0</v>
      </c>
      <c r="G105" s="81">
        <f t="shared" si="520"/>
        <v>0</v>
      </c>
      <c r="H105" s="81">
        <f t="shared" si="521"/>
        <v>0</v>
      </c>
      <c r="I105" s="81">
        <f t="shared" si="522"/>
        <v>0</v>
      </c>
      <c r="J105" s="79"/>
      <c r="K105" s="81">
        <f t="shared" si="523"/>
        <v>0</v>
      </c>
      <c r="L105" s="81">
        <f t="shared" si="524"/>
        <v>0</v>
      </c>
      <c r="M105" s="81">
        <f t="shared" si="525"/>
        <v>0</v>
      </c>
      <c r="N105" s="81">
        <f t="shared" si="526"/>
        <v>0</v>
      </c>
      <c r="O105" s="79"/>
      <c r="P105" s="81">
        <f t="shared" si="527"/>
        <v>0</v>
      </c>
      <c r="Q105" s="81">
        <f t="shared" si="528"/>
        <v>0</v>
      </c>
      <c r="R105" s="81">
        <f t="shared" si="529"/>
        <v>0</v>
      </c>
      <c r="S105" s="81">
        <f t="shared" si="530"/>
        <v>0</v>
      </c>
      <c r="T105" s="79"/>
      <c r="U105" s="81">
        <f t="shared" si="531"/>
        <v>0</v>
      </c>
      <c r="V105" s="81">
        <f t="shared" si="532"/>
        <v>0</v>
      </c>
      <c r="W105" s="81">
        <f t="shared" si="533"/>
        <v>0</v>
      </c>
      <c r="X105" s="81">
        <f t="shared" si="534"/>
        <v>0</v>
      </c>
      <c r="Y105" s="79"/>
      <c r="Z105" s="81">
        <f t="shared" si="535"/>
        <v>0</v>
      </c>
      <c r="AA105" s="81">
        <f t="shared" si="536"/>
        <v>0</v>
      </c>
      <c r="AB105" s="81">
        <f t="shared" si="537"/>
        <v>0</v>
      </c>
      <c r="AC105" s="81">
        <f t="shared" si="538"/>
        <v>0</v>
      </c>
      <c r="AD105" s="79"/>
      <c r="AE105" s="81">
        <f t="shared" si="539"/>
        <v>0</v>
      </c>
      <c r="AF105" s="81">
        <f t="shared" si="540"/>
        <v>0</v>
      </c>
      <c r="AG105" s="81">
        <f t="shared" si="541"/>
        <v>0</v>
      </c>
      <c r="AH105" s="81">
        <f t="shared" si="542"/>
        <v>0</v>
      </c>
      <c r="AI105" s="79"/>
      <c r="AJ105" s="81">
        <f t="shared" si="543"/>
        <v>0</v>
      </c>
      <c r="AK105" s="81">
        <f t="shared" si="544"/>
        <v>0</v>
      </c>
      <c r="AL105" s="81">
        <f t="shared" si="545"/>
        <v>0</v>
      </c>
      <c r="AM105" s="81">
        <f t="shared" si="546"/>
        <v>0</v>
      </c>
      <c r="AN105" s="82"/>
      <c r="AO105" s="81">
        <f t="shared" si="547"/>
        <v>0</v>
      </c>
      <c r="AP105" s="81">
        <f t="shared" si="548"/>
        <v>0</v>
      </c>
      <c r="AQ105" s="81">
        <f t="shared" si="549"/>
        <v>0</v>
      </c>
      <c r="AR105" s="81">
        <f t="shared" si="550"/>
        <v>0</v>
      </c>
      <c r="AS105" s="79"/>
      <c r="AT105" s="81">
        <f t="shared" si="551"/>
        <v>0</v>
      </c>
      <c r="AU105" s="81">
        <f t="shared" si="552"/>
        <v>0</v>
      </c>
      <c r="AV105" s="81">
        <f t="shared" si="553"/>
        <v>0</v>
      </c>
      <c r="AW105" s="81">
        <f t="shared" si="554"/>
        <v>0</v>
      </c>
      <c r="AX105" s="79"/>
      <c r="AY105" s="81">
        <f t="shared" si="555"/>
        <v>0</v>
      </c>
      <c r="AZ105" s="81">
        <f t="shared" si="556"/>
        <v>0</v>
      </c>
      <c r="BA105" s="81">
        <f t="shared" si="557"/>
        <v>0</v>
      </c>
      <c r="BB105" s="81">
        <f t="shared" si="558"/>
        <v>0</v>
      </c>
      <c r="BC105" s="79"/>
      <c r="BD105" s="81">
        <f t="shared" si="559"/>
        <v>0</v>
      </c>
      <c r="BE105" s="81">
        <f t="shared" si="560"/>
        <v>0</v>
      </c>
      <c r="BF105" s="81">
        <f t="shared" si="561"/>
        <v>0</v>
      </c>
      <c r="BG105" s="81">
        <f t="shared" si="562"/>
        <v>0</v>
      </c>
      <c r="BH105" s="82"/>
      <c r="BI105" s="81">
        <f t="shared" si="563"/>
        <v>0</v>
      </c>
      <c r="BJ105" s="81">
        <f t="shared" si="564"/>
        <v>0</v>
      </c>
      <c r="BK105" s="81">
        <f t="shared" si="565"/>
        <v>0</v>
      </c>
      <c r="BL105" s="81">
        <f t="shared" si="566"/>
        <v>0</v>
      </c>
      <c r="BM105" s="80"/>
      <c r="BN105" s="81">
        <f t="shared" si="567"/>
        <v>0</v>
      </c>
      <c r="BO105" s="81">
        <f t="shared" si="568"/>
        <v>0</v>
      </c>
      <c r="BP105" s="81">
        <f t="shared" si="569"/>
        <v>0</v>
      </c>
      <c r="BQ105" s="81">
        <f t="shared" si="570"/>
        <v>0</v>
      </c>
      <c r="BR105" s="79"/>
      <c r="BS105" s="81">
        <f t="shared" si="571"/>
        <v>0</v>
      </c>
      <c r="BT105" s="81">
        <f t="shared" si="572"/>
        <v>0</v>
      </c>
      <c r="BU105" s="81">
        <f t="shared" si="573"/>
        <v>0</v>
      </c>
      <c r="BV105" s="81">
        <f t="shared" si="574"/>
        <v>0</v>
      </c>
      <c r="BW105" s="79"/>
      <c r="BX105" s="81">
        <f t="shared" si="575"/>
        <v>0</v>
      </c>
      <c r="BY105" s="81">
        <f t="shared" si="576"/>
        <v>0</v>
      </c>
      <c r="BZ105" s="81">
        <f t="shared" si="577"/>
        <v>0</v>
      </c>
      <c r="CA105" s="81">
        <f t="shared" si="578"/>
        <v>0</v>
      </c>
      <c r="CB105" s="79"/>
      <c r="CC105" s="81"/>
      <c r="CD105" s="81"/>
      <c r="CE105" s="81"/>
      <c r="CF105" s="81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</row>
    <row r="106" spans="1:120" s="21" customFormat="1" ht="15.75" thickBot="1" x14ac:dyDescent="0.3">
      <c r="A106" s="109" t="s">
        <v>84</v>
      </c>
      <c r="B106" s="109">
        <v>200</v>
      </c>
      <c r="C106" s="109">
        <v>0.4</v>
      </c>
      <c r="D106" s="109">
        <v>0</v>
      </c>
      <c r="E106" s="110">
        <v>40</v>
      </c>
      <c r="F106" s="111">
        <f t="shared" si="519"/>
        <v>10</v>
      </c>
      <c r="G106" s="111">
        <f t="shared" si="520"/>
        <v>0.02</v>
      </c>
      <c r="H106" s="111">
        <f t="shared" si="521"/>
        <v>0</v>
      </c>
      <c r="I106" s="111">
        <f t="shared" si="522"/>
        <v>2</v>
      </c>
      <c r="J106" s="109">
        <v>5</v>
      </c>
      <c r="K106" s="111">
        <f t="shared" si="523"/>
        <v>10</v>
      </c>
      <c r="L106" s="111">
        <f t="shared" si="524"/>
        <v>0.02</v>
      </c>
      <c r="M106" s="111">
        <f t="shared" si="525"/>
        <v>0</v>
      </c>
      <c r="N106" s="111">
        <f t="shared" si="526"/>
        <v>2</v>
      </c>
      <c r="O106" s="109">
        <v>5</v>
      </c>
      <c r="P106" s="111">
        <f t="shared" si="527"/>
        <v>10</v>
      </c>
      <c r="Q106" s="111">
        <f t="shared" si="528"/>
        <v>0.02</v>
      </c>
      <c r="R106" s="111">
        <f t="shared" si="529"/>
        <v>0</v>
      </c>
      <c r="S106" s="111">
        <f t="shared" si="530"/>
        <v>2</v>
      </c>
      <c r="T106" s="109">
        <v>5</v>
      </c>
      <c r="U106" s="111">
        <f t="shared" si="531"/>
        <v>10</v>
      </c>
      <c r="V106" s="111">
        <f t="shared" si="532"/>
        <v>0.02</v>
      </c>
      <c r="W106" s="111">
        <f t="shared" si="533"/>
        <v>0</v>
      </c>
      <c r="X106" s="111">
        <f t="shared" si="534"/>
        <v>2</v>
      </c>
      <c r="Y106" s="109">
        <v>5</v>
      </c>
      <c r="Z106" s="111">
        <f t="shared" si="535"/>
        <v>10</v>
      </c>
      <c r="AA106" s="111">
        <f t="shared" si="536"/>
        <v>0.02</v>
      </c>
      <c r="AB106" s="111">
        <f t="shared" si="537"/>
        <v>0</v>
      </c>
      <c r="AC106" s="111">
        <f t="shared" si="538"/>
        <v>2</v>
      </c>
      <c r="AD106" s="109">
        <v>5</v>
      </c>
      <c r="AE106" s="111">
        <f t="shared" si="539"/>
        <v>10</v>
      </c>
      <c r="AF106" s="111">
        <f t="shared" si="540"/>
        <v>0.02</v>
      </c>
      <c r="AG106" s="111">
        <f t="shared" si="541"/>
        <v>0</v>
      </c>
      <c r="AH106" s="111">
        <f t="shared" si="542"/>
        <v>2</v>
      </c>
      <c r="AI106" s="109">
        <v>5</v>
      </c>
      <c r="AJ106" s="111">
        <f t="shared" si="543"/>
        <v>10</v>
      </c>
      <c r="AK106" s="111">
        <f t="shared" si="544"/>
        <v>0.02</v>
      </c>
      <c r="AL106" s="111">
        <f t="shared" si="545"/>
        <v>0</v>
      </c>
      <c r="AM106" s="111">
        <f t="shared" si="546"/>
        <v>2</v>
      </c>
      <c r="AN106" s="112">
        <v>5</v>
      </c>
      <c r="AO106" s="111">
        <f t="shared" si="547"/>
        <v>10</v>
      </c>
      <c r="AP106" s="111">
        <f t="shared" si="548"/>
        <v>0.02</v>
      </c>
      <c r="AQ106" s="111">
        <f t="shared" si="549"/>
        <v>0</v>
      </c>
      <c r="AR106" s="111">
        <f t="shared" si="550"/>
        <v>2</v>
      </c>
      <c r="AS106" s="109">
        <v>5</v>
      </c>
      <c r="AT106" s="111">
        <f t="shared" si="551"/>
        <v>10</v>
      </c>
      <c r="AU106" s="111">
        <f t="shared" si="552"/>
        <v>0.02</v>
      </c>
      <c r="AV106" s="111">
        <f t="shared" si="553"/>
        <v>0</v>
      </c>
      <c r="AW106" s="111">
        <f t="shared" si="554"/>
        <v>2</v>
      </c>
      <c r="AX106" s="109">
        <v>5</v>
      </c>
      <c r="AY106" s="111">
        <f t="shared" si="555"/>
        <v>10</v>
      </c>
      <c r="AZ106" s="111">
        <f t="shared" si="556"/>
        <v>0.02</v>
      </c>
      <c r="BA106" s="111">
        <f t="shared" si="557"/>
        <v>0</v>
      </c>
      <c r="BB106" s="111">
        <f t="shared" si="558"/>
        <v>2</v>
      </c>
      <c r="BC106" s="109">
        <v>5</v>
      </c>
      <c r="BD106" s="111">
        <f t="shared" si="559"/>
        <v>10</v>
      </c>
      <c r="BE106" s="111">
        <f t="shared" si="560"/>
        <v>0.02</v>
      </c>
      <c r="BF106" s="111">
        <f t="shared" si="561"/>
        <v>0</v>
      </c>
      <c r="BG106" s="111">
        <f t="shared" si="562"/>
        <v>2</v>
      </c>
      <c r="BH106" s="112">
        <v>5</v>
      </c>
      <c r="BI106" s="111">
        <f t="shared" si="563"/>
        <v>10</v>
      </c>
      <c r="BJ106" s="111">
        <f t="shared" si="564"/>
        <v>0.02</v>
      </c>
      <c r="BK106" s="111">
        <f t="shared" si="565"/>
        <v>0</v>
      </c>
      <c r="BL106" s="111">
        <f t="shared" si="566"/>
        <v>2</v>
      </c>
      <c r="BM106" s="110">
        <v>5</v>
      </c>
      <c r="BN106" s="111">
        <f t="shared" si="567"/>
        <v>0</v>
      </c>
      <c r="BO106" s="111">
        <f t="shared" si="568"/>
        <v>0</v>
      </c>
      <c r="BP106" s="111">
        <f t="shared" si="569"/>
        <v>0</v>
      </c>
      <c r="BQ106" s="111">
        <f t="shared" si="570"/>
        <v>0</v>
      </c>
      <c r="BR106" s="109"/>
      <c r="BS106" s="111">
        <f t="shared" si="571"/>
        <v>0</v>
      </c>
      <c r="BT106" s="111">
        <f t="shared" si="572"/>
        <v>0</v>
      </c>
      <c r="BU106" s="111">
        <f t="shared" si="573"/>
        <v>0</v>
      </c>
      <c r="BV106" s="111">
        <f t="shared" si="574"/>
        <v>0</v>
      </c>
      <c r="BW106" s="109"/>
      <c r="BX106" s="111">
        <f t="shared" si="575"/>
        <v>0</v>
      </c>
      <c r="BY106" s="111">
        <f t="shared" si="576"/>
        <v>0</v>
      </c>
      <c r="BZ106" s="111">
        <f t="shared" si="577"/>
        <v>0</v>
      </c>
      <c r="CA106" s="111">
        <f t="shared" si="578"/>
        <v>0</v>
      </c>
      <c r="CB106" s="109"/>
      <c r="CC106" s="111"/>
      <c r="CD106" s="111"/>
      <c r="CE106" s="111"/>
      <c r="CF106" s="111"/>
      <c r="CG106" s="109"/>
      <c r="CH106" s="109"/>
      <c r="CI106" s="109"/>
      <c r="CJ106" s="109"/>
      <c r="CK106" s="109"/>
      <c r="CL106" s="109"/>
      <c r="CM106" s="109"/>
      <c r="CN106" s="109"/>
      <c r="CO106" s="109"/>
      <c r="CP106" s="109"/>
      <c r="CQ106" s="109"/>
      <c r="CR106" s="109"/>
      <c r="CS106" s="109"/>
      <c r="CT106" s="109"/>
      <c r="CU106" s="109"/>
      <c r="CV106" s="109"/>
      <c r="CW106" s="109"/>
      <c r="CX106" s="109"/>
      <c r="CY106" s="109"/>
      <c r="CZ106" s="109"/>
      <c r="DA106" s="109"/>
      <c r="DB106" s="109"/>
      <c r="DC106" s="109"/>
      <c r="DD106" s="109"/>
      <c r="DE106" s="109"/>
      <c r="DF106" s="109"/>
      <c r="DG106" s="109"/>
      <c r="DH106" s="109"/>
      <c r="DI106" s="109"/>
      <c r="DJ106" s="109"/>
      <c r="DK106" s="109"/>
      <c r="DL106" s="109"/>
      <c r="DM106" s="109"/>
      <c r="DN106" s="109"/>
      <c r="DO106" s="109"/>
      <c r="DP106" s="109"/>
    </row>
    <row r="107" spans="1:120" s="21" customFormat="1" x14ac:dyDescent="0.25">
      <c r="A107"/>
      <c r="B107"/>
      <c r="C107" s="46"/>
      <c r="D107" s="46"/>
      <c r="E107" s="49"/>
      <c r="F107" s="47">
        <f>SUM(F71:F106)</f>
        <v>633.65000000000009</v>
      </c>
      <c r="G107" s="44">
        <f>SUM(G71:G106)</f>
        <v>47.148250000000004</v>
      </c>
      <c r="H107" s="44">
        <f>SUM(H71:H106)</f>
        <v>11.057499999999999</v>
      </c>
      <c r="I107" s="44">
        <f>SUM(I71:I106)</f>
        <v>85.527000000000001</v>
      </c>
      <c r="J107" s="44">
        <f>SUM(J71:J106)</f>
        <v>181.25</v>
      </c>
      <c r="K107" s="47">
        <f>SUM(K71:K106)</f>
        <v>696.81500000000005</v>
      </c>
      <c r="L107" s="47">
        <f>SUM(L71:L106)</f>
        <v>44.585000000000001</v>
      </c>
      <c r="M107" s="47">
        <f>SUM(M71:M106)</f>
        <v>49.430499999999995</v>
      </c>
      <c r="N107" s="47">
        <f>SUM(N71:N106)</f>
        <v>91.484999999999999</v>
      </c>
      <c r="O107" s="47">
        <f>SUM(O71:O106)</f>
        <v>184</v>
      </c>
      <c r="P107" s="47">
        <f>SUM(P71:P106)</f>
        <v>648.89</v>
      </c>
      <c r="Q107" s="47">
        <f>SUM(Q71:Q106)</f>
        <v>56.353000000000002</v>
      </c>
      <c r="R107" s="47">
        <f>SUM(R71:R106)</f>
        <v>30.747500000000002</v>
      </c>
      <c r="S107" s="47">
        <f>SUM(S71:S106)</f>
        <v>102.49299999999999</v>
      </c>
      <c r="T107" s="47">
        <f>SUM(T71:T106)</f>
        <v>180.3</v>
      </c>
      <c r="U107" s="47">
        <f>SUM(U71:U106)</f>
        <v>667.00500000000011</v>
      </c>
      <c r="V107" s="47">
        <f>SUM(V71:V106)</f>
        <v>46.5685</v>
      </c>
      <c r="W107" s="47">
        <f>SUM(W71:W106)</f>
        <v>48.811499999999995</v>
      </c>
      <c r="X107" s="47">
        <f>SUM(X71:X106)</f>
        <v>70.24799999999999</v>
      </c>
      <c r="Y107" s="47">
        <f>SUM(Y71:Y106)</f>
        <v>184.5</v>
      </c>
      <c r="Z107" s="47">
        <f>SUM(Z71:Z106)</f>
        <v>457.36500000000001</v>
      </c>
      <c r="AA107" s="47">
        <f>SUM(AA71:AA106)</f>
        <v>58.791000000000004</v>
      </c>
      <c r="AB107" s="47">
        <f>SUM(AB71:AB106)</f>
        <v>31.327500000000001</v>
      </c>
      <c r="AC107" s="47">
        <f>SUM(AC71:AC106)</f>
        <v>54.933</v>
      </c>
      <c r="AD107" s="44">
        <f>SUM(AD71:AD106)</f>
        <v>178.8</v>
      </c>
      <c r="AE107" s="47">
        <f>SUM(AE71:AE106)</f>
        <v>786.8</v>
      </c>
      <c r="AF107" s="47">
        <f>SUM(AF71:AF106)</f>
        <v>49.539000000000001</v>
      </c>
      <c r="AG107" s="47">
        <f>SUM(AG71:AG106)</f>
        <v>59.274500000000003</v>
      </c>
      <c r="AH107" s="47">
        <f>SUM(AH71:AH106)</f>
        <v>81.396000000000001</v>
      </c>
      <c r="AI107" s="44">
        <f>SUM(AI71:AI106)</f>
        <v>184.5</v>
      </c>
      <c r="AJ107" s="47">
        <f>SUM(AJ71:AJ106)</f>
        <v>615.93000000000006</v>
      </c>
      <c r="AK107" s="47">
        <f>SUM(AK71:AK106)</f>
        <v>72.385999999999996</v>
      </c>
      <c r="AL107" s="47">
        <f>SUM(AL71:AL106)</f>
        <v>32.232500000000002</v>
      </c>
      <c r="AM107" s="47">
        <f>SUM(AM71:AM106)</f>
        <v>75.978999999999999</v>
      </c>
      <c r="AN107" s="99">
        <f>SUM(AN71:AN106)</f>
        <v>184.5</v>
      </c>
      <c r="AO107" s="47">
        <f>SUM(AO71:AO106)</f>
        <v>736.02500000000009</v>
      </c>
      <c r="AP107" s="47">
        <f>SUM(AP71:AP106)</f>
        <v>47.035499999999999</v>
      </c>
      <c r="AQ107" s="47">
        <f>SUM(AQ71:AQ106)</f>
        <v>50.523499999999999</v>
      </c>
      <c r="AR107" s="47">
        <f>SUM(AR71:AR106)</f>
        <v>91.600999999999985</v>
      </c>
      <c r="AS107" s="47">
        <f>SUM(AS71:AS106)</f>
        <v>179.5</v>
      </c>
      <c r="AT107" s="47">
        <f>SUM(AT71:AT106)</f>
        <v>606.32500000000016</v>
      </c>
      <c r="AU107" s="47">
        <f>SUM(AU71:AU106)</f>
        <v>62.839500000000001</v>
      </c>
      <c r="AV107" s="47">
        <f>SUM(AV71:AV106)</f>
        <v>29.247500000000002</v>
      </c>
      <c r="AW107" s="47">
        <f>SUM(AW71:AW106)</f>
        <v>93.807000000000002</v>
      </c>
      <c r="AX107" s="44">
        <f>SUM(AX71:AX106)</f>
        <v>184.5</v>
      </c>
      <c r="AY107" s="44">
        <f>SUM(AY71:AY106)</f>
        <v>783.41000000000008</v>
      </c>
      <c r="AZ107" s="47">
        <f>SUM(AZ71:AZ106)</f>
        <v>47.727500000000006</v>
      </c>
      <c r="BA107" s="47">
        <f>SUM(BA71:BA106)</f>
        <v>57.332499999999996</v>
      </c>
      <c r="BB107" s="47">
        <f>SUM(BB71:BB106)</f>
        <v>91.650999999999996</v>
      </c>
      <c r="BC107" s="47">
        <f>SUM(BC71:BC106)</f>
        <v>186.5</v>
      </c>
      <c r="BD107" s="47">
        <f>SUM(BD71:BD106)</f>
        <v>733.32500000000005</v>
      </c>
      <c r="BE107" s="47">
        <f>SUM(BE71:BE106)</f>
        <v>37.702750000000002</v>
      </c>
      <c r="BF107" s="47">
        <f>SUM(BF71:BF106)</f>
        <v>47.957499999999996</v>
      </c>
      <c r="BG107" s="47">
        <f>SUM(BG71:BG106)</f>
        <v>102.17099999999999</v>
      </c>
      <c r="BH107" s="99">
        <f>SUM(BH71:BH106)</f>
        <v>178.25</v>
      </c>
      <c r="BI107" s="44">
        <f>SUM(BI71:BI106)</f>
        <v>619.84</v>
      </c>
      <c r="BJ107" s="47">
        <f>SUM(BJ71:BJ106)</f>
        <v>65.091499999999996</v>
      </c>
      <c r="BK107" s="47">
        <f>SUM(BK71:BK106)</f>
        <v>29.169500000000003</v>
      </c>
      <c r="BL107" s="47">
        <f>SUM(BL71:BL106)</f>
        <v>86.634999999999991</v>
      </c>
      <c r="BM107" s="45">
        <f>SUM(BM71:BM106)</f>
        <v>181</v>
      </c>
      <c r="BN107" s="47">
        <f>SUM(BN71:BN106)</f>
        <v>575.42000000000007</v>
      </c>
      <c r="BO107" s="47">
        <f>SUM(BO71:BO106)</f>
        <v>41.813250000000004</v>
      </c>
      <c r="BP107" s="47">
        <f>SUM(BP71:BP106)</f>
        <v>50.635499999999993</v>
      </c>
      <c r="BQ107" s="47">
        <f>SUM(BQ71:BQ106)</f>
        <v>56.602000000000004</v>
      </c>
      <c r="BR107" s="47">
        <f>SUM(BR71:BR106)</f>
        <v>178.25</v>
      </c>
      <c r="BS107" s="47">
        <f>SUM(BS71:BS106)</f>
        <v>605.05500000000006</v>
      </c>
      <c r="BT107" s="47">
        <f>SUM(BT71:BT106)</f>
        <v>67.831500000000005</v>
      </c>
      <c r="BU107" s="47">
        <f>SUM(BU71:BU106)</f>
        <v>30.1615</v>
      </c>
      <c r="BV107" s="47">
        <f>SUM(BV71:BV106)</f>
        <v>86.434999999999988</v>
      </c>
      <c r="BW107" s="47">
        <f>SUM(BW71:BW106)</f>
        <v>184</v>
      </c>
      <c r="BX107" s="47">
        <f>SUM(BX71:BX106)</f>
        <v>755.3900000000001</v>
      </c>
      <c r="BY107" s="47">
        <f>SUM(BY71:BY106)</f>
        <v>56.021000000000001</v>
      </c>
      <c r="BZ107" s="47">
        <f>SUM(BZ71:BZ106)</f>
        <v>53.715499999999992</v>
      </c>
      <c r="CA107" s="47">
        <f>SUM(CA71:CA106)</f>
        <v>76.594999999999999</v>
      </c>
      <c r="CB107" s="47">
        <f>SUM(CB71:CB106)</f>
        <v>185.3</v>
      </c>
      <c r="CC107" s="47">
        <f>SUM(CC71:CC106)</f>
        <v>590.92500000000007</v>
      </c>
      <c r="CD107" s="47">
        <f>SUM(CD71:CD106)</f>
        <v>51.480499999999999</v>
      </c>
      <c r="CE107" s="47">
        <f>SUM(CE71:CE106)</f>
        <v>12.263500000000001</v>
      </c>
      <c r="CF107" s="47">
        <f>SUM(CF71:CF106)</f>
        <v>67.870999999999981</v>
      </c>
      <c r="CG107" s="47">
        <f>SUM(CG71:CG106)</f>
        <v>179.5</v>
      </c>
      <c r="CH107" s="47">
        <f>SUM(CH71:CH106)</f>
        <v>798.91500000000008</v>
      </c>
      <c r="CI107" s="47">
        <f>SUM(CI71:CI106)</f>
        <v>31.978999999999999</v>
      </c>
      <c r="CJ107" s="47">
        <f>SUM(CJ71:CJ106)</f>
        <v>36.403499999999994</v>
      </c>
      <c r="CK107" s="47">
        <f>SUM(CK71:CK106)</f>
        <v>82.16</v>
      </c>
      <c r="CL107" s="47">
        <f>SUM(CL71:CL106)</f>
        <v>183.8</v>
      </c>
      <c r="CM107" s="47">
        <f>SUM(CM71:CM106)</f>
        <v>721.1</v>
      </c>
      <c r="CN107" s="47">
        <f>SUM(CN71:CN106)</f>
        <v>54.569000000000003</v>
      </c>
      <c r="CO107" s="47">
        <f>SUM(CO71:CO106)</f>
        <v>23.732500000000002</v>
      </c>
      <c r="CP107" s="47">
        <f>SUM(CP71:CP106)</f>
        <v>76.320999999999998</v>
      </c>
      <c r="CQ107" s="47">
        <f>SUM(CQ71:CQ106)</f>
        <v>184.5</v>
      </c>
      <c r="CR107" s="47">
        <f>SUM(CR71:CR106)</f>
        <v>806.96999999999991</v>
      </c>
      <c r="CS107" s="47">
        <f>SUM(CS71:CS106)</f>
        <v>24.188000000000002</v>
      </c>
      <c r="CT107" s="47">
        <f>SUM(CT71:CT106)</f>
        <v>36.1965</v>
      </c>
      <c r="CU107" s="47">
        <f>SUM(CU71:CU106)</f>
        <v>88.876999999999995</v>
      </c>
      <c r="CV107" s="47">
        <f>SUM(CV71:CV106)</f>
        <v>184.5</v>
      </c>
      <c r="CW107" s="47">
        <f>SUM(CW71:CW106)</f>
        <v>684.42500000000007</v>
      </c>
      <c r="CX107" s="47">
        <f>SUM(CX71:CX106)</f>
        <v>54.670499999999997</v>
      </c>
      <c r="CY107" s="47">
        <f>SUM(CY71:CY106)</f>
        <v>14.2235</v>
      </c>
      <c r="CZ107" s="47">
        <f>SUM(CZ71:CZ106)</f>
        <v>75.575999999999993</v>
      </c>
      <c r="DA107" s="47">
        <f>SUM(DA71:DA106)</f>
        <v>179.5</v>
      </c>
      <c r="DB107" s="47">
        <f>SUM(DB71:DB106)</f>
        <v>614.92500000000007</v>
      </c>
      <c r="DC107" s="47">
        <f>SUM(DC71:DC106)</f>
        <v>26.598499999999998</v>
      </c>
      <c r="DD107" s="47">
        <f>SUM(DD71:DD106)</f>
        <v>33.221499999999999</v>
      </c>
      <c r="DE107" s="47">
        <f>SUM(DE71:DE106)</f>
        <v>49.778000000000006</v>
      </c>
      <c r="DF107" s="47">
        <f>SUM(DF71:DF106)</f>
        <v>184.5</v>
      </c>
      <c r="DG107" s="47">
        <f>SUM(DG71:DG106)</f>
        <v>721.26</v>
      </c>
      <c r="DH107" s="47">
        <f>SUM(DH71:DH106)</f>
        <v>54.991499999999995</v>
      </c>
      <c r="DI107" s="47">
        <f>SUM(DI71:DI106)</f>
        <v>20.234500000000001</v>
      </c>
      <c r="DJ107" s="47">
        <f>SUM(DJ71:DJ106)</f>
        <v>78.682000000000002</v>
      </c>
      <c r="DK107" s="47">
        <f>SUM(DK71:DK106)</f>
        <v>186.5</v>
      </c>
      <c r="DL107" s="47">
        <f>SUM(DL71:DL106)</f>
        <v>0</v>
      </c>
      <c r="DM107" s="47">
        <f>SUM(DM71:DM106)</f>
        <v>0</v>
      </c>
      <c r="DN107" s="47">
        <f>SUM(DN71:DN106)</f>
        <v>0</v>
      </c>
      <c r="DO107" s="47">
        <f>SUM(DO71:DO106)</f>
        <v>0</v>
      </c>
      <c r="DP107" s="47">
        <f>SUM(DP71:DP106)</f>
        <v>0</v>
      </c>
    </row>
    <row r="108" spans="1:120" s="21" customFormat="1" x14ac:dyDescent="0.25">
      <c r="A108"/>
      <c r="B108"/>
      <c r="C108" s="46"/>
      <c r="D108" s="46"/>
      <c r="E108" s="49"/>
      <c r="F108" s="47">
        <f>F107+F67+F30</f>
        <v>633.65000000000009</v>
      </c>
      <c r="G108" s="44">
        <f>G107/$G107</f>
        <v>1</v>
      </c>
      <c r="H108" s="44">
        <f t="shared" ref="H108:I108" si="743">H107/$G107</f>
        <v>0.23452620192690074</v>
      </c>
      <c r="I108" s="44">
        <f t="shared" si="743"/>
        <v>1.8140015801222737</v>
      </c>
      <c r="J108" s="44">
        <f>J30+J67+J107</f>
        <v>181.25</v>
      </c>
      <c r="K108" s="47">
        <f>K30+K67+K107</f>
        <v>1751.335</v>
      </c>
      <c r="L108" s="47">
        <f>L107/$L107</f>
        <v>1</v>
      </c>
      <c r="M108" s="47">
        <f t="shared" ref="M108:N108" si="744">M107/$L107</f>
        <v>1.1086800493439497</v>
      </c>
      <c r="N108" s="47">
        <f t="shared" si="744"/>
        <v>2.0519232925871931</v>
      </c>
      <c r="O108" s="47">
        <f>O30+O67+O107</f>
        <v>488.22</v>
      </c>
      <c r="P108" s="47">
        <f>P30+P67+P107</f>
        <v>1591.9299999999998</v>
      </c>
      <c r="Q108" s="47">
        <f>Q107/$Q107</f>
        <v>1</v>
      </c>
      <c r="R108" s="47">
        <f t="shared" ref="R108:S108" si="745">R107/$Q107</f>
        <v>0.54562312565435733</v>
      </c>
      <c r="S108" s="47">
        <f t="shared" si="745"/>
        <v>1.8187674125601121</v>
      </c>
      <c r="T108" s="47">
        <f>T30+T67+T107</f>
        <v>491.02000000000004</v>
      </c>
      <c r="U108" s="47">
        <f>U30+U67+U107</f>
        <v>1805.1450000000002</v>
      </c>
      <c r="V108" s="47">
        <f>V107/$V107</f>
        <v>1</v>
      </c>
      <c r="W108" s="47">
        <f t="shared" ref="W108:X108" si="746">W107/$V107</f>
        <v>1.0481656055058677</v>
      </c>
      <c r="X108" s="47">
        <f t="shared" si="746"/>
        <v>1.5084874969131492</v>
      </c>
      <c r="Y108" s="47">
        <f>Y30+Y67+Y107</f>
        <v>497.72</v>
      </c>
      <c r="Z108" s="47">
        <f>Z30+Z67+Z107</f>
        <v>1407.38</v>
      </c>
      <c r="AA108" s="47">
        <f>AA107/$AA107</f>
        <v>1</v>
      </c>
      <c r="AB108" s="47">
        <f t="shared" ref="AB108:AC108" si="747">AB107/$AA107</f>
        <v>0.53286217278154813</v>
      </c>
      <c r="AC108" s="47">
        <f t="shared" si="747"/>
        <v>0.93437771087411337</v>
      </c>
      <c r="AD108" s="44">
        <f>AD30+AD67+AD107</f>
        <v>488.27000000000004</v>
      </c>
      <c r="AE108" s="47">
        <f>AE30+AE67+AE107</f>
        <v>1804.3049999999998</v>
      </c>
      <c r="AF108" s="47">
        <f>AF107/$AF107</f>
        <v>1</v>
      </c>
      <c r="AG108" s="47">
        <f t="shared" ref="AG108:AH108" si="748">AG107/$AF107</f>
        <v>1.1965219322150225</v>
      </c>
      <c r="AH108" s="47">
        <f t="shared" si="748"/>
        <v>1.6430690970750317</v>
      </c>
      <c r="AI108" s="44">
        <f>AI30+AI67+AI107</f>
        <v>501.72</v>
      </c>
      <c r="AJ108" s="47">
        <f>AJ30+AJ67+AJ107</f>
        <v>1597.3150000000001</v>
      </c>
      <c r="AK108" s="47">
        <f>AK107/$AK107</f>
        <v>1</v>
      </c>
      <c r="AL108" s="47">
        <f t="shared" ref="AL108:AM108" si="749">AL107/$AK107</f>
        <v>0.44528638134445891</v>
      </c>
      <c r="AM108" s="47">
        <f t="shared" si="749"/>
        <v>1.0496366700743238</v>
      </c>
      <c r="AN108" s="99">
        <f>AN30+AN67+AN107</f>
        <v>484.47</v>
      </c>
      <c r="AO108" s="47">
        <f>AO30+AO67+AO107</f>
        <v>1624.0500000000002</v>
      </c>
      <c r="AP108" s="47">
        <f>AP107/$AP107</f>
        <v>1</v>
      </c>
      <c r="AQ108" s="47">
        <f t="shared" ref="AQ108:AR108" si="750">AQ107/$AP107</f>
        <v>1.074156753941172</v>
      </c>
      <c r="AR108" s="47">
        <f t="shared" si="750"/>
        <v>1.947486472983172</v>
      </c>
      <c r="AS108" s="47">
        <f>AS30+AS67+AS107</f>
        <v>489.72</v>
      </c>
      <c r="AT108" s="47">
        <f>AT30+AT67+AT107</f>
        <v>1602.5110000000002</v>
      </c>
      <c r="AU108" s="47">
        <f>AU107/$AU107</f>
        <v>1</v>
      </c>
      <c r="AV108" s="47">
        <f t="shared" ref="AV108:AW108" si="751">AV107/$AU107</f>
        <v>0.46543177460037083</v>
      </c>
      <c r="AW108" s="47">
        <f t="shared" si="751"/>
        <v>1.4928030935955887</v>
      </c>
      <c r="AX108" s="44">
        <f>AX30+AX67+AX107</f>
        <v>483.12</v>
      </c>
      <c r="AY108" s="44">
        <f>AY30+AY67+AY107</f>
        <v>1873.47</v>
      </c>
      <c r="AZ108" s="47">
        <f>AZ107/$AZ107</f>
        <v>1</v>
      </c>
      <c r="BA108" s="47">
        <f t="shared" ref="BA108:BB108" si="752">BA107/$AZ107</f>
        <v>1.2012466607301868</v>
      </c>
      <c r="BB108" s="47">
        <f t="shared" si="752"/>
        <v>1.9202975223927501</v>
      </c>
      <c r="BC108" s="47">
        <f>BC30+BC67+BC107</f>
        <v>516.5</v>
      </c>
      <c r="BD108" s="47">
        <f>BD30+BD67+BD107</f>
        <v>1746.885</v>
      </c>
      <c r="BE108" s="47">
        <f>BE107/$BE107</f>
        <v>1</v>
      </c>
      <c r="BF108" s="47">
        <f t="shared" ref="BF108:BG108" si="753">BF107/$BE107</f>
        <v>1.271989443740841</v>
      </c>
      <c r="BG108" s="47">
        <f t="shared" si="753"/>
        <v>2.7099084284302868</v>
      </c>
      <c r="BH108" s="99">
        <f>BH30+BH67+BH107</f>
        <v>485.55</v>
      </c>
      <c r="BI108" s="44">
        <f>BI30+BI67+BI107</f>
        <v>1754.35</v>
      </c>
      <c r="BJ108" s="47">
        <f>BJ107/$BJ107</f>
        <v>1</v>
      </c>
      <c r="BK108" s="47">
        <f t="shared" ref="BK108:BL108" si="754">BK107/$BJ107</f>
        <v>0.44813070831060897</v>
      </c>
      <c r="BL108" s="47">
        <f t="shared" si="754"/>
        <v>1.3309725540201101</v>
      </c>
      <c r="BM108" s="45">
        <f>BM30+BM67+BM107</f>
        <v>507</v>
      </c>
      <c r="BN108" s="47">
        <f>BN30+BN67+BN107</f>
        <v>1589.13</v>
      </c>
      <c r="BO108" s="47">
        <f>BO107/$BO107</f>
        <v>1</v>
      </c>
      <c r="BP108" s="47">
        <f t="shared" ref="BP108:BQ108" si="755">BP107/$BO107</f>
        <v>1.2109917310900251</v>
      </c>
      <c r="BQ108" s="47">
        <f t="shared" si="755"/>
        <v>1.3536857335892332</v>
      </c>
      <c r="BR108" s="47">
        <f>BR30+BR67+BR107</f>
        <v>493.55</v>
      </c>
      <c r="BS108" s="47">
        <f>BS30+BS67+BS107</f>
        <v>1670.405</v>
      </c>
      <c r="BT108" s="47">
        <f>BT107/$BT107</f>
        <v>1</v>
      </c>
      <c r="BU108" s="47">
        <f t="shared" ref="BU108:BV108" si="756">BU107/$BT107</f>
        <v>0.44465329529790726</v>
      </c>
      <c r="BV108" s="47">
        <f t="shared" si="756"/>
        <v>1.2742604836985763</v>
      </c>
      <c r="BW108" s="47">
        <f>BW30+BW67+BW107</f>
        <v>493.5</v>
      </c>
      <c r="BX108" s="47">
        <f>BX30+BX67+BX107</f>
        <v>1731.4900000000002</v>
      </c>
      <c r="BY108" s="47">
        <f>BY107/$BY107</f>
        <v>1</v>
      </c>
      <c r="BZ108" s="47">
        <f t="shared" ref="BZ108:CA108" si="757">BZ107/$BY107</f>
        <v>0.95884578997161762</v>
      </c>
      <c r="CA108" s="47">
        <f t="shared" si="757"/>
        <v>1.3672551364666821</v>
      </c>
      <c r="CB108" s="47">
        <f>CB30+CB67+CB107</f>
        <v>489.8</v>
      </c>
      <c r="CC108" s="47">
        <f>CC30+CC67+CC107</f>
        <v>1666.0949999999998</v>
      </c>
      <c r="CD108" s="47">
        <f>CD30+CD67+CD107</f>
        <v>131.27350000000001</v>
      </c>
      <c r="CE108" s="47">
        <f>CE30+CE67+CE107</f>
        <v>93.592500000000001</v>
      </c>
      <c r="CF108" s="47">
        <f>CF30+CF67+CF107</f>
        <v>255.68699999999995</v>
      </c>
      <c r="CG108" s="47">
        <f>CG30+CG67+CG107</f>
        <v>495.5</v>
      </c>
      <c r="CH108" s="47">
        <f>CH30+CH67+CH107</f>
        <v>1737.1150000000002</v>
      </c>
      <c r="CI108" s="47">
        <f>CI30+CI67+CI107</f>
        <v>109.4515</v>
      </c>
      <c r="CJ108" s="47">
        <f>CJ30+CJ67+CJ107</f>
        <v>112.1835</v>
      </c>
      <c r="CK108" s="47">
        <f>CK30+CK67+CK107</f>
        <v>251.93299999999996</v>
      </c>
      <c r="CL108" s="47">
        <f>CL30+CL67+CL107</f>
        <v>485.8</v>
      </c>
      <c r="CM108" s="47">
        <f>CM30+CM67+CM107</f>
        <v>1810.6150000000002</v>
      </c>
      <c r="CN108" s="47">
        <f>CN30+CN67+CN107</f>
        <v>137.78449999999998</v>
      </c>
      <c r="CO108" s="47">
        <f>CO30+CO67+CO107</f>
        <v>108.913</v>
      </c>
      <c r="CP108" s="47">
        <f>CP30+CP67+CP107</f>
        <v>255.0855</v>
      </c>
      <c r="CQ108" s="47">
        <f>CQ30+CQ67+CQ107</f>
        <v>507</v>
      </c>
      <c r="CR108" s="47">
        <f>CR30+CR67+CR107</f>
        <v>1806.335</v>
      </c>
      <c r="CS108" s="47">
        <f>CS30+CS67+CS107</f>
        <v>103.51774999999999</v>
      </c>
      <c r="CT108" s="47">
        <f>CT30+CT67+CT107</f>
        <v>117.46549999999999</v>
      </c>
      <c r="CU108" s="47">
        <f>CU30+CU67+CU107</f>
        <v>261.839</v>
      </c>
      <c r="CV108" s="47">
        <f>CV30+CV67+CV107</f>
        <v>489.75</v>
      </c>
      <c r="CW108" s="47">
        <f>CW30+CW67+CW107</f>
        <v>1549.0300000000002</v>
      </c>
      <c r="CX108" s="47">
        <f>CX30+CX67+CX107</f>
        <v>127.09649999999999</v>
      </c>
      <c r="CY108" s="47">
        <f>CY30+CY67+CY107</f>
        <v>84.202500000000001</v>
      </c>
      <c r="CZ108" s="47">
        <f>CZ30+CZ67+CZ107</f>
        <v>243.60399999999998</v>
      </c>
      <c r="DA108" s="47">
        <f>DA30+DA67+DA107</f>
        <v>495</v>
      </c>
      <c r="DB108" s="47">
        <f>DB30+DB67+DB107</f>
        <v>1661.241</v>
      </c>
      <c r="DC108" s="47">
        <f>DC30+DC67+DC107</f>
        <v>108.7949</v>
      </c>
      <c r="DD108" s="47">
        <f>DD30+DD67+DD107</f>
        <v>119.63909999999998</v>
      </c>
      <c r="DE108" s="47">
        <f>DE30+DE67+DE107</f>
        <v>215.25760000000002</v>
      </c>
      <c r="DF108" s="47">
        <f>DF30+DF67+DF107</f>
        <v>488.4</v>
      </c>
      <c r="DG108" s="47">
        <f>DG30+DG67+DG107</f>
        <v>1713.83</v>
      </c>
      <c r="DH108" s="47">
        <f>DH30+DH67+DH107</f>
        <v>134.392</v>
      </c>
      <c r="DI108" s="47">
        <f>DI30+DI67+DI107</f>
        <v>102.64599999999999</v>
      </c>
      <c r="DJ108" s="47">
        <f>DJ30+DJ67+DJ107</f>
        <v>243.67449999999997</v>
      </c>
      <c r="DK108" s="47">
        <f>DK30+DK67+DK107</f>
        <v>508.5</v>
      </c>
      <c r="DL108" s="47">
        <f>DL30+DL67+DL107</f>
        <v>958.66000000000008</v>
      </c>
      <c r="DM108" s="47">
        <f>DM30+DM67+DM107</f>
        <v>80.256999999999991</v>
      </c>
      <c r="DN108" s="47">
        <f>DN30+DN67+DN107</f>
        <v>86.209000000000003</v>
      </c>
      <c r="DO108" s="47">
        <f>DO30+DO67+DO107</f>
        <v>148.96300000000002</v>
      </c>
      <c r="DP108" s="47">
        <f>DP30+DP67+DP107</f>
        <v>291.5</v>
      </c>
    </row>
    <row r="109" spans="1:120" s="21" customFormat="1" x14ac:dyDescent="0.25">
      <c r="A109"/>
      <c r="B109"/>
      <c r="C109" s="46"/>
      <c r="D109" s="46"/>
      <c r="E109" s="49"/>
      <c r="F109"/>
      <c r="G109" s="44"/>
      <c r="H109" s="44"/>
      <c r="I109" s="44"/>
      <c r="J109" s="46"/>
      <c r="K109" s="47"/>
      <c r="L109" s="47">
        <f>SUM(L30,L67,L107)</f>
        <v>127.18</v>
      </c>
      <c r="M109" s="47">
        <f>SUM(M30,M67,M107)</f>
        <v>138.3005</v>
      </c>
      <c r="N109" s="47">
        <f>SUM(N30,N67,N107)</f>
        <v>254.90300000000002</v>
      </c>
      <c r="O109" s="47"/>
      <c r="P109" s="47"/>
      <c r="Q109" s="47">
        <f>SUM(Q30,Q67,Q107)</f>
        <v>129.49350000000001</v>
      </c>
      <c r="R109" s="47">
        <f>SUM(R30,R67,R107)</f>
        <v>103.739</v>
      </c>
      <c r="S109" s="47">
        <f>SUM(S30,S67,S107)</f>
        <v>281.37049999999999</v>
      </c>
      <c r="T109" s="47"/>
      <c r="U109" s="47"/>
      <c r="V109" s="47">
        <f>SUM(V30,V67,V107)</f>
        <v>132.2225</v>
      </c>
      <c r="W109" s="47">
        <f>SUM(W30,W67,W107)</f>
        <v>143.58949999999999</v>
      </c>
      <c r="X109" s="47">
        <f>SUM(X30,X67,X107)</f>
        <v>236.10599999999999</v>
      </c>
      <c r="Y109" s="47"/>
      <c r="Z109" s="47"/>
      <c r="AA109" s="47">
        <f>SUM(AA30,AA67,AA107)</f>
        <v>134.01025000000001</v>
      </c>
      <c r="AB109" s="47">
        <f>SUM(AB30,AB67,AB107)</f>
        <v>102.79899999999999</v>
      </c>
      <c r="AC109" s="47">
        <f>SUM(AC30,AC67,AC107)</f>
        <v>237.8355</v>
      </c>
      <c r="AD109" s="44"/>
      <c r="AE109" s="47"/>
      <c r="AF109" s="47">
        <f>SUM(AF30,AF67,AF107)</f>
        <v>127.03150000000001</v>
      </c>
      <c r="AG109" s="47">
        <f>SUM(AG30,AG67,AG107)</f>
        <v>140.434</v>
      </c>
      <c r="AH109" s="47">
        <f>SUM(AH30,AH67,AH107)</f>
        <v>256.4785</v>
      </c>
      <c r="AI109" s="44"/>
      <c r="AJ109" s="47"/>
      <c r="AK109" s="47">
        <f>SUM(AK30,AK67,AK107)</f>
        <v>151.39574999999999</v>
      </c>
      <c r="AL109" s="47">
        <f>SUM(AL30,AL67,AL107)</f>
        <v>113.04649999999999</v>
      </c>
      <c r="AM109" s="47">
        <f>SUM(AM30,AM67,AM107)</f>
        <v>244.39100000000002</v>
      </c>
      <c r="AN109" s="99"/>
      <c r="AO109" s="47"/>
      <c r="AP109" s="47">
        <f>SUM(AP30,AP67,AP107)</f>
        <v>121.959</v>
      </c>
      <c r="AQ109" s="47">
        <f>SUM(AQ30,AQ67,AQ107)</f>
        <v>121.83999999999999</v>
      </c>
      <c r="AR109" s="47">
        <f>SUM(AR30,AR67,AR107)</f>
        <v>259.16050000000001</v>
      </c>
      <c r="AS109" s="47"/>
      <c r="AT109" s="47"/>
      <c r="AU109" s="47">
        <f>SUM(AU30,AU67,AU107)</f>
        <v>143.3509</v>
      </c>
      <c r="AV109" s="47">
        <f>SUM(AV30,AV67,AV107)</f>
        <v>115.0301</v>
      </c>
      <c r="AW109" s="47">
        <f>SUM(AW30,AW67,AW107)</f>
        <v>248.3066</v>
      </c>
      <c r="AX109" s="44"/>
      <c r="AY109" s="44"/>
      <c r="AZ109" s="47">
        <f>SUM(AZ30,AZ67,AZ107)</f>
        <v>129.0095</v>
      </c>
      <c r="BA109" s="47">
        <f>SUM(BA30,BA67,BA107)</f>
        <v>145.95850000000002</v>
      </c>
      <c r="BB109" s="47">
        <f>SUM(BB30,BB67,BB107)</f>
        <v>255.12700000000001</v>
      </c>
      <c r="BC109" s="47"/>
      <c r="BD109" s="47"/>
      <c r="BE109" s="47">
        <f>SUM(BE30,BE67,BE107)</f>
        <v>116.46825000000001</v>
      </c>
      <c r="BF109" s="47">
        <f>SUM(BF30,BF67,BF107)</f>
        <v>124.274</v>
      </c>
      <c r="BG109" s="47">
        <f>SUM(BG30,BG67,BG107)</f>
        <v>267.21349999999995</v>
      </c>
      <c r="BH109" s="99"/>
      <c r="BI109" s="44"/>
      <c r="BJ109" s="47">
        <f>SUM(BJ30,BJ67,BJ107)</f>
        <v>148.77850000000001</v>
      </c>
      <c r="BK109" s="47">
        <f>SUM(BK30,BK67,BK107)</f>
        <v>118.43549999999999</v>
      </c>
      <c r="BL109" s="47">
        <f>SUM(BL30,BL67,BL107)</f>
        <v>267.916</v>
      </c>
      <c r="BM109" s="45"/>
      <c r="BN109" s="47"/>
      <c r="BO109" s="47">
        <f>SUM(BO30,BO67,BO107)</f>
        <v>118.87375</v>
      </c>
      <c r="BP109" s="47">
        <f>SUM(BP30,BP67,BP107)</f>
        <v>125.61199999999999</v>
      </c>
      <c r="BQ109" s="47">
        <f>SUM(BQ30,BQ67,BQ107)</f>
        <v>224.84950000000001</v>
      </c>
      <c r="BR109" s="47"/>
      <c r="BS109" s="47"/>
      <c r="BT109" s="47">
        <f>SUM(BT30,BT67,BT107)</f>
        <v>152.78649999999999</v>
      </c>
      <c r="BU109" s="47">
        <f>SUM(BU30,BU67,BU107)</f>
        <v>121.8565</v>
      </c>
      <c r="BV109" s="47">
        <f>SUM(BV30,BV67,BV107)</f>
        <v>241.61799999999999</v>
      </c>
      <c r="BW109" s="47"/>
      <c r="BX109" s="47"/>
      <c r="BY109" s="47">
        <f>SUM(BY30,BY67,BY107)</f>
        <v>134.24599999999998</v>
      </c>
      <c r="BZ109" s="47">
        <f>SUM(BZ30,BZ67,BZ107)</f>
        <v>132.23050000000001</v>
      </c>
      <c r="CA109" s="47">
        <f>SUM(CA30,CA67,CA107)</f>
        <v>250.38800000000001</v>
      </c>
      <c r="CB109" s="47"/>
      <c r="CC109" s="47"/>
      <c r="CD109" s="47">
        <f>SUM(CD30,CD67,CD107)</f>
        <v>131.27350000000001</v>
      </c>
      <c r="CE109" s="47">
        <f>SUM(CE30,CE67,CE107)</f>
        <v>93.592500000000001</v>
      </c>
      <c r="CF109" s="47">
        <f>SUM(CF30,CF67,CF107)</f>
        <v>255.68699999999995</v>
      </c>
      <c r="CG109" s="47"/>
      <c r="CH109" s="47"/>
      <c r="CI109" s="47">
        <f>SUM(CI30,CI67,CI107)</f>
        <v>109.4515</v>
      </c>
      <c r="CJ109" s="47">
        <f>SUM(CJ30,CJ67,CJ107)</f>
        <v>112.1835</v>
      </c>
      <c r="CK109" s="47">
        <f>SUM(CK30,CK67,CK107)</f>
        <v>251.93299999999996</v>
      </c>
      <c r="CL109" s="47"/>
      <c r="CM109" s="47"/>
      <c r="CN109" s="47">
        <f>SUM(CN30,CN67,CN107)</f>
        <v>137.78449999999998</v>
      </c>
      <c r="CO109" s="47">
        <f>SUM(CO30,CO67,CO107)</f>
        <v>108.913</v>
      </c>
      <c r="CP109" s="47">
        <f>SUM(CP30,CP67,CP107)</f>
        <v>255.0855</v>
      </c>
      <c r="CQ109" s="47"/>
      <c r="CR109" s="47"/>
      <c r="CS109" s="47">
        <f>SUM(CS30,CS67,CS107)</f>
        <v>103.51774999999999</v>
      </c>
      <c r="CT109" s="47">
        <f>SUM(CT30,CT67,CT107)</f>
        <v>117.46549999999999</v>
      </c>
      <c r="CU109" s="47">
        <f>SUM(CU30,CU67,CU107)</f>
        <v>261.839</v>
      </c>
      <c r="CV109" s="47"/>
      <c r="CW109" s="47"/>
      <c r="CX109" s="47">
        <f>SUM(CX30,CX67,CX107)</f>
        <v>127.09649999999999</v>
      </c>
      <c r="CY109" s="47">
        <f>SUM(CY30,CY67,CY107)</f>
        <v>84.202500000000001</v>
      </c>
      <c r="CZ109" s="47">
        <f>SUM(CZ30,CZ67,CZ107)</f>
        <v>243.60399999999998</v>
      </c>
      <c r="DA109" s="47"/>
      <c r="DB109" s="47"/>
      <c r="DC109" s="47">
        <f>SUM(DC30,DC67,DC107)</f>
        <v>108.7949</v>
      </c>
      <c r="DD109" s="47">
        <f>SUM(DD30,DD67,DD107)</f>
        <v>119.63909999999998</v>
      </c>
      <c r="DE109" s="47">
        <f>SUM(DE30,DE67,DE107)</f>
        <v>215.25760000000002</v>
      </c>
      <c r="DF109" s="47"/>
      <c r="DG109" s="47"/>
      <c r="DH109" s="47">
        <f>SUM(DH30,DH67,DH107)</f>
        <v>134.392</v>
      </c>
      <c r="DI109" s="47">
        <f>SUM(DI30,DI67,DI107)</f>
        <v>102.64599999999999</v>
      </c>
      <c r="DJ109" s="47">
        <f>SUM(DJ30,DJ67,DJ107)</f>
        <v>243.67449999999997</v>
      </c>
      <c r="DK109" s="47"/>
      <c r="DL109" s="47"/>
      <c r="DM109" s="47">
        <f>SUM(DM30,DM67,DM107)</f>
        <v>80.256999999999991</v>
      </c>
      <c r="DN109" s="47">
        <f>SUM(DN30,DN67,DN107)</f>
        <v>86.209000000000003</v>
      </c>
      <c r="DO109" s="47">
        <f>SUM(DO30,DO67,DO107)</f>
        <v>148.96300000000002</v>
      </c>
      <c r="DP109" s="47"/>
    </row>
    <row r="110" spans="1:120" s="21" customFormat="1" x14ac:dyDescent="0.25">
      <c r="A110"/>
      <c r="B110"/>
      <c r="C110" s="46"/>
      <c r="D110" s="46"/>
      <c r="E110" s="49"/>
      <c r="F110"/>
      <c r="G110" s="44"/>
      <c r="H110" s="44"/>
      <c r="I110" s="44"/>
      <c r="J110" s="46"/>
      <c r="K110" s="47"/>
      <c r="L110" s="47">
        <f>L109/$L109</f>
        <v>1</v>
      </c>
      <c r="M110" s="47">
        <f t="shared" ref="M110:N110" si="758">M109/$L109</f>
        <v>1.0874390627457147</v>
      </c>
      <c r="N110" s="47">
        <f t="shared" si="758"/>
        <v>2.0042695392357288</v>
      </c>
      <c r="O110" s="47"/>
      <c r="P110" s="47"/>
      <c r="Q110" s="47">
        <f>Q109/$Q109</f>
        <v>1</v>
      </c>
      <c r="R110" s="47">
        <f t="shared" ref="R110:S110" si="759">R109/$Q109</f>
        <v>0.80111356940695866</v>
      </c>
      <c r="S110" s="47">
        <f t="shared" si="759"/>
        <v>2.1728542359268994</v>
      </c>
      <c r="T110" s="47"/>
      <c r="U110" s="47"/>
      <c r="V110" s="47">
        <f>V109/$V109</f>
        <v>1</v>
      </c>
      <c r="W110" s="47">
        <f t="shared" ref="W110:X110" si="760">W109/$V109</f>
        <v>1.085968726956456</v>
      </c>
      <c r="X110" s="47">
        <f t="shared" si="760"/>
        <v>1.7856718788405908</v>
      </c>
      <c r="Y110" s="47"/>
      <c r="Z110" s="47"/>
      <c r="AA110" s="47">
        <f>AA109/$AA109</f>
        <v>1</v>
      </c>
      <c r="AB110" s="47">
        <f t="shared" ref="AB110:AC110" si="761">AB109/$AA109</f>
        <v>0.76709803914252817</v>
      </c>
      <c r="AC110" s="47">
        <f t="shared" si="761"/>
        <v>1.7747560354525118</v>
      </c>
      <c r="AD110" s="44"/>
      <c r="AE110" s="47"/>
      <c r="AF110" s="47">
        <f>AF109/$AF109</f>
        <v>1</v>
      </c>
      <c r="AG110" s="47">
        <f t="shared" ref="AG110:AH110" si="762">AG109/$AF109</f>
        <v>1.1055053274187898</v>
      </c>
      <c r="AH110" s="47">
        <f t="shared" si="762"/>
        <v>2.0190149687282286</v>
      </c>
      <c r="AI110" s="44"/>
      <c r="AJ110" s="47"/>
      <c r="AK110" s="47">
        <f>AK109/$AK109</f>
        <v>1</v>
      </c>
      <c r="AL110" s="47">
        <f t="shared" ref="AL110:AM110" si="763">AL109/$AK109</f>
        <v>0.74669533325737347</v>
      </c>
      <c r="AM110" s="47">
        <f t="shared" si="763"/>
        <v>1.6142527118495733</v>
      </c>
      <c r="AN110" s="99"/>
      <c r="AO110" s="47"/>
      <c r="AP110" s="47">
        <f>AP109/$AP109</f>
        <v>1</v>
      </c>
      <c r="AQ110" s="47">
        <f t="shared" ref="AQ110:AR110" si="764">AQ109/$AP109</f>
        <v>0.9990242622520682</v>
      </c>
      <c r="AR110" s="47">
        <f t="shared" si="764"/>
        <v>2.1249805262424259</v>
      </c>
      <c r="AS110" s="47"/>
      <c r="AT110" s="47"/>
      <c r="AU110" s="47">
        <f>AU109/$AU109</f>
        <v>1</v>
      </c>
      <c r="AV110" s="47">
        <f t="shared" ref="AV110:AW110" si="765">AV109/$AU109</f>
        <v>0.80243723618058904</v>
      </c>
      <c r="AW110" s="47">
        <f t="shared" si="765"/>
        <v>1.7321593376811726</v>
      </c>
      <c r="AX110" s="44"/>
      <c r="AY110" s="44"/>
      <c r="AZ110" s="47">
        <f>AZ109/$AZ109</f>
        <v>1</v>
      </c>
      <c r="BA110" s="47">
        <f t="shared" ref="BA110:BB110" si="766">BA109/$AZ109</f>
        <v>1.1313779217809543</v>
      </c>
      <c r="BB110" s="47">
        <f t="shared" si="766"/>
        <v>1.9775830462097752</v>
      </c>
      <c r="BC110" s="47"/>
      <c r="BD110" s="47"/>
      <c r="BE110" s="47">
        <f>BE109/$BE109</f>
        <v>1</v>
      </c>
      <c r="BF110" s="47">
        <f t="shared" ref="BF110:BG110" si="767">BF109/$BE109</f>
        <v>1.0670204111420922</v>
      </c>
      <c r="BG110" s="47">
        <f t="shared" si="767"/>
        <v>2.2943033831108472</v>
      </c>
      <c r="BH110" s="99"/>
      <c r="BI110" s="44"/>
      <c r="BJ110" s="47">
        <f>BJ109/$BJ109</f>
        <v>1</v>
      </c>
      <c r="BK110" s="47">
        <f t="shared" ref="BK110:BL110" si="768">BK109/$BJ109</f>
        <v>0.79605252102958413</v>
      </c>
      <c r="BL110" s="47">
        <f t="shared" si="768"/>
        <v>1.8007709447265565</v>
      </c>
      <c r="BM110" s="45"/>
      <c r="BN110" s="47"/>
      <c r="BO110" s="47">
        <f>BO109/$BO109</f>
        <v>1</v>
      </c>
      <c r="BP110" s="47">
        <f t="shared" ref="BP110:BQ110" si="769">BP109/$BO109</f>
        <v>1.0566840871092229</v>
      </c>
      <c r="BQ110" s="47">
        <f t="shared" si="769"/>
        <v>1.8914983333158077</v>
      </c>
      <c r="BR110" s="47"/>
      <c r="BS110" s="47"/>
      <c r="BT110" s="47">
        <f>BT109/$BT109</f>
        <v>1</v>
      </c>
      <c r="BU110" s="47">
        <f t="shared" ref="BU110:BV110" si="770">BU109/$BT109</f>
        <v>0.79756064835571205</v>
      </c>
      <c r="BV110" s="47">
        <f t="shared" si="770"/>
        <v>1.5814093522660706</v>
      </c>
      <c r="BW110" s="47"/>
      <c r="BX110" s="47"/>
      <c r="BY110" s="47">
        <f>BY109/$BY109</f>
        <v>1</v>
      </c>
      <c r="BZ110" s="47">
        <f t="shared" ref="BZ110:CA110" si="771">BZ109/$BY109</f>
        <v>0.98498651728915587</v>
      </c>
      <c r="CA110" s="47">
        <f t="shared" si="771"/>
        <v>1.865143095511226</v>
      </c>
      <c r="CB110" s="47"/>
      <c r="CC110" s="47"/>
      <c r="CD110" s="47">
        <f>CD109/$BJ109</f>
        <v>0.8823418706331897</v>
      </c>
      <c r="CE110" s="47">
        <f t="shared" ref="CE110:CF110" si="772">CE109/$BJ109</f>
        <v>0.62907274908672961</v>
      </c>
      <c r="CF110" s="47">
        <f t="shared" si="772"/>
        <v>1.7185749285010936</v>
      </c>
      <c r="CG110" s="47"/>
      <c r="CH110" s="47"/>
      <c r="CI110" s="47">
        <f t="shared" ref="CI110:CK110" si="773">CI109/$BJ109</f>
        <v>0.73566745195038252</v>
      </c>
      <c r="CJ110" s="47">
        <f t="shared" si="773"/>
        <v>0.75403032024116379</v>
      </c>
      <c r="CK110" s="47">
        <f t="shared" si="773"/>
        <v>1.6933427881044636</v>
      </c>
      <c r="CL110" s="47"/>
      <c r="CM110" s="47"/>
      <c r="CN110" s="47">
        <f t="shared" ref="CN110:CP110" si="774">CN109/$BJ109</f>
        <v>0.92610491435254405</v>
      </c>
      <c r="CO110" s="47">
        <f t="shared" si="774"/>
        <v>0.73204797736232041</v>
      </c>
      <c r="CP110" s="47">
        <f t="shared" si="774"/>
        <v>1.7145320056325342</v>
      </c>
      <c r="CQ110" s="47"/>
      <c r="CR110" s="47"/>
      <c r="CS110" s="47">
        <f t="shared" ref="CS110:CU110" si="775">CS109/$BJ109</f>
        <v>0.69578433711860244</v>
      </c>
      <c r="CT110" s="47">
        <f t="shared" si="775"/>
        <v>0.78953276179017795</v>
      </c>
      <c r="CU110" s="47">
        <f t="shared" si="775"/>
        <v>1.7599249891617403</v>
      </c>
      <c r="CV110" s="47"/>
      <c r="CW110" s="47"/>
      <c r="CX110" s="47">
        <f t="shared" ref="CX110:CZ110" si="776">CX109/$BJ109</f>
        <v>0.85426657749607626</v>
      </c>
      <c r="CY110" s="47">
        <f t="shared" si="776"/>
        <v>0.56595879108876612</v>
      </c>
      <c r="CZ110" s="47">
        <f t="shared" si="776"/>
        <v>1.6373602368621809</v>
      </c>
      <c r="DA110" s="47"/>
      <c r="DB110" s="47"/>
      <c r="DC110" s="47">
        <f t="shared" ref="DC110:DE110" si="777">DC109/$BJ109</f>
        <v>0.7312541798714195</v>
      </c>
      <c r="DD110" s="47">
        <f t="shared" si="777"/>
        <v>0.80414239960747003</v>
      </c>
      <c r="DE110" s="47">
        <f t="shared" si="777"/>
        <v>1.4468327076828977</v>
      </c>
      <c r="DF110" s="47"/>
      <c r="DG110" s="47"/>
      <c r="DH110" s="47">
        <f t="shared" ref="DH110:DJ110" si="778">DH109/$BJ109</f>
        <v>0.90330256051781666</v>
      </c>
      <c r="DI110" s="47">
        <f t="shared" si="778"/>
        <v>0.68992495555473388</v>
      </c>
      <c r="DJ110" s="47">
        <f t="shared" si="778"/>
        <v>1.6378340956522612</v>
      </c>
      <c r="DK110" s="47"/>
      <c r="DL110" s="47"/>
      <c r="DM110" s="47">
        <f t="shared" ref="DM110:DO110" si="779">DM109/$BJ109</f>
        <v>0.53943950234744931</v>
      </c>
      <c r="DN110" s="47">
        <f t="shared" si="779"/>
        <v>0.57944528275254825</v>
      </c>
      <c r="DO110" s="47">
        <f t="shared" si="779"/>
        <v>1.0012400985357428</v>
      </c>
      <c r="DP110" s="47"/>
    </row>
    <row r="111" spans="1:120" s="21" customFormat="1" x14ac:dyDescent="0.25">
      <c r="A111"/>
      <c r="B111"/>
      <c r="C111" s="46"/>
      <c r="D111" s="46"/>
      <c r="E111" s="49"/>
      <c r="F111"/>
      <c r="G111" s="44"/>
      <c r="H111" s="44"/>
      <c r="I111" s="44"/>
      <c r="J111" s="46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4"/>
      <c r="AE111" s="47"/>
      <c r="AF111" s="47"/>
      <c r="AG111" s="47"/>
      <c r="AH111" s="47"/>
      <c r="AI111" s="44"/>
      <c r="AJ111" s="47"/>
      <c r="AK111" s="47"/>
      <c r="AL111" s="47"/>
      <c r="AM111" s="47"/>
      <c r="AN111" s="99"/>
      <c r="AO111" s="47"/>
      <c r="AP111" s="47"/>
      <c r="AQ111" s="47"/>
      <c r="AR111" s="47"/>
      <c r="AS111" s="47"/>
      <c r="AT111" s="47"/>
      <c r="AU111" s="47"/>
      <c r="AV111" s="47"/>
      <c r="AW111" s="47"/>
      <c r="AX111" s="44"/>
      <c r="AY111" s="44"/>
      <c r="AZ111" s="47"/>
      <c r="BA111" s="47"/>
      <c r="BB111" s="47"/>
      <c r="BC111" s="47"/>
      <c r="BD111" s="47"/>
      <c r="BE111" s="47"/>
      <c r="BF111" s="47"/>
      <c r="BG111" s="47"/>
      <c r="BH111" s="99"/>
      <c r="BI111" s="44"/>
      <c r="BJ111" s="47"/>
      <c r="BK111" s="47"/>
      <c r="BL111" s="47"/>
      <c r="BM111" s="45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/>
      <c r="CI111"/>
      <c r="CJ111"/>
      <c r="CK111"/>
      <c r="CL111" s="46"/>
      <c r="CM111"/>
      <c r="CN111"/>
      <c r="CO111"/>
      <c r="CP111"/>
      <c r="CQ111" s="46"/>
      <c r="CR111"/>
      <c r="CS111"/>
      <c r="CT111"/>
      <c r="CU111"/>
      <c r="CV111" s="46"/>
      <c r="CW111"/>
      <c r="CX111"/>
      <c r="CY111"/>
      <c r="CZ111"/>
      <c r="DA111" s="46"/>
      <c r="DB111"/>
      <c r="DC111"/>
      <c r="DD111"/>
      <c r="DE111"/>
      <c r="DF111" s="46"/>
      <c r="DG111"/>
      <c r="DH111"/>
      <c r="DI111"/>
      <c r="DJ111"/>
      <c r="DK111" s="46"/>
      <c r="DL111"/>
      <c r="DM111"/>
      <c r="DN111"/>
      <c r="DO111"/>
      <c r="DP111" s="46"/>
    </row>
    <row r="112" spans="1:120" s="21" customFormat="1" ht="15.75" thickBot="1" x14ac:dyDescent="0.3">
      <c r="A112"/>
      <c r="B112"/>
      <c r="C112" s="46"/>
      <c r="D112" s="46"/>
      <c r="E112" s="49"/>
      <c r="F112"/>
      <c r="G112" s="44"/>
      <c r="H112" s="44"/>
      <c r="I112" s="44"/>
      <c r="J112" s="46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4"/>
      <c r="AE112" s="47"/>
      <c r="AF112" s="47"/>
      <c r="AG112" s="47"/>
      <c r="AH112" s="47"/>
      <c r="AI112" s="44"/>
      <c r="AJ112" s="47"/>
      <c r="AK112" s="47"/>
      <c r="AL112" s="47"/>
      <c r="AM112" s="47"/>
      <c r="AN112" s="99"/>
      <c r="AO112" s="47"/>
      <c r="AP112" s="47"/>
      <c r="AQ112" s="47"/>
      <c r="AR112" s="47"/>
      <c r="AS112" s="47"/>
      <c r="AT112" s="47"/>
      <c r="AU112" s="47"/>
      <c r="AV112" s="47"/>
      <c r="AW112" s="47"/>
      <c r="AX112" s="44"/>
      <c r="AY112" s="44"/>
      <c r="AZ112" s="47"/>
      <c r="BA112" s="47"/>
      <c r="BB112" s="47"/>
      <c r="BC112" s="47"/>
      <c r="BD112" s="47"/>
      <c r="BE112" s="47"/>
      <c r="BF112" s="47"/>
      <c r="BG112" s="47"/>
      <c r="BH112" s="99"/>
      <c r="BI112" s="44"/>
      <c r="BJ112" s="47"/>
      <c r="BK112" s="47"/>
      <c r="BL112" s="47"/>
      <c r="BM112" s="45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/>
      <c r="CI112"/>
      <c r="CJ112"/>
      <c r="CK112"/>
      <c r="CL112" s="46"/>
      <c r="CM112"/>
      <c r="CN112"/>
      <c r="CO112"/>
      <c r="CP112"/>
      <c r="CQ112" s="46"/>
      <c r="CR112"/>
      <c r="CS112"/>
      <c r="CT112"/>
      <c r="CU112"/>
      <c r="CV112" s="46"/>
      <c r="CW112"/>
      <c r="CX112"/>
      <c r="CY112"/>
      <c r="CZ112"/>
      <c r="DA112" s="46"/>
      <c r="DB112"/>
      <c r="DC112"/>
      <c r="DD112"/>
      <c r="DE112"/>
      <c r="DF112" s="46"/>
      <c r="DG112"/>
      <c r="DH112"/>
      <c r="DI112"/>
      <c r="DJ112"/>
      <c r="DK112" s="46"/>
      <c r="DL112"/>
      <c r="DM112"/>
      <c r="DN112"/>
      <c r="DO112"/>
      <c r="DP112" s="46"/>
    </row>
    <row r="113" spans="1:120" s="21" customFormat="1" ht="16.5" thickTop="1" thickBot="1" x14ac:dyDescent="0.3">
      <c r="A113" s="86" t="s">
        <v>85</v>
      </c>
      <c r="B113" s="87"/>
      <c r="C113" s="87"/>
      <c r="D113" s="87"/>
      <c r="E113" s="88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9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9"/>
      <c r="BI113" s="87"/>
      <c r="BJ113" s="87"/>
      <c r="BK113" s="87"/>
      <c r="BL113" s="87"/>
      <c r="BM113" s="88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</row>
    <row r="114" spans="1:120" s="21" customFormat="1" x14ac:dyDescent="0.25">
      <c r="A114" s="40" t="s">
        <v>86</v>
      </c>
      <c r="B114" s="40">
        <v>91</v>
      </c>
      <c r="C114" s="38">
        <v>1.7</v>
      </c>
      <c r="D114" s="38">
        <v>2.2000000000000002</v>
      </c>
      <c r="E114" s="43">
        <v>17.899999999999999</v>
      </c>
      <c r="F114" s="39">
        <f>$B114/100*J114</f>
        <v>0</v>
      </c>
      <c r="G114" s="39">
        <f>$C114/100*J114</f>
        <v>0</v>
      </c>
      <c r="H114" s="39">
        <f>$D114/100*J114</f>
        <v>0</v>
      </c>
      <c r="I114" s="39">
        <f>$E114/100*J114</f>
        <v>0</v>
      </c>
      <c r="J114" s="38"/>
      <c r="K114" s="39">
        <f>$B114/100*O114</f>
        <v>0</v>
      </c>
      <c r="L114" s="39">
        <f>$C114/100*O114</f>
        <v>0</v>
      </c>
      <c r="M114" s="39">
        <f>$D114/100*O114</f>
        <v>0</v>
      </c>
      <c r="N114" s="39">
        <f>$E114/100*O114</f>
        <v>0</v>
      </c>
      <c r="O114" s="40"/>
      <c r="P114" s="39">
        <f>$B114/100*T114</f>
        <v>12.74</v>
      </c>
      <c r="Q114" s="39">
        <f>$C114/100*T114</f>
        <v>0.23800000000000002</v>
      </c>
      <c r="R114" s="39">
        <f>$D114/100*T114</f>
        <v>0.30800000000000005</v>
      </c>
      <c r="S114" s="39">
        <f>$E114/100*T114</f>
        <v>2.5059999999999998</v>
      </c>
      <c r="T114" s="40">
        <v>14</v>
      </c>
      <c r="U114" s="39">
        <f>$B114/100*Y114</f>
        <v>0</v>
      </c>
      <c r="V114" s="39">
        <f>$C114/100*Y114</f>
        <v>0</v>
      </c>
      <c r="W114" s="39">
        <f>$D114/100*Y114</f>
        <v>0</v>
      </c>
      <c r="X114" s="39">
        <f>$E114/100*Y114</f>
        <v>0</v>
      </c>
      <c r="Y114" s="40"/>
      <c r="Z114" s="39">
        <f>$B114/100*AD114</f>
        <v>0</v>
      </c>
      <c r="AA114" s="39">
        <f>$C114/100*AD114</f>
        <v>0</v>
      </c>
      <c r="AB114" s="39">
        <f>$D114/100*AD114</f>
        <v>0</v>
      </c>
      <c r="AC114" s="39">
        <f>$E114/100*AD114</f>
        <v>0</v>
      </c>
      <c r="AD114" s="38"/>
      <c r="AE114" s="39">
        <f>$B114/100*AI114</f>
        <v>12.74</v>
      </c>
      <c r="AF114" s="39">
        <f>$C114/100*AI114</f>
        <v>0.23800000000000002</v>
      </c>
      <c r="AG114" s="39">
        <f>$D114/100*AI114</f>
        <v>0.30800000000000005</v>
      </c>
      <c r="AH114" s="39">
        <f>$E114/100*AI114</f>
        <v>2.5059999999999998</v>
      </c>
      <c r="AI114" s="38">
        <v>14</v>
      </c>
      <c r="AJ114" s="39">
        <f>$B114/100*AN114</f>
        <v>0</v>
      </c>
      <c r="AK114" s="39">
        <f>$C114/100*AN114</f>
        <v>0</v>
      </c>
      <c r="AL114" s="39">
        <f>$D114/100*AN114</f>
        <v>0</v>
      </c>
      <c r="AM114" s="39">
        <f>$E114/100*AN114</f>
        <v>0</v>
      </c>
      <c r="AN114" s="41"/>
      <c r="AO114" s="39">
        <f>$B114/100*AS114</f>
        <v>12.74</v>
      </c>
      <c r="AP114" s="39">
        <f>$C114/100*AS114</f>
        <v>0.23800000000000002</v>
      </c>
      <c r="AQ114" s="39">
        <f>$D114/100*AS114</f>
        <v>0.30800000000000005</v>
      </c>
      <c r="AR114" s="39">
        <f>$E114/100*AS114</f>
        <v>2.5059999999999998</v>
      </c>
      <c r="AS114" s="38">
        <v>14</v>
      </c>
      <c r="AT114" s="39">
        <f>$B114/100*AX114</f>
        <v>0</v>
      </c>
      <c r="AU114" s="39">
        <f>$C114/100*AX114</f>
        <v>0</v>
      </c>
      <c r="AV114" s="39">
        <f>$D114/100*AX114</f>
        <v>0</v>
      </c>
      <c r="AW114" s="39">
        <f>$E114/100*AX114</f>
        <v>0</v>
      </c>
      <c r="AX114" s="38"/>
      <c r="AY114" s="42">
        <f>$B114/100*BC114</f>
        <v>12.74</v>
      </c>
      <c r="AZ114" s="39">
        <f>$C114/100*BC114</f>
        <v>0.23800000000000002</v>
      </c>
      <c r="BA114" s="39">
        <f>$D114/100*BC114</f>
        <v>0.30800000000000005</v>
      </c>
      <c r="BB114" s="39">
        <f>$E114/100*BC114</f>
        <v>2.5059999999999998</v>
      </c>
      <c r="BC114" s="38">
        <v>14</v>
      </c>
      <c r="BD114" s="39">
        <f>$B114/100*BH114</f>
        <v>0</v>
      </c>
      <c r="BE114" s="39">
        <f>$C114/100*BH114</f>
        <v>0</v>
      </c>
      <c r="BF114" s="39">
        <f>$D114/100*BH114</f>
        <v>0</v>
      </c>
      <c r="BG114" s="39">
        <f>$E114/100*BH114</f>
        <v>0</v>
      </c>
      <c r="BH114" s="41"/>
      <c r="BI114" s="42">
        <f>$B114/100*BM114</f>
        <v>12.74</v>
      </c>
      <c r="BJ114" s="39">
        <f>$C114/100*BM114</f>
        <v>0.23800000000000002</v>
      </c>
      <c r="BK114" s="39">
        <f>$D114/100*BM114</f>
        <v>0.30800000000000005</v>
      </c>
      <c r="BL114" s="39">
        <f>$E114/100*BM114</f>
        <v>2.5059999999999998</v>
      </c>
      <c r="BM114" s="43">
        <v>14</v>
      </c>
      <c r="BN114" s="39">
        <f>$B114/100*BR114</f>
        <v>0</v>
      </c>
      <c r="BO114" s="39">
        <f>$C114/100*BR114</f>
        <v>0</v>
      </c>
      <c r="BP114" s="39">
        <f>$D114/100*BR114</f>
        <v>0</v>
      </c>
      <c r="BQ114" s="39">
        <f>$E114/100*BR114</f>
        <v>0</v>
      </c>
      <c r="BR114" s="40"/>
      <c r="BS114" s="39">
        <f t="shared" ref="BS114:BS119" si="780">$B114/100*BW114</f>
        <v>15.47</v>
      </c>
      <c r="BT114" s="39">
        <f t="shared" ref="BT114:BT119" si="781">$C114/100*BW114</f>
        <v>0.28900000000000003</v>
      </c>
      <c r="BU114" s="39">
        <f t="shared" ref="BU114:BU119" si="782">$D114/100*BW114</f>
        <v>0.37400000000000005</v>
      </c>
      <c r="BV114" s="39">
        <f t="shared" ref="BV114:BV119" si="783">$E114/100*BW114</f>
        <v>3.0429999999999997</v>
      </c>
      <c r="BW114" s="40">
        <v>17</v>
      </c>
      <c r="BX114" s="39">
        <f t="shared" ref="BX114:BX119" si="784">$B114/100*CB114</f>
        <v>0</v>
      </c>
      <c r="BY114" s="39">
        <f t="shared" ref="BY114:BY119" si="785">$C114/100*CB114</f>
        <v>0</v>
      </c>
      <c r="BZ114" s="39">
        <f t="shared" ref="BZ114:BZ119" si="786">$D114/100*CB114</f>
        <v>0</v>
      </c>
      <c r="CA114" s="39">
        <f t="shared" ref="CA114:CA119" si="787">$E114/100*CB114</f>
        <v>0</v>
      </c>
      <c r="CB114" s="40"/>
      <c r="CC114" s="39">
        <f>$B114/100*CG114</f>
        <v>0</v>
      </c>
      <c r="CD114" s="39">
        <f>$C114/100*CG114</f>
        <v>0</v>
      </c>
      <c r="CE114" s="39">
        <f>$D114/100*CG114</f>
        <v>0</v>
      </c>
      <c r="CF114" s="39">
        <f>$E114/100*CG114</f>
        <v>0</v>
      </c>
      <c r="CG114" s="40"/>
      <c r="CH114" s="39">
        <f t="shared" ref="CH114:CH128" si="788">$B114/100*CL114</f>
        <v>15.47</v>
      </c>
      <c r="CI114" s="39">
        <f t="shared" ref="CI114:CI128" si="789">$C114/100*CL114</f>
        <v>0.28900000000000003</v>
      </c>
      <c r="CJ114" s="39">
        <f t="shared" ref="CJ114:CJ127" si="790">$D114/100*CL114</f>
        <v>0.37400000000000005</v>
      </c>
      <c r="CK114" s="39">
        <f t="shared" ref="CK114:CK128" si="791">$E114/100*CL114</f>
        <v>3.0429999999999997</v>
      </c>
      <c r="CL114" s="38">
        <v>17</v>
      </c>
      <c r="CM114" s="39">
        <f t="shared" ref="CM114:CM128" si="792">$B114/100*CQ114</f>
        <v>0</v>
      </c>
      <c r="CN114" s="39">
        <f t="shared" ref="CN114:CN128" si="793">$C114/100*CQ114</f>
        <v>0</v>
      </c>
      <c r="CO114" s="39">
        <f t="shared" ref="CO114:CO127" si="794">$D114/100*CQ114</f>
        <v>0</v>
      </c>
      <c r="CP114" s="39">
        <f t="shared" ref="CP114:CP128" si="795">$E114/100*CQ114</f>
        <v>0</v>
      </c>
      <c r="CQ114" s="38"/>
      <c r="CR114" s="39">
        <f t="shared" ref="CR114:CR128" si="796">$B114/100*CV114</f>
        <v>0</v>
      </c>
      <c r="CS114" s="39">
        <f t="shared" ref="CS114:CS128" si="797">$C114/100*CV114</f>
        <v>0</v>
      </c>
      <c r="CT114" s="39">
        <f t="shared" ref="CT114:CT127" si="798">$D114/100*CV114</f>
        <v>0</v>
      </c>
      <c r="CU114" s="39">
        <f t="shared" ref="CU114:CU128" si="799">$E114/100*CV114</f>
        <v>0</v>
      </c>
      <c r="CV114" s="38"/>
      <c r="CW114" s="39">
        <f t="shared" ref="CW114:CW128" si="800">$B114/100*DA114</f>
        <v>15.47</v>
      </c>
      <c r="CX114" s="39">
        <f t="shared" ref="CX114:CX128" si="801">$C114/100*DA114</f>
        <v>0.28900000000000003</v>
      </c>
      <c r="CY114" s="39">
        <f t="shared" ref="CY114:CY127" si="802">$D114/100*DA114</f>
        <v>0.37400000000000005</v>
      </c>
      <c r="CZ114" s="39">
        <f t="shared" ref="CZ114:CZ128" si="803">$E114/100*DA114</f>
        <v>3.0429999999999997</v>
      </c>
      <c r="DA114" s="38">
        <v>17</v>
      </c>
      <c r="DB114" s="39">
        <f t="shared" ref="DB114:DB128" si="804">$B114/100*DF114</f>
        <v>0</v>
      </c>
      <c r="DC114" s="39">
        <f t="shared" ref="DC114:DC128" si="805">$C114/100*DF114</f>
        <v>0</v>
      </c>
      <c r="DD114" s="39">
        <f t="shared" ref="DD114:DD127" si="806">$D114/100*DF114</f>
        <v>0</v>
      </c>
      <c r="DE114" s="39">
        <f t="shared" ref="DE114:DE128" si="807">$E114/100*DF114</f>
        <v>0</v>
      </c>
      <c r="DF114" s="38"/>
      <c r="DG114" s="39">
        <f t="shared" ref="DG114:DG128" si="808">$B114/100*DK114</f>
        <v>0</v>
      </c>
      <c r="DH114" s="39">
        <f t="shared" ref="DH114:DH128" si="809">$C114/100*DK114</f>
        <v>0</v>
      </c>
      <c r="DI114" s="39">
        <f t="shared" ref="DI114:DI127" si="810">$D114/100*DK114</f>
        <v>0</v>
      </c>
      <c r="DJ114" s="39">
        <f t="shared" ref="DJ114:DJ128" si="811">$E114/100*DK114</f>
        <v>0</v>
      </c>
      <c r="DK114" s="38"/>
      <c r="DL114" s="39">
        <f t="shared" ref="DL114:DL128" si="812">$B114/100*DP114</f>
        <v>15.47</v>
      </c>
      <c r="DM114" s="39">
        <f t="shared" ref="DM114:DM128" si="813">$C114/100*DP114</f>
        <v>0.28900000000000003</v>
      </c>
      <c r="DN114" s="39">
        <f t="shared" ref="DN114:DN127" si="814">$D114/100*DP114</f>
        <v>0.37400000000000005</v>
      </c>
      <c r="DO114" s="39">
        <f t="shared" ref="DO114:DO128" si="815">$E114/100*DP114</f>
        <v>3.0429999999999997</v>
      </c>
      <c r="DP114" s="38">
        <v>17</v>
      </c>
    </row>
    <row r="115" spans="1:120" s="21" customFormat="1" x14ac:dyDescent="0.25">
      <c r="A115" t="s">
        <v>87</v>
      </c>
      <c r="B115">
        <v>654</v>
      </c>
      <c r="C115" s="46">
        <v>15.2</v>
      </c>
      <c r="D115" s="46">
        <v>65.2</v>
      </c>
      <c r="E115" s="49">
        <v>7</v>
      </c>
      <c r="F115" s="47">
        <f t="shared" ref="F115:F126" si="816">$B115/100*J115</f>
        <v>0</v>
      </c>
      <c r="G115" s="47">
        <f t="shared" ref="G115:G126" si="817">$C115/100*J115</f>
        <v>0</v>
      </c>
      <c r="H115" s="47">
        <f t="shared" ref="H115:H126" si="818">$D115/100*J115</f>
        <v>0</v>
      </c>
      <c r="I115" s="47">
        <f t="shared" ref="I115:I126" si="819">$E115/100*J115</f>
        <v>0</v>
      </c>
      <c r="J115" s="46"/>
      <c r="K115" s="47">
        <f t="shared" ref="K115:K125" si="820">$B115/100*O115</f>
        <v>0</v>
      </c>
      <c r="L115" s="47">
        <f t="shared" ref="L115:L125" si="821">$C115/100*O115</f>
        <v>0</v>
      </c>
      <c r="M115" s="47">
        <f t="shared" ref="M115:M125" si="822">$D115/100*O115</f>
        <v>0</v>
      </c>
      <c r="N115" s="47">
        <f t="shared" ref="N115:N125" si="823">$E115/100*O115</f>
        <v>0</v>
      </c>
      <c r="O115"/>
      <c r="P115" s="47">
        <f t="shared" ref="P115:P128" si="824">$B115/100*T115</f>
        <v>91.56</v>
      </c>
      <c r="Q115" s="47">
        <f t="shared" ref="Q115:Q128" si="825">$C115/100*T115</f>
        <v>2.1280000000000001</v>
      </c>
      <c r="R115" s="47">
        <f t="shared" ref="R115:R127" si="826">$D115/100*T115</f>
        <v>9.1280000000000001</v>
      </c>
      <c r="S115" s="47">
        <f t="shared" ref="S115:S128" si="827">$E115/100*T115</f>
        <v>0.98000000000000009</v>
      </c>
      <c r="T115">
        <v>14</v>
      </c>
      <c r="U115" s="47">
        <f t="shared" ref="U115:U126" si="828">$B115/100*Y115</f>
        <v>0</v>
      </c>
      <c r="V115" s="47">
        <f t="shared" ref="V115:V126" si="829">$C115/100*Y115</f>
        <v>0</v>
      </c>
      <c r="W115" s="47">
        <f t="shared" ref="W115:W126" si="830">$D115/100*Y115</f>
        <v>0</v>
      </c>
      <c r="X115" s="47">
        <f t="shared" ref="X115:X126" si="831">$E115/100*Y115</f>
        <v>0</v>
      </c>
      <c r="Y115"/>
      <c r="Z115" s="47">
        <f t="shared" ref="Z115:Z125" si="832">$B115/100*AD115</f>
        <v>0</v>
      </c>
      <c r="AA115" s="47">
        <f t="shared" ref="AA115:AA125" si="833">$C115/100*AD115</f>
        <v>0</v>
      </c>
      <c r="AB115" s="47">
        <f t="shared" ref="AB115:AB125" si="834">$D115/100*AD115</f>
        <v>0</v>
      </c>
      <c r="AC115" s="47">
        <f t="shared" ref="AC115:AC125" si="835">$E115/100*AD115</f>
        <v>0</v>
      </c>
      <c r="AD115" s="46"/>
      <c r="AE115" s="47">
        <f t="shared" ref="AE115:AE128" si="836">$B115/100*AI115</f>
        <v>91.56</v>
      </c>
      <c r="AF115" s="47">
        <f t="shared" ref="AF115:AF128" si="837">$C115/100*AI115</f>
        <v>2.1280000000000001</v>
      </c>
      <c r="AG115" s="47">
        <f t="shared" ref="AG115:AG127" si="838">$D115/100*AI115</f>
        <v>9.1280000000000001</v>
      </c>
      <c r="AH115" s="47">
        <f t="shared" ref="AH115:AH128" si="839">$E115/100*AI115</f>
        <v>0.98000000000000009</v>
      </c>
      <c r="AI115" s="46">
        <v>14</v>
      </c>
      <c r="AJ115" s="47">
        <f t="shared" ref="AJ115:AJ126" si="840">$B115/100*AN115</f>
        <v>0</v>
      </c>
      <c r="AK115" s="47">
        <f t="shared" ref="AK115:AK126" si="841">$C115/100*AN115</f>
        <v>0</v>
      </c>
      <c r="AL115" s="47">
        <f t="shared" ref="AL115:AL126" si="842">$D115/100*AN115</f>
        <v>0</v>
      </c>
      <c r="AM115" s="47">
        <f t="shared" ref="AM115:AM126" si="843">$E115/100*AN115</f>
        <v>0</v>
      </c>
      <c r="AN115" s="48"/>
      <c r="AO115" s="47">
        <f t="shared" ref="AO115:AO126" si="844">$B115/100*AS115</f>
        <v>91.56</v>
      </c>
      <c r="AP115" s="47">
        <f t="shared" ref="AP115:AP126" si="845">$C115/100*AS115</f>
        <v>2.1280000000000001</v>
      </c>
      <c r="AQ115" s="47">
        <f t="shared" ref="AQ115:AQ126" si="846">$D115/100*AS115</f>
        <v>9.1280000000000001</v>
      </c>
      <c r="AR115" s="47">
        <f t="shared" ref="AR115:AR126" si="847">$E115/100*AS115</f>
        <v>0.98000000000000009</v>
      </c>
      <c r="AS115" s="46">
        <v>14</v>
      </c>
      <c r="AT115" s="47">
        <f t="shared" ref="AT115:AT128" si="848">$B115/100*AX115</f>
        <v>0</v>
      </c>
      <c r="AU115" s="47">
        <f t="shared" ref="AU115:AU128" si="849">$C115/100*AX115</f>
        <v>0</v>
      </c>
      <c r="AV115" s="47">
        <f t="shared" ref="AV115:AV127" si="850">$D115/100*AX115</f>
        <v>0</v>
      </c>
      <c r="AW115" s="47">
        <f t="shared" ref="AW115:AW128" si="851">$E115/100*AX115</f>
        <v>0</v>
      </c>
      <c r="AX115" s="46"/>
      <c r="AY115" s="44">
        <f t="shared" ref="AY115:AY126" si="852">$B115/100*BC115</f>
        <v>91.56</v>
      </c>
      <c r="AZ115" s="47">
        <f t="shared" ref="AZ115:AZ126" si="853">$C115/100*BC115</f>
        <v>2.1280000000000001</v>
      </c>
      <c r="BA115" s="47">
        <f t="shared" ref="BA115:BA126" si="854">$D115/100*BC115</f>
        <v>9.1280000000000001</v>
      </c>
      <c r="BB115" s="47">
        <f t="shared" ref="BB115:BB126" si="855">$E115/100*BC115</f>
        <v>0.98000000000000009</v>
      </c>
      <c r="BC115" s="46">
        <v>14</v>
      </c>
      <c r="BD115" s="47">
        <f t="shared" ref="BD115:BD128" si="856">$B115/100*BH115</f>
        <v>0</v>
      </c>
      <c r="BE115" s="47">
        <f t="shared" ref="BE115:BE128" si="857">$C115/100*BH115</f>
        <v>0</v>
      </c>
      <c r="BF115" s="47">
        <f t="shared" ref="BF115:BF127" si="858">$D115/100*BH115</f>
        <v>0</v>
      </c>
      <c r="BG115" s="47">
        <f t="shared" ref="BG115:BG128" si="859">$E115/100*BH115</f>
        <v>0</v>
      </c>
      <c r="BH115" s="48"/>
      <c r="BI115" s="44">
        <f t="shared" ref="BI115:BI128" si="860">$B115/100*BM115</f>
        <v>91.56</v>
      </c>
      <c r="BJ115" s="47">
        <f t="shared" ref="BJ115:BJ128" si="861">$C115/100*BM115</f>
        <v>2.1280000000000001</v>
      </c>
      <c r="BK115" s="47">
        <f t="shared" ref="BK115:BK127" si="862">$D115/100*BM115</f>
        <v>9.1280000000000001</v>
      </c>
      <c r="BL115" s="47">
        <f t="shared" ref="BL115:BL128" si="863">$E115/100*BM115</f>
        <v>0.98000000000000009</v>
      </c>
      <c r="BM115" s="49">
        <v>14</v>
      </c>
      <c r="BN115" s="47">
        <f t="shared" ref="BN115:BN126" si="864">$B115/100*BR115</f>
        <v>0</v>
      </c>
      <c r="BO115" s="47">
        <f t="shared" ref="BO115:BO126" si="865">$C115/100*BR115</f>
        <v>0</v>
      </c>
      <c r="BP115" s="47">
        <f t="shared" ref="BP115:BP126" si="866">$D115/100*BR115</f>
        <v>0</v>
      </c>
      <c r="BQ115" s="47">
        <f t="shared" ref="BQ115:BQ126" si="867">$E115/100*BR115</f>
        <v>0</v>
      </c>
      <c r="BR115"/>
      <c r="BS115" s="47">
        <f t="shared" si="780"/>
        <v>111.18</v>
      </c>
      <c r="BT115" s="47">
        <f t="shared" si="781"/>
        <v>2.5840000000000001</v>
      </c>
      <c r="BU115" s="47">
        <f t="shared" si="782"/>
        <v>11.084</v>
      </c>
      <c r="BV115" s="47">
        <f t="shared" si="783"/>
        <v>1.1900000000000002</v>
      </c>
      <c r="BW115">
        <v>17</v>
      </c>
      <c r="BX115" s="47">
        <f t="shared" si="784"/>
        <v>0</v>
      </c>
      <c r="BY115" s="47">
        <f t="shared" si="785"/>
        <v>0</v>
      </c>
      <c r="BZ115" s="47">
        <f t="shared" si="786"/>
        <v>0</v>
      </c>
      <c r="CA115" s="47">
        <f t="shared" si="787"/>
        <v>0</v>
      </c>
      <c r="CB115"/>
      <c r="CC115" s="47">
        <f t="shared" ref="CC115:CC128" si="868">$B115/100*CG115</f>
        <v>0</v>
      </c>
      <c r="CD115" s="47">
        <f t="shared" ref="CD115:CD128" si="869">$C115/100*CG115</f>
        <v>0</v>
      </c>
      <c r="CE115" s="47">
        <f t="shared" ref="CE115:CE127" si="870">$D115/100*CG115</f>
        <v>0</v>
      </c>
      <c r="CF115" s="47">
        <f t="shared" ref="CF115:CF128" si="871">$E115/100*CG115</f>
        <v>0</v>
      </c>
      <c r="CG115"/>
      <c r="CH115" s="47">
        <f t="shared" si="788"/>
        <v>111.18</v>
      </c>
      <c r="CI115" s="47">
        <f t="shared" si="789"/>
        <v>2.5840000000000001</v>
      </c>
      <c r="CJ115" s="47">
        <f t="shared" si="790"/>
        <v>11.084</v>
      </c>
      <c r="CK115" s="47">
        <f t="shared" si="791"/>
        <v>1.1900000000000002</v>
      </c>
      <c r="CL115" s="46">
        <v>17</v>
      </c>
      <c r="CM115" s="47">
        <f t="shared" si="792"/>
        <v>0</v>
      </c>
      <c r="CN115" s="47">
        <f t="shared" si="793"/>
        <v>0</v>
      </c>
      <c r="CO115" s="47">
        <f t="shared" si="794"/>
        <v>0</v>
      </c>
      <c r="CP115" s="47">
        <f t="shared" si="795"/>
        <v>0</v>
      </c>
      <c r="CQ115" s="46"/>
      <c r="CR115" s="47">
        <f t="shared" si="796"/>
        <v>0</v>
      </c>
      <c r="CS115" s="47">
        <f t="shared" si="797"/>
        <v>0</v>
      </c>
      <c r="CT115" s="47">
        <f t="shared" si="798"/>
        <v>0</v>
      </c>
      <c r="CU115" s="47">
        <f t="shared" si="799"/>
        <v>0</v>
      </c>
      <c r="CV115" s="46"/>
      <c r="CW115" s="47">
        <f t="shared" si="800"/>
        <v>111.18</v>
      </c>
      <c r="CX115" s="47">
        <f t="shared" si="801"/>
        <v>2.5840000000000001</v>
      </c>
      <c r="CY115" s="47">
        <f t="shared" si="802"/>
        <v>11.084</v>
      </c>
      <c r="CZ115" s="47">
        <f t="shared" si="803"/>
        <v>1.1900000000000002</v>
      </c>
      <c r="DA115" s="46">
        <v>17</v>
      </c>
      <c r="DB115" s="47">
        <f t="shared" si="804"/>
        <v>0</v>
      </c>
      <c r="DC115" s="47">
        <f t="shared" si="805"/>
        <v>0</v>
      </c>
      <c r="DD115" s="47">
        <f t="shared" si="806"/>
        <v>0</v>
      </c>
      <c r="DE115" s="47">
        <f t="shared" si="807"/>
        <v>0</v>
      </c>
      <c r="DF115" s="46"/>
      <c r="DG115" s="47">
        <f t="shared" si="808"/>
        <v>0</v>
      </c>
      <c r="DH115" s="47">
        <f t="shared" si="809"/>
        <v>0</v>
      </c>
      <c r="DI115" s="47">
        <f t="shared" si="810"/>
        <v>0</v>
      </c>
      <c r="DJ115" s="47">
        <f t="shared" si="811"/>
        <v>0</v>
      </c>
      <c r="DK115" s="46"/>
      <c r="DL115" s="47">
        <f t="shared" si="812"/>
        <v>111.18</v>
      </c>
      <c r="DM115" s="47">
        <f t="shared" si="813"/>
        <v>2.5840000000000001</v>
      </c>
      <c r="DN115" s="47">
        <f t="shared" si="814"/>
        <v>11.084</v>
      </c>
      <c r="DO115" s="47">
        <f t="shared" si="815"/>
        <v>1.1900000000000002</v>
      </c>
      <c r="DP115" s="46">
        <v>17</v>
      </c>
    </row>
    <row r="116" spans="1:120" s="21" customFormat="1" x14ac:dyDescent="0.25">
      <c r="A116" s="40" t="s">
        <v>88</v>
      </c>
      <c r="B116" s="40">
        <v>626</v>
      </c>
      <c r="C116" s="38">
        <v>26</v>
      </c>
      <c r="D116" s="38">
        <v>52</v>
      </c>
      <c r="E116" s="43">
        <v>13.4</v>
      </c>
      <c r="F116" s="39">
        <f t="shared" si="816"/>
        <v>0</v>
      </c>
      <c r="G116" s="39">
        <f t="shared" si="817"/>
        <v>0</v>
      </c>
      <c r="H116" s="39">
        <f t="shared" si="818"/>
        <v>0</v>
      </c>
      <c r="I116" s="39">
        <f t="shared" si="819"/>
        <v>0</v>
      </c>
      <c r="J116" s="38"/>
      <c r="K116" s="39">
        <f t="shared" si="820"/>
        <v>0</v>
      </c>
      <c r="L116" s="39">
        <f t="shared" si="821"/>
        <v>0</v>
      </c>
      <c r="M116" s="39">
        <f t="shared" si="822"/>
        <v>0</v>
      </c>
      <c r="N116" s="39">
        <f t="shared" si="823"/>
        <v>0</v>
      </c>
      <c r="O116" s="40"/>
      <c r="P116" s="39">
        <f t="shared" si="824"/>
        <v>87.64</v>
      </c>
      <c r="Q116" s="39">
        <f t="shared" si="825"/>
        <v>3.64</v>
      </c>
      <c r="R116" s="39">
        <f t="shared" si="826"/>
        <v>7.28</v>
      </c>
      <c r="S116" s="39">
        <f t="shared" si="827"/>
        <v>1.8760000000000001</v>
      </c>
      <c r="T116" s="40">
        <v>14</v>
      </c>
      <c r="U116" s="39">
        <f t="shared" si="828"/>
        <v>0</v>
      </c>
      <c r="V116" s="39">
        <f t="shared" si="829"/>
        <v>0</v>
      </c>
      <c r="W116" s="39">
        <f t="shared" si="830"/>
        <v>0</v>
      </c>
      <c r="X116" s="39">
        <f t="shared" si="831"/>
        <v>0</v>
      </c>
      <c r="Y116" s="40"/>
      <c r="Z116" s="39">
        <f t="shared" si="832"/>
        <v>0</v>
      </c>
      <c r="AA116" s="39">
        <f t="shared" si="833"/>
        <v>0</v>
      </c>
      <c r="AB116" s="39">
        <f t="shared" si="834"/>
        <v>0</v>
      </c>
      <c r="AC116" s="39">
        <f t="shared" si="835"/>
        <v>0</v>
      </c>
      <c r="AD116" s="38"/>
      <c r="AE116" s="39">
        <f t="shared" si="836"/>
        <v>87.64</v>
      </c>
      <c r="AF116" s="39">
        <f t="shared" si="837"/>
        <v>3.64</v>
      </c>
      <c r="AG116" s="39">
        <f t="shared" si="838"/>
        <v>7.28</v>
      </c>
      <c r="AH116" s="39">
        <f t="shared" si="839"/>
        <v>1.8760000000000001</v>
      </c>
      <c r="AI116" s="38">
        <v>14</v>
      </c>
      <c r="AJ116" s="39">
        <f t="shared" si="840"/>
        <v>0</v>
      </c>
      <c r="AK116" s="39">
        <f t="shared" si="841"/>
        <v>0</v>
      </c>
      <c r="AL116" s="39">
        <f t="shared" si="842"/>
        <v>0</v>
      </c>
      <c r="AM116" s="39">
        <f t="shared" si="843"/>
        <v>0</v>
      </c>
      <c r="AN116" s="41"/>
      <c r="AO116" s="39">
        <f t="shared" si="844"/>
        <v>87.64</v>
      </c>
      <c r="AP116" s="39">
        <f t="shared" si="845"/>
        <v>3.64</v>
      </c>
      <c r="AQ116" s="39">
        <f t="shared" si="846"/>
        <v>7.28</v>
      </c>
      <c r="AR116" s="39">
        <f t="shared" si="847"/>
        <v>1.8760000000000001</v>
      </c>
      <c r="AS116" s="38">
        <v>14</v>
      </c>
      <c r="AT116" s="39">
        <f t="shared" si="848"/>
        <v>0</v>
      </c>
      <c r="AU116" s="39">
        <f t="shared" si="849"/>
        <v>0</v>
      </c>
      <c r="AV116" s="39">
        <f t="shared" si="850"/>
        <v>0</v>
      </c>
      <c r="AW116" s="39">
        <f t="shared" si="851"/>
        <v>0</v>
      </c>
      <c r="AX116" s="38"/>
      <c r="AY116" s="42">
        <f t="shared" si="852"/>
        <v>87.64</v>
      </c>
      <c r="AZ116" s="39">
        <f t="shared" si="853"/>
        <v>3.64</v>
      </c>
      <c r="BA116" s="39">
        <f t="shared" si="854"/>
        <v>7.28</v>
      </c>
      <c r="BB116" s="39">
        <f t="shared" si="855"/>
        <v>1.8760000000000001</v>
      </c>
      <c r="BC116" s="38">
        <v>14</v>
      </c>
      <c r="BD116" s="39">
        <f t="shared" si="856"/>
        <v>0</v>
      </c>
      <c r="BE116" s="39">
        <f t="shared" si="857"/>
        <v>0</v>
      </c>
      <c r="BF116" s="39">
        <f t="shared" si="858"/>
        <v>0</v>
      </c>
      <c r="BG116" s="39">
        <f t="shared" si="859"/>
        <v>0</v>
      </c>
      <c r="BH116" s="41"/>
      <c r="BI116" s="42">
        <f t="shared" si="860"/>
        <v>87.64</v>
      </c>
      <c r="BJ116" s="39">
        <f t="shared" si="861"/>
        <v>3.64</v>
      </c>
      <c r="BK116" s="39">
        <f t="shared" si="862"/>
        <v>7.28</v>
      </c>
      <c r="BL116" s="39">
        <f t="shared" si="863"/>
        <v>1.8760000000000001</v>
      </c>
      <c r="BM116" s="43">
        <v>14</v>
      </c>
      <c r="BN116" s="39">
        <f t="shared" si="864"/>
        <v>0</v>
      </c>
      <c r="BO116" s="39">
        <f t="shared" si="865"/>
        <v>0</v>
      </c>
      <c r="BP116" s="39">
        <f t="shared" si="866"/>
        <v>0</v>
      </c>
      <c r="BQ116" s="39">
        <f t="shared" si="867"/>
        <v>0</v>
      </c>
      <c r="BR116" s="40"/>
      <c r="BS116" s="39">
        <f t="shared" si="780"/>
        <v>106.42</v>
      </c>
      <c r="BT116" s="39">
        <f t="shared" si="781"/>
        <v>4.42</v>
      </c>
      <c r="BU116" s="39">
        <f t="shared" si="782"/>
        <v>8.84</v>
      </c>
      <c r="BV116" s="39">
        <f t="shared" si="783"/>
        <v>2.278</v>
      </c>
      <c r="BW116" s="40">
        <v>17</v>
      </c>
      <c r="BX116" s="39">
        <f t="shared" si="784"/>
        <v>0</v>
      </c>
      <c r="BY116" s="39">
        <f t="shared" si="785"/>
        <v>0</v>
      </c>
      <c r="BZ116" s="39">
        <f t="shared" si="786"/>
        <v>0</v>
      </c>
      <c r="CA116" s="39">
        <f t="shared" si="787"/>
        <v>0</v>
      </c>
      <c r="CB116" s="40"/>
      <c r="CC116" s="39">
        <f t="shared" si="868"/>
        <v>0</v>
      </c>
      <c r="CD116" s="39">
        <f t="shared" si="869"/>
        <v>0</v>
      </c>
      <c r="CE116" s="39">
        <f t="shared" si="870"/>
        <v>0</v>
      </c>
      <c r="CF116" s="39">
        <f t="shared" si="871"/>
        <v>0</v>
      </c>
      <c r="CG116" s="40"/>
      <c r="CH116" s="39">
        <f t="shared" si="788"/>
        <v>106.42</v>
      </c>
      <c r="CI116" s="39">
        <f t="shared" si="789"/>
        <v>4.42</v>
      </c>
      <c r="CJ116" s="39">
        <f t="shared" si="790"/>
        <v>8.84</v>
      </c>
      <c r="CK116" s="39">
        <f t="shared" si="791"/>
        <v>2.278</v>
      </c>
      <c r="CL116" s="38">
        <v>17</v>
      </c>
      <c r="CM116" s="39">
        <f t="shared" si="792"/>
        <v>0</v>
      </c>
      <c r="CN116" s="39">
        <f t="shared" si="793"/>
        <v>0</v>
      </c>
      <c r="CO116" s="39">
        <f t="shared" si="794"/>
        <v>0</v>
      </c>
      <c r="CP116" s="39">
        <f t="shared" si="795"/>
        <v>0</v>
      </c>
      <c r="CQ116" s="38"/>
      <c r="CR116" s="39">
        <f t="shared" si="796"/>
        <v>0</v>
      </c>
      <c r="CS116" s="39">
        <f t="shared" si="797"/>
        <v>0</v>
      </c>
      <c r="CT116" s="39">
        <f t="shared" si="798"/>
        <v>0</v>
      </c>
      <c r="CU116" s="39">
        <f t="shared" si="799"/>
        <v>0</v>
      </c>
      <c r="CV116" s="38"/>
      <c r="CW116" s="39">
        <f t="shared" si="800"/>
        <v>106.42</v>
      </c>
      <c r="CX116" s="39">
        <f t="shared" si="801"/>
        <v>4.42</v>
      </c>
      <c r="CY116" s="39">
        <f t="shared" si="802"/>
        <v>8.84</v>
      </c>
      <c r="CZ116" s="39">
        <f t="shared" si="803"/>
        <v>2.278</v>
      </c>
      <c r="DA116" s="38">
        <v>17</v>
      </c>
      <c r="DB116" s="39">
        <f t="shared" si="804"/>
        <v>0</v>
      </c>
      <c r="DC116" s="39">
        <f t="shared" si="805"/>
        <v>0</v>
      </c>
      <c r="DD116" s="39">
        <f t="shared" si="806"/>
        <v>0</v>
      </c>
      <c r="DE116" s="39">
        <f t="shared" si="807"/>
        <v>0</v>
      </c>
      <c r="DF116" s="38"/>
      <c r="DG116" s="39">
        <f t="shared" si="808"/>
        <v>0</v>
      </c>
      <c r="DH116" s="39">
        <f t="shared" si="809"/>
        <v>0</v>
      </c>
      <c r="DI116" s="39">
        <f t="shared" si="810"/>
        <v>0</v>
      </c>
      <c r="DJ116" s="39">
        <f t="shared" si="811"/>
        <v>0</v>
      </c>
      <c r="DK116" s="38"/>
      <c r="DL116" s="39">
        <f t="shared" si="812"/>
        <v>106.42</v>
      </c>
      <c r="DM116" s="39">
        <f t="shared" si="813"/>
        <v>4.42</v>
      </c>
      <c r="DN116" s="39">
        <f t="shared" si="814"/>
        <v>8.84</v>
      </c>
      <c r="DO116" s="39">
        <f t="shared" si="815"/>
        <v>2.278</v>
      </c>
      <c r="DP116" s="38">
        <v>17</v>
      </c>
    </row>
    <row r="117" spans="1:120" s="21" customFormat="1" x14ac:dyDescent="0.25">
      <c r="A117" t="s">
        <v>89</v>
      </c>
      <c r="B117">
        <v>274</v>
      </c>
      <c r="C117" s="46">
        <v>2.5</v>
      </c>
      <c r="D117" s="46">
        <v>0.5</v>
      </c>
      <c r="E117" s="49">
        <v>69.5</v>
      </c>
      <c r="F117" s="47">
        <f t="shared" si="816"/>
        <v>0</v>
      </c>
      <c r="G117" s="47">
        <f t="shared" si="817"/>
        <v>0</v>
      </c>
      <c r="H117" s="47">
        <f t="shared" si="818"/>
        <v>0</v>
      </c>
      <c r="I117" s="47">
        <f t="shared" si="819"/>
        <v>0</v>
      </c>
      <c r="J117" s="46"/>
      <c r="K117" s="47">
        <f t="shared" si="820"/>
        <v>0</v>
      </c>
      <c r="L117" s="47">
        <f t="shared" si="821"/>
        <v>0</v>
      </c>
      <c r="M117" s="47">
        <f t="shared" si="822"/>
        <v>0</v>
      </c>
      <c r="N117" s="47">
        <f t="shared" si="823"/>
        <v>0</v>
      </c>
      <c r="O117"/>
      <c r="P117" s="47">
        <f t="shared" si="824"/>
        <v>38.36</v>
      </c>
      <c r="Q117" s="47">
        <f t="shared" si="825"/>
        <v>0.35000000000000003</v>
      </c>
      <c r="R117" s="47">
        <f t="shared" si="826"/>
        <v>7.0000000000000007E-2</v>
      </c>
      <c r="S117" s="47">
        <f t="shared" si="827"/>
        <v>9.7299999999999986</v>
      </c>
      <c r="T117">
        <v>14</v>
      </c>
      <c r="U117" s="47">
        <f t="shared" si="828"/>
        <v>0</v>
      </c>
      <c r="V117" s="47">
        <f t="shared" si="829"/>
        <v>0</v>
      </c>
      <c r="W117" s="47">
        <f t="shared" si="830"/>
        <v>0</v>
      </c>
      <c r="X117" s="47">
        <f t="shared" si="831"/>
        <v>0</v>
      </c>
      <c r="Y117"/>
      <c r="Z117" s="47">
        <f t="shared" si="832"/>
        <v>0</v>
      </c>
      <c r="AA117" s="47">
        <f t="shared" si="833"/>
        <v>0</v>
      </c>
      <c r="AB117" s="47">
        <f t="shared" si="834"/>
        <v>0</v>
      </c>
      <c r="AC117" s="47">
        <f t="shared" si="835"/>
        <v>0</v>
      </c>
      <c r="AD117" s="46"/>
      <c r="AE117" s="47">
        <f t="shared" si="836"/>
        <v>38.36</v>
      </c>
      <c r="AF117" s="47">
        <f t="shared" si="837"/>
        <v>0.35000000000000003</v>
      </c>
      <c r="AG117" s="47">
        <f t="shared" si="838"/>
        <v>7.0000000000000007E-2</v>
      </c>
      <c r="AH117" s="47">
        <f t="shared" si="839"/>
        <v>9.7299999999999986</v>
      </c>
      <c r="AI117" s="46">
        <v>14</v>
      </c>
      <c r="AJ117" s="47">
        <f t="shared" si="840"/>
        <v>0</v>
      </c>
      <c r="AK117" s="47">
        <f t="shared" si="841"/>
        <v>0</v>
      </c>
      <c r="AL117" s="47">
        <f t="shared" si="842"/>
        <v>0</v>
      </c>
      <c r="AM117" s="47">
        <f t="shared" si="843"/>
        <v>0</v>
      </c>
      <c r="AN117" s="48"/>
      <c r="AO117" s="47">
        <f t="shared" si="844"/>
        <v>38.36</v>
      </c>
      <c r="AP117" s="47">
        <f t="shared" si="845"/>
        <v>0.35000000000000003</v>
      </c>
      <c r="AQ117" s="47">
        <f t="shared" si="846"/>
        <v>7.0000000000000007E-2</v>
      </c>
      <c r="AR117" s="47">
        <f t="shared" si="847"/>
        <v>9.7299999999999986</v>
      </c>
      <c r="AS117" s="46">
        <v>14</v>
      </c>
      <c r="AT117" s="47">
        <f t="shared" si="848"/>
        <v>0</v>
      </c>
      <c r="AU117" s="47">
        <f t="shared" si="849"/>
        <v>0</v>
      </c>
      <c r="AV117" s="47">
        <f t="shared" si="850"/>
        <v>0</v>
      </c>
      <c r="AW117" s="47">
        <f t="shared" si="851"/>
        <v>0</v>
      </c>
      <c r="AX117" s="46"/>
      <c r="AY117" s="44">
        <f t="shared" si="852"/>
        <v>38.36</v>
      </c>
      <c r="AZ117" s="47">
        <f t="shared" si="853"/>
        <v>0.35000000000000003</v>
      </c>
      <c r="BA117" s="47">
        <f t="shared" si="854"/>
        <v>7.0000000000000007E-2</v>
      </c>
      <c r="BB117" s="47">
        <f t="shared" si="855"/>
        <v>9.7299999999999986</v>
      </c>
      <c r="BC117" s="46">
        <v>14</v>
      </c>
      <c r="BD117" s="47">
        <f t="shared" si="856"/>
        <v>0</v>
      </c>
      <c r="BE117" s="47">
        <f t="shared" si="857"/>
        <v>0</v>
      </c>
      <c r="BF117" s="47">
        <f t="shared" si="858"/>
        <v>0</v>
      </c>
      <c r="BG117" s="47">
        <f t="shared" si="859"/>
        <v>0</v>
      </c>
      <c r="BH117" s="48"/>
      <c r="BI117" s="44">
        <f t="shared" si="860"/>
        <v>38.36</v>
      </c>
      <c r="BJ117" s="47">
        <f t="shared" si="861"/>
        <v>0.35000000000000003</v>
      </c>
      <c r="BK117" s="47">
        <f t="shared" si="862"/>
        <v>7.0000000000000007E-2</v>
      </c>
      <c r="BL117" s="47">
        <f t="shared" si="863"/>
        <v>9.7299999999999986</v>
      </c>
      <c r="BM117" s="49">
        <v>14</v>
      </c>
      <c r="BN117" s="47">
        <f t="shared" si="864"/>
        <v>0</v>
      </c>
      <c r="BO117" s="47">
        <f t="shared" si="865"/>
        <v>0</v>
      </c>
      <c r="BP117" s="47">
        <f t="shared" si="866"/>
        <v>0</v>
      </c>
      <c r="BQ117" s="47">
        <f t="shared" si="867"/>
        <v>0</v>
      </c>
      <c r="BR117"/>
      <c r="BS117" s="47">
        <f t="shared" si="780"/>
        <v>46.580000000000005</v>
      </c>
      <c r="BT117" s="47">
        <f t="shared" si="781"/>
        <v>0.42500000000000004</v>
      </c>
      <c r="BU117" s="47">
        <f t="shared" si="782"/>
        <v>8.5000000000000006E-2</v>
      </c>
      <c r="BV117" s="47">
        <f t="shared" si="783"/>
        <v>11.815</v>
      </c>
      <c r="BW117">
        <v>17</v>
      </c>
      <c r="BX117" s="47">
        <f t="shared" si="784"/>
        <v>0</v>
      </c>
      <c r="BY117" s="47">
        <f t="shared" si="785"/>
        <v>0</v>
      </c>
      <c r="BZ117" s="47">
        <f t="shared" si="786"/>
        <v>0</v>
      </c>
      <c r="CA117" s="47">
        <f t="shared" si="787"/>
        <v>0</v>
      </c>
      <c r="CB117"/>
      <c r="CC117" s="47">
        <f t="shared" si="868"/>
        <v>0</v>
      </c>
      <c r="CD117" s="47">
        <f t="shared" si="869"/>
        <v>0</v>
      </c>
      <c r="CE117" s="47">
        <f t="shared" si="870"/>
        <v>0</v>
      </c>
      <c r="CF117" s="47">
        <f t="shared" si="871"/>
        <v>0</v>
      </c>
      <c r="CG117"/>
      <c r="CH117" s="47">
        <f t="shared" si="788"/>
        <v>46.580000000000005</v>
      </c>
      <c r="CI117" s="47">
        <f t="shared" si="789"/>
        <v>0.42500000000000004</v>
      </c>
      <c r="CJ117" s="47">
        <f t="shared" si="790"/>
        <v>8.5000000000000006E-2</v>
      </c>
      <c r="CK117" s="47">
        <f t="shared" si="791"/>
        <v>11.815</v>
      </c>
      <c r="CL117" s="21">
        <v>17</v>
      </c>
      <c r="CM117" s="47">
        <f t="shared" si="792"/>
        <v>0</v>
      </c>
      <c r="CN117" s="47">
        <f t="shared" si="793"/>
        <v>0</v>
      </c>
      <c r="CO117" s="47">
        <f t="shared" si="794"/>
        <v>0</v>
      </c>
      <c r="CP117" s="47">
        <f t="shared" si="795"/>
        <v>0</v>
      </c>
      <c r="CR117" s="47">
        <f t="shared" si="796"/>
        <v>0</v>
      </c>
      <c r="CS117" s="47">
        <f t="shared" si="797"/>
        <v>0</v>
      </c>
      <c r="CT117" s="47">
        <f t="shared" si="798"/>
        <v>0</v>
      </c>
      <c r="CU117" s="47">
        <f t="shared" si="799"/>
        <v>0</v>
      </c>
      <c r="CV117" s="46"/>
      <c r="CW117" s="47">
        <f t="shared" si="800"/>
        <v>46.580000000000005</v>
      </c>
      <c r="CX117" s="47">
        <f t="shared" si="801"/>
        <v>0.42500000000000004</v>
      </c>
      <c r="CY117" s="47">
        <f t="shared" si="802"/>
        <v>8.5000000000000006E-2</v>
      </c>
      <c r="CZ117" s="47">
        <f t="shared" si="803"/>
        <v>11.815</v>
      </c>
      <c r="DA117" s="21">
        <v>17</v>
      </c>
      <c r="DB117" s="47">
        <f t="shared" si="804"/>
        <v>0</v>
      </c>
      <c r="DC117" s="47">
        <f t="shared" si="805"/>
        <v>0</v>
      </c>
      <c r="DD117" s="47">
        <f t="shared" si="806"/>
        <v>0</v>
      </c>
      <c r="DE117" s="47">
        <f t="shared" si="807"/>
        <v>0</v>
      </c>
      <c r="DF117" s="46"/>
      <c r="DG117" s="47">
        <f t="shared" si="808"/>
        <v>0</v>
      </c>
      <c r="DH117" s="47">
        <f t="shared" si="809"/>
        <v>0</v>
      </c>
      <c r="DI117" s="47">
        <f t="shared" si="810"/>
        <v>0</v>
      </c>
      <c r="DJ117" s="47">
        <f t="shared" si="811"/>
        <v>0</v>
      </c>
      <c r="DK117" s="46"/>
      <c r="DL117" s="47">
        <f t="shared" si="812"/>
        <v>46.580000000000005</v>
      </c>
      <c r="DM117" s="47">
        <f t="shared" si="813"/>
        <v>0.42500000000000004</v>
      </c>
      <c r="DN117" s="47">
        <f t="shared" si="814"/>
        <v>8.5000000000000006E-2</v>
      </c>
      <c r="DO117" s="47">
        <f t="shared" si="815"/>
        <v>11.815</v>
      </c>
      <c r="DP117" s="21">
        <v>17</v>
      </c>
    </row>
    <row r="118" spans="1:120" s="21" customFormat="1" x14ac:dyDescent="0.25">
      <c r="A118" s="40" t="s">
        <v>90</v>
      </c>
      <c r="B118" s="40">
        <v>600</v>
      </c>
      <c r="C118" s="38">
        <v>18.5</v>
      </c>
      <c r="D118" s="38">
        <v>48.5</v>
      </c>
      <c r="E118" s="43">
        <v>22.5</v>
      </c>
      <c r="F118" s="39">
        <f t="shared" si="816"/>
        <v>0</v>
      </c>
      <c r="G118" s="39">
        <f t="shared" si="817"/>
        <v>0</v>
      </c>
      <c r="H118" s="39">
        <f t="shared" si="818"/>
        <v>0</v>
      </c>
      <c r="I118" s="39">
        <f t="shared" si="819"/>
        <v>0</v>
      </c>
      <c r="J118" s="38"/>
      <c r="K118" s="39">
        <f t="shared" si="820"/>
        <v>0</v>
      </c>
      <c r="L118" s="39">
        <f t="shared" si="821"/>
        <v>0</v>
      </c>
      <c r="M118" s="39">
        <f t="shared" si="822"/>
        <v>0</v>
      </c>
      <c r="N118" s="39">
        <f t="shared" si="823"/>
        <v>0</v>
      </c>
      <c r="O118" s="40"/>
      <c r="P118" s="39">
        <f t="shared" si="824"/>
        <v>84</v>
      </c>
      <c r="Q118" s="39">
        <f t="shared" si="825"/>
        <v>2.59</v>
      </c>
      <c r="R118" s="39">
        <f t="shared" si="826"/>
        <v>6.79</v>
      </c>
      <c r="S118" s="39">
        <f t="shared" si="827"/>
        <v>3.15</v>
      </c>
      <c r="T118" s="40">
        <v>14</v>
      </c>
      <c r="U118" s="39">
        <f t="shared" si="828"/>
        <v>0</v>
      </c>
      <c r="V118" s="39">
        <f t="shared" si="829"/>
        <v>0</v>
      </c>
      <c r="W118" s="39">
        <f t="shared" si="830"/>
        <v>0</v>
      </c>
      <c r="X118" s="39">
        <f t="shared" si="831"/>
        <v>0</v>
      </c>
      <c r="Y118" s="40"/>
      <c r="Z118" s="39">
        <f t="shared" si="832"/>
        <v>0</v>
      </c>
      <c r="AA118" s="39">
        <f t="shared" si="833"/>
        <v>0</v>
      </c>
      <c r="AB118" s="39">
        <f t="shared" si="834"/>
        <v>0</v>
      </c>
      <c r="AC118" s="39">
        <f t="shared" si="835"/>
        <v>0</v>
      </c>
      <c r="AD118" s="38"/>
      <c r="AE118" s="39">
        <f t="shared" si="836"/>
        <v>84</v>
      </c>
      <c r="AF118" s="39">
        <f t="shared" si="837"/>
        <v>2.59</v>
      </c>
      <c r="AG118" s="39">
        <f t="shared" si="838"/>
        <v>6.79</v>
      </c>
      <c r="AH118" s="39">
        <f t="shared" si="839"/>
        <v>3.15</v>
      </c>
      <c r="AI118" s="38">
        <v>14</v>
      </c>
      <c r="AJ118" s="39">
        <f t="shared" si="840"/>
        <v>0</v>
      </c>
      <c r="AK118" s="39">
        <f t="shared" si="841"/>
        <v>0</v>
      </c>
      <c r="AL118" s="39">
        <f t="shared" si="842"/>
        <v>0</v>
      </c>
      <c r="AM118" s="39">
        <f t="shared" si="843"/>
        <v>0</v>
      </c>
      <c r="AN118" s="41"/>
      <c r="AO118" s="39">
        <f t="shared" si="844"/>
        <v>84</v>
      </c>
      <c r="AP118" s="39">
        <f t="shared" si="845"/>
        <v>2.59</v>
      </c>
      <c r="AQ118" s="39">
        <f t="shared" si="846"/>
        <v>6.79</v>
      </c>
      <c r="AR118" s="39">
        <f t="shared" si="847"/>
        <v>3.15</v>
      </c>
      <c r="AS118" s="38">
        <v>14</v>
      </c>
      <c r="AT118" s="39">
        <f t="shared" si="848"/>
        <v>0</v>
      </c>
      <c r="AU118" s="39">
        <f t="shared" si="849"/>
        <v>0</v>
      </c>
      <c r="AV118" s="39">
        <f t="shared" si="850"/>
        <v>0</v>
      </c>
      <c r="AW118" s="39">
        <f t="shared" si="851"/>
        <v>0</v>
      </c>
      <c r="AX118" s="38"/>
      <c r="AY118" s="42">
        <f t="shared" si="852"/>
        <v>84</v>
      </c>
      <c r="AZ118" s="39">
        <f t="shared" si="853"/>
        <v>2.59</v>
      </c>
      <c r="BA118" s="39">
        <f t="shared" si="854"/>
        <v>6.79</v>
      </c>
      <c r="BB118" s="39">
        <f t="shared" si="855"/>
        <v>3.15</v>
      </c>
      <c r="BC118" s="38">
        <v>14</v>
      </c>
      <c r="BD118" s="39">
        <f t="shared" si="856"/>
        <v>0</v>
      </c>
      <c r="BE118" s="39">
        <f t="shared" si="857"/>
        <v>0</v>
      </c>
      <c r="BF118" s="39">
        <f t="shared" si="858"/>
        <v>0</v>
      </c>
      <c r="BG118" s="39">
        <f t="shared" si="859"/>
        <v>0</v>
      </c>
      <c r="BH118" s="41"/>
      <c r="BI118" s="42">
        <f t="shared" si="860"/>
        <v>84</v>
      </c>
      <c r="BJ118" s="39">
        <f t="shared" si="861"/>
        <v>2.59</v>
      </c>
      <c r="BK118" s="39">
        <f t="shared" si="862"/>
        <v>6.79</v>
      </c>
      <c r="BL118" s="39">
        <f t="shared" si="863"/>
        <v>3.15</v>
      </c>
      <c r="BM118" s="43">
        <v>14</v>
      </c>
      <c r="BN118" s="39">
        <f t="shared" si="864"/>
        <v>0</v>
      </c>
      <c r="BO118" s="39">
        <f t="shared" si="865"/>
        <v>0</v>
      </c>
      <c r="BP118" s="39">
        <f t="shared" si="866"/>
        <v>0</v>
      </c>
      <c r="BQ118" s="39">
        <f t="shared" si="867"/>
        <v>0</v>
      </c>
      <c r="BR118" s="40"/>
      <c r="BS118" s="39">
        <f t="shared" si="780"/>
        <v>102</v>
      </c>
      <c r="BT118" s="39">
        <f t="shared" si="781"/>
        <v>3.145</v>
      </c>
      <c r="BU118" s="39">
        <f t="shared" si="782"/>
        <v>8.2449999999999992</v>
      </c>
      <c r="BV118" s="39">
        <f t="shared" si="783"/>
        <v>3.8250000000000002</v>
      </c>
      <c r="BW118" s="40">
        <v>17</v>
      </c>
      <c r="BX118" s="39">
        <f t="shared" si="784"/>
        <v>0</v>
      </c>
      <c r="BY118" s="39">
        <f t="shared" si="785"/>
        <v>0</v>
      </c>
      <c r="BZ118" s="39">
        <f t="shared" si="786"/>
        <v>0</v>
      </c>
      <c r="CA118" s="39">
        <f t="shared" si="787"/>
        <v>0</v>
      </c>
      <c r="CB118" s="40"/>
      <c r="CC118" s="39">
        <f t="shared" si="868"/>
        <v>0</v>
      </c>
      <c r="CD118" s="39">
        <f t="shared" si="869"/>
        <v>0</v>
      </c>
      <c r="CE118" s="39">
        <f t="shared" si="870"/>
        <v>0</v>
      </c>
      <c r="CF118" s="39">
        <f t="shared" si="871"/>
        <v>0</v>
      </c>
      <c r="CG118" s="40"/>
      <c r="CH118" s="39">
        <f t="shared" si="788"/>
        <v>102</v>
      </c>
      <c r="CI118" s="39">
        <f t="shared" si="789"/>
        <v>3.145</v>
      </c>
      <c r="CJ118" s="39">
        <f t="shared" si="790"/>
        <v>8.2449999999999992</v>
      </c>
      <c r="CK118" s="39">
        <f t="shared" si="791"/>
        <v>3.8250000000000002</v>
      </c>
      <c r="CL118" s="38">
        <v>17</v>
      </c>
      <c r="CM118" s="39">
        <f t="shared" si="792"/>
        <v>0</v>
      </c>
      <c r="CN118" s="39">
        <f t="shared" si="793"/>
        <v>0</v>
      </c>
      <c r="CO118" s="39">
        <f t="shared" si="794"/>
        <v>0</v>
      </c>
      <c r="CP118" s="39">
        <f t="shared" si="795"/>
        <v>0</v>
      </c>
      <c r="CQ118" s="38"/>
      <c r="CR118" s="39">
        <f t="shared" si="796"/>
        <v>0</v>
      </c>
      <c r="CS118" s="39">
        <f t="shared" si="797"/>
        <v>0</v>
      </c>
      <c r="CT118" s="39">
        <f t="shared" si="798"/>
        <v>0</v>
      </c>
      <c r="CU118" s="39">
        <f t="shared" si="799"/>
        <v>0</v>
      </c>
      <c r="CV118" s="38"/>
      <c r="CW118" s="39">
        <f t="shared" si="800"/>
        <v>102</v>
      </c>
      <c r="CX118" s="39">
        <f t="shared" si="801"/>
        <v>3.145</v>
      </c>
      <c r="CY118" s="39">
        <f t="shared" si="802"/>
        <v>8.2449999999999992</v>
      </c>
      <c r="CZ118" s="39">
        <f t="shared" si="803"/>
        <v>3.8250000000000002</v>
      </c>
      <c r="DA118" s="38">
        <v>17</v>
      </c>
      <c r="DB118" s="39">
        <f t="shared" si="804"/>
        <v>0</v>
      </c>
      <c r="DC118" s="39">
        <f t="shared" si="805"/>
        <v>0</v>
      </c>
      <c r="DD118" s="39">
        <f t="shared" si="806"/>
        <v>0</v>
      </c>
      <c r="DE118" s="39">
        <f t="shared" si="807"/>
        <v>0</v>
      </c>
      <c r="DF118" s="38"/>
      <c r="DG118" s="39">
        <f t="shared" si="808"/>
        <v>0</v>
      </c>
      <c r="DH118" s="39">
        <f t="shared" si="809"/>
        <v>0</v>
      </c>
      <c r="DI118" s="39">
        <f t="shared" si="810"/>
        <v>0</v>
      </c>
      <c r="DJ118" s="39">
        <f t="shared" si="811"/>
        <v>0</v>
      </c>
      <c r="DK118" s="38"/>
      <c r="DL118" s="39">
        <f t="shared" si="812"/>
        <v>102</v>
      </c>
      <c r="DM118" s="39">
        <f t="shared" si="813"/>
        <v>3.145</v>
      </c>
      <c r="DN118" s="39">
        <f t="shared" si="814"/>
        <v>8.2449999999999992</v>
      </c>
      <c r="DO118" s="39">
        <f t="shared" si="815"/>
        <v>3.8250000000000002</v>
      </c>
      <c r="DP118" s="38">
        <v>17</v>
      </c>
    </row>
    <row r="119" spans="1:120" s="21" customFormat="1" x14ac:dyDescent="0.25">
      <c r="A119" t="s">
        <v>91</v>
      </c>
      <c r="B119">
        <v>704</v>
      </c>
      <c r="C119" s="46">
        <v>16.100000000000001</v>
      </c>
      <c r="D119" s="46">
        <v>66.900000000000006</v>
      </c>
      <c r="E119" s="49">
        <v>9.9</v>
      </c>
      <c r="F119" s="47">
        <f t="shared" si="816"/>
        <v>0</v>
      </c>
      <c r="G119" s="47">
        <f t="shared" si="817"/>
        <v>0</v>
      </c>
      <c r="H119" s="47">
        <f t="shared" si="818"/>
        <v>0</v>
      </c>
      <c r="I119" s="47">
        <f t="shared" si="819"/>
        <v>0</v>
      </c>
      <c r="J119" s="46"/>
      <c r="K119" s="47">
        <f t="shared" si="820"/>
        <v>0</v>
      </c>
      <c r="L119" s="47">
        <f t="shared" si="821"/>
        <v>0</v>
      </c>
      <c r="M119" s="47">
        <f t="shared" si="822"/>
        <v>0</v>
      </c>
      <c r="N119" s="47">
        <f t="shared" si="823"/>
        <v>0</v>
      </c>
      <c r="O119"/>
      <c r="P119" s="47">
        <f t="shared" si="824"/>
        <v>98.56</v>
      </c>
      <c r="Q119" s="47">
        <f t="shared" si="825"/>
        <v>2.254</v>
      </c>
      <c r="R119" s="47">
        <f t="shared" si="826"/>
        <v>9.3659999999999997</v>
      </c>
      <c r="S119" s="47">
        <f t="shared" si="827"/>
        <v>1.3860000000000001</v>
      </c>
      <c r="T119">
        <v>14</v>
      </c>
      <c r="U119" s="47">
        <f t="shared" si="828"/>
        <v>0</v>
      </c>
      <c r="V119" s="47">
        <f t="shared" si="829"/>
        <v>0</v>
      </c>
      <c r="W119" s="47">
        <f t="shared" si="830"/>
        <v>0</v>
      </c>
      <c r="X119" s="47">
        <f t="shared" si="831"/>
        <v>0</v>
      </c>
      <c r="Y119"/>
      <c r="Z119" s="47">
        <f t="shared" si="832"/>
        <v>0</v>
      </c>
      <c r="AA119" s="47">
        <f t="shared" si="833"/>
        <v>0</v>
      </c>
      <c r="AB119" s="47">
        <f t="shared" si="834"/>
        <v>0</v>
      </c>
      <c r="AC119" s="47">
        <f t="shared" si="835"/>
        <v>0</v>
      </c>
      <c r="AD119" s="46"/>
      <c r="AE119" s="47">
        <f t="shared" si="836"/>
        <v>98.56</v>
      </c>
      <c r="AF119" s="47">
        <f t="shared" si="837"/>
        <v>2.254</v>
      </c>
      <c r="AG119" s="47">
        <f t="shared" si="838"/>
        <v>9.3659999999999997</v>
      </c>
      <c r="AH119" s="47">
        <f t="shared" si="839"/>
        <v>1.3860000000000001</v>
      </c>
      <c r="AI119" s="21">
        <v>14</v>
      </c>
      <c r="AJ119" s="47">
        <f t="shared" si="840"/>
        <v>0</v>
      </c>
      <c r="AK119" s="47">
        <f t="shared" si="841"/>
        <v>0</v>
      </c>
      <c r="AL119" s="47">
        <f t="shared" si="842"/>
        <v>0</v>
      </c>
      <c r="AM119" s="47">
        <f t="shared" si="843"/>
        <v>0</v>
      </c>
      <c r="AN119" s="48"/>
      <c r="AO119" s="47">
        <f t="shared" si="844"/>
        <v>98.56</v>
      </c>
      <c r="AP119" s="47">
        <f t="shared" si="845"/>
        <v>2.254</v>
      </c>
      <c r="AQ119" s="47">
        <f t="shared" si="846"/>
        <v>9.3659999999999997</v>
      </c>
      <c r="AR119" s="47">
        <f t="shared" si="847"/>
        <v>1.3860000000000001</v>
      </c>
      <c r="AS119" s="21">
        <v>14</v>
      </c>
      <c r="AT119" s="47">
        <f t="shared" si="848"/>
        <v>0</v>
      </c>
      <c r="AU119" s="47">
        <f t="shared" si="849"/>
        <v>0</v>
      </c>
      <c r="AV119" s="47">
        <f t="shared" si="850"/>
        <v>0</v>
      </c>
      <c r="AW119" s="47">
        <f t="shared" si="851"/>
        <v>0</v>
      </c>
      <c r="AX119" s="46"/>
      <c r="AY119" s="44">
        <f t="shared" si="852"/>
        <v>98.56</v>
      </c>
      <c r="AZ119" s="47">
        <f t="shared" si="853"/>
        <v>2.254</v>
      </c>
      <c r="BA119" s="47">
        <f t="shared" si="854"/>
        <v>9.3659999999999997</v>
      </c>
      <c r="BB119" s="47">
        <f t="shared" si="855"/>
        <v>1.3860000000000001</v>
      </c>
      <c r="BC119" s="21">
        <v>14</v>
      </c>
      <c r="BD119" s="47">
        <f t="shared" si="856"/>
        <v>0</v>
      </c>
      <c r="BE119" s="47">
        <f t="shared" si="857"/>
        <v>0</v>
      </c>
      <c r="BF119" s="47">
        <f t="shared" si="858"/>
        <v>0</v>
      </c>
      <c r="BG119" s="47">
        <f t="shared" si="859"/>
        <v>0</v>
      </c>
      <c r="BH119" s="48"/>
      <c r="BI119" s="44">
        <f t="shared" si="860"/>
        <v>98.56</v>
      </c>
      <c r="BJ119" s="47">
        <f t="shared" si="861"/>
        <v>2.254</v>
      </c>
      <c r="BK119" s="47">
        <f t="shared" si="862"/>
        <v>9.3659999999999997</v>
      </c>
      <c r="BL119" s="47">
        <f t="shared" si="863"/>
        <v>1.3860000000000001</v>
      </c>
      <c r="BM119" s="49">
        <v>14</v>
      </c>
      <c r="BN119" s="47">
        <f t="shared" si="864"/>
        <v>0</v>
      </c>
      <c r="BO119" s="47">
        <f t="shared" si="865"/>
        <v>0</v>
      </c>
      <c r="BP119" s="47">
        <f t="shared" si="866"/>
        <v>0</v>
      </c>
      <c r="BQ119" s="47">
        <f t="shared" si="867"/>
        <v>0</v>
      </c>
      <c r="BR119"/>
      <c r="BS119" s="47">
        <f t="shared" si="780"/>
        <v>119.68</v>
      </c>
      <c r="BT119" s="47">
        <f t="shared" si="781"/>
        <v>2.7370000000000001</v>
      </c>
      <c r="BU119" s="47">
        <f t="shared" si="782"/>
        <v>11.373000000000001</v>
      </c>
      <c r="BV119" s="47">
        <f t="shared" si="783"/>
        <v>1.6830000000000001</v>
      </c>
      <c r="BW119">
        <v>17</v>
      </c>
      <c r="BX119" s="47">
        <f t="shared" si="784"/>
        <v>0</v>
      </c>
      <c r="BY119" s="47">
        <f t="shared" si="785"/>
        <v>0</v>
      </c>
      <c r="BZ119" s="47">
        <f t="shared" si="786"/>
        <v>0</v>
      </c>
      <c r="CA119" s="47">
        <f t="shared" si="787"/>
        <v>0</v>
      </c>
      <c r="CB119"/>
      <c r="CC119" s="47">
        <f t="shared" si="868"/>
        <v>0</v>
      </c>
      <c r="CD119" s="47">
        <f t="shared" si="869"/>
        <v>0</v>
      </c>
      <c r="CE119" s="47">
        <f t="shared" si="870"/>
        <v>0</v>
      </c>
      <c r="CF119" s="47">
        <f t="shared" si="871"/>
        <v>0</v>
      </c>
      <c r="CG119"/>
      <c r="CH119" s="47">
        <f t="shared" si="788"/>
        <v>119.68</v>
      </c>
      <c r="CI119" s="47">
        <f t="shared" si="789"/>
        <v>2.7370000000000001</v>
      </c>
      <c r="CJ119" s="47">
        <f t="shared" si="790"/>
        <v>11.373000000000001</v>
      </c>
      <c r="CK119" s="47">
        <f t="shared" si="791"/>
        <v>1.6830000000000001</v>
      </c>
      <c r="CL119" s="21">
        <v>17</v>
      </c>
      <c r="CM119" s="47">
        <f t="shared" si="792"/>
        <v>0</v>
      </c>
      <c r="CN119" s="47">
        <f t="shared" si="793"/>
        <v>0</v>
      </c>
      <c r="CO119" s="47">
        <f t="shared" si="794"/>
        <v>0</v>
      </c>
      <c r="CP119" s="47">
        <f t="shared" si="795"/>
        <v>0</v>
      </c>
      <c r="CR119" s="47">
        <f t="shared" si="796"/>
        <v>0</v>
      </c>
      <c r="CS119" s="47">
        <f t="shared" si="797"/>
        <v>0</v>
      </c>
      <c r="CT119" s="47">
        <f t="shared" si="798"/>
        <v>0</v>
      </c>
      <c r="CU119" s="47">
        <f t="shared" si="799"/>
        <v>0</v>
      </c>
      <c r="CV119" s="46"/>
      <c r="CW119" s="47">
        <f t="shared" si="800"/>
        <v>119.68</v>
      </c>
      <c r="CX119" s="47">
        <f t="shared" si="801"/>
        <v>2.7370000000000001</v>
      </c>
      <c r="CY119" s="47">
        <f t="shared" si="802"/>
        <v>11.373000000000001</v>
      </c>
      <c r="CZ119" s="47">
        <f t="shared" si="803"/>
        <v>1.6830000000000001</v>
      </c>
      <c r="DA119" s="21">
        <v>17</v>
      </c>
      <c r="DB119" s="47">
        <f t="shared" si="804"/>
        <v>0</v>
      </c>
      <c r="DC119" s="47">
        <f t="shared" si="805"/>
        <v>0</v>
      </c>
      <c r="DD119" s="47">
        <f t="shared" si="806"/>
        <v>0</v>
      </c>
      <c r="DE119" s="47">
        <f t="shared" si="807"/>
        <v>0</v>
      </c>
      <c r="DF119" s="46"/>
      <c r="DG119" s="47">
        <f t="shared" si="808"/>
        <v>0</v>
      </c>
      <c r="DH119" s="47">
        <f t="shared" si="809"/>
        <v>0</v>
      </c>
      <c r="DI119" s="47">
        <f t="shared" si="810"/>
        <v>0</v>
      </c>
      <c r="DJ119" s="47">
        <f t="shared" si="811"/>
        <v>0</v>
      </c>
      <c r="DK119" s="46"/>
      <c r="DL119" s="47">
        <f t="shared" si="812"/>
        <v>119.68</v>
      </c>
      <c r="DM119" s="47">
        <f t="shared" si="813"/>
        <v>2.7370000000000001</v>
      </c>
      <c r="DN119" s="47">
        <f t="shared" si="814"/>
        <v>11.373000000000001</v>
      </c>
      <c r="DO119" s="47">
        <f t="shared" si="815"/>
        <v>1.6830000000000001</v>
      </c>
      <c r="DP119" s="21">
        <v>17</v>
      </c>
    </row>
    <row r="120" spans="1:120" s="21" customFormat="1" x14ac:dyDescent="0.25">
      <c r="A120" s="95" t="s">
        <v>92</v>
      </c>
      <c r="B120" s="95">
        <v>338</v>
      </c>
      <c r="C120" s="95">
        <v>5.9</v>
      </c>
      <c r="D120" s="95">
        <v>7.7</v>
      </c>
      <c r="E120" s="98">
        <v>71</v>
      </c>
      <c r="F120" s="59">
        <f t="shared" si="816"/>
        <v>169</v>
      </c>
      <c r="G120" s="59">
        <f t="shared" si="817"/>
        <v>2.95</v>
      </c>
      <c r="H120" s="59">
        <f t="shared" si="818"/>
        <v>3.85</v>
      </c>
      <c r="I120" s="59">
        <f t="shared" si="819"/>
        <v>35.5</v>
      </c>
      <c r="J120" s="95">
        <v>50</v>
      </c>
      <c r="K120" s="59">
        <f t="shared" si="820"/>
        <v>0</v>
      </c>
      <c r="L120" s="59">
        <f t="shared" si="821"/>
        <v>0</v>
      </c>
      <c r="M120" s="59">
        <f t="shared" si="822"/>
        <v>0</v>
      </c>
      <c r="N120" s="59">
        <f t="shared" si="823"/>
        <v>0</v>
      </c>
      <c r="O120" s="95"/>
      <c r="P120" s="59">
        <f t="shared" si="824"/>
        <v>0</v>
      </c>
      <c r="Q120" s="59">
        <f t="shared" si="825"/>
        <v>0</v>
      </c>
      <c r="R120" s="59">
        <f t="shared" si="826"/>
        <v>0</v>
      </c>
      <c r="S120" s="59">
        <f t="shared" si="827"/>
        <v>0</v>
      </c>
      <c r="T120" s="95"/>
      <c r="U120" s="59">
        <f t="shared" si="828"/>
        <v>0</v>
      </c>
      <c r="V120" s="59">
        <f t="shared" si="829"/>
        <v>0</v>
      </c>
      <c r="W120" s="59">
        <f t="shared" si="830"/>
        <v>0</v>
      </c>
      <c r="X120" s="59">
        <f t="shared" si="831"/>
        <v>0</v>
      </c>
      <c r="Y120" s="95"/>
      <c r="Z120" s="59">
        <f t="shared" si="832"/>
        <v>0</v>
      </c>
      <c r="AA120" s="59">
        <f t="shared" si="833"/>
        <v>0</v>
      </c>
      <c r="AB120" s="59">
        <f t="shared" si="834"/>
        <v>0</v>
      </c>
      <c r="AC120" s="59">
        <f t="shared" si="835"/>
        <v>0</v>
      </c>
      <c r="AD120" s="95"/>
      <c r="AE120" s="59">
        <f t="shared" si="836"/>
        <v>0</v>
      </c>
      <c r="AF120" s="59">
        <f t="shared" si="837"/>
        <v>0</v>
      </c>
      <c r="AG120" s="59">
        <f t="shared" si="838"/>
        <v>0</v>
      </c>
      <c r="AH120" s="59">
        <f t="shared" si="839"/>
        <v>0</v>
      </c>
      <c r="AI120" s="95"/>
      <c r="AJ120" s="59">
        <f t="shared" si="840"/>
        <v>0</v>
      </c>
      <c r="AK120" s="59">
        <f t="shared" si="841"/>
        <v>0</v>
      </c>
      <c r="AL120" s="59">
        <f t="shared" si="842"/>
        <v>0</v>
      </c>
      <c r="AM120" s="59">
        <f t="shared" si="843"/>
        <v>0</v>
      </c>
      <c r="AN120" s="96"/>
      <c r="AO120" s="59">
        <f t="shared" si="844"/>
        <v>0</v>
      </c>
      <c r="AP120" s="59">
        <f t="shared" si="845"/>
        <v>0</v>
      </c>
      <c r="AQ120" s="59">
        <f t="shared" si="846"/>
        <v>0</v>
      </c>
      <c r="AR120" s="59">
        <f t="shared" si="847"/>
        <v>0</v>
      </c>
      <c r="AS120" s="95"/>
      <c r="AT120" s="59">
        <f t="shared" si="848"/>
        <v>0</v>
      </c>
      <c r="AU120" s="59">
        <f t="shared" si="849"/>
        <v>0</v>
      </c>
      <c r="AV120" s="59">
        <f t="shared" si="850"/>
        <v>0</v>
      </c>
      <c r="AW120" s="59">
        <f t="shared" si="851"/>
        <v>0</v>
      </c>
      <c r="AX120" s="95"/>
      <c r="AY120" s="59">
        <f t="shared" si="852"/>
        <v>0</v>
      </c>
      <c r="AZ120" s="59">
        <f t="shared" si="853"/>
        <v>0</v>
      </c>
      <c r="BA120" s="59">
        <f t="shared" si="854"/>
        <v>0</v>
      </c>
      <c r="BB120" s="59">
        <f t="shared" si="855"/>
        <v>0</v>
      </c>
      <c r="BC120" s="95"/>
      <c r="BD120" s="59">
        <f t="shared" si="856"/>
        <v>0</v>
      </c>
      <c r="BE120" s="59">
        <f t="shared" si="857"/>
        <v>0</v>
      </c>
      <c r="BF120" s="59">
        <f t="shared" si="858"/>
        <v>0</v>
      </c>
      <c r="BG120" s="59">
        <f t="shared" si="859"/>
        <v>0</v>
      </c>
      <c r="BH120" s="96"/>
      <c r="BI120" s="59">
        <f t="shared" si="860"/>
        <v>0</v>
      </c>
      <c r="BJ120" s="59">
        <f t="shared" si="861"/>
        <v>0</v>
      </c>
      <c r="BK120" s="59">
        <f t="shared" si="862"/>
        <v>0</v>
      </c>
      <c r="BL120" s="59">
        <f t="shared" si="863"/>
        <v>0</v>
      </c>
      <c r="BM120" s="98"/>
      <c r="BN120" s="59">
        <f t="shared" si="864"/>
        <v>0</v>
      </c>
      <c r="BO120" s="59">
        <f t="shared" si="865"/>
        <v>0</v>
      </c>
      <c r="BP120" s="59">
        <f t="shared" si="866"/>
        <v>0</v>
      </c>
      <c r="BQ120" s="59">
        <f t="shared" si="867"/>
        <v>0</v>
      </c>
      <c r="BR120" s="95"/>
      <c r="BS120" s="59">
        <f t="shared" ref="BS120:BS128" si="872">$B120/100*BW120</f>
        <v>0</v>
      </c>
      <c r="BT120" s="59">
        <f t="shared" ref="BT120:BT128" si="873">$C120/100*BW120</f>
        <v>0</v>
      </c>
      <c r="BU120" s="59">
        <f t="shared" ref="BU120:BU127" si="874">$D120/100*BW120</f>
        <v>0</v>
      </c>
      <c r="BV120" s="59">
        <f t="shared" ref="BV120:BV128" si="875">$E120/100*BW120</f>
        <v>0</v>
      </c>
      <c r="BW120" s="95"/>
      <c r="BX120" s="59">
        <f t="shared" ref="BX120:BX128" si="876">$B120/100*CB120</f>
        <v>0</v>
      </c>
      <c r="BY120" s="59">
        <f t="shared" ref="BY120:BY128" si="877">$C120/100*CB120</f>
        <v>0</v>
      </c>
      <c r="BZ120" s="59">
        <f t="shared" ref="BZ120:BZ127" si="878">$D120/100*CB120</f>
        <v>0</v>
      </c>
      <c r="CA120" s="59">
        <f t="shared" ref="CA120:CA128" si="879">$E120/100*CB120</f>
        <v>0</v>
      </c>
      <c r="CB120" s="95"/>
      <c r="CC120" s="59">
        <f t="shared" si="868"/>
        <v>169</v>
      </c>
      <c r="CD120" s="59">
        <f t="shared" si="869"/>
        <v>2.95</v>
      </c>
      <c r="CE120" s="59">
        <f t="shared" si="870"/>
        <v>3.85</v>
      </c>
      <c r="CF120" s="59">
        <f t="shared" si="871"/>
        <v>35.5</v>
      </c>
      <c r="CG120" s="95">
        <v>50</v>
      </c>
      <c r="CH120" s="59">
        <f t="shared" si="788"/>
        <v>0</v>
      </c>
      <c r="CI120" s="59">
        <f t="shared" si="789"/>
        <v>0</v>
      </c>
      <c r="CJ120" s="59">
        <f t="shared" si="790"/>
        <v>0</v>
      </c>
      <c r="CK120" s="59">
        <f t="shared" si="791"/>
        <v>0</v>
      </c>
      <c r="CL120" s="95"/>
      <c r="CM120" s="59">
        <f t="shared" si="792"/>
        <v>0</v>
      </c>
      <c r="CN120" s="59">
        <f t="shared" si="793"/>
        <v>0</v>
      </c>
      <c r="CO120" s="59">
        <f t="shared" si="794"/>
        <v>0</v>
      </c>
      <c r="CP120" s="59">
        <f t="shared" si="795"/>
        <v>0</v>
      </c>
      <c r="CQ120" s="95"/>
      <c r="CR120" s="59">
        <f t="shared" si="796"/>
        <v>169</v>
      </c>
      <c r="CS120" s="59">
        <f t="shared" si="797"/>
        <v>2.95</v>
      </c>
      <c r="CT120" s="59">
        <f t="shared" si="798"/>
        <v>3.85</v>
      </c>
      <c r="CU120" s="59">
        <f t="shared" si="799"/>
        <v>35.5</v>
      </c>
      <c r="CV120" s="95">
        <v>50</v>
      </c>
      <c r="CW120" s="59">
        <f t="shared" si="800"/>
        <v>0</v>
      </c>
      <c r="CX120" s="59">
        <f t="shared" si="801"/>
        <v>0</v>
      </c>
      <c r="CY120" s="59">
        <f t="shared" si="802"/>
        <v>0</v>
      </c>
      <c r="CZ120" s="59">
        <f t="shared" si="803"/>
        <v>0</v>
      </c>
      <c r="DA120" s="95"/>
      <c r="DB120" s="59">
        <f t="shared" si="804"/>
        <v>0</v>
      </c>
      <c r="DC120" s="59">
        <f t="shared" si="805"/>
        <v>0</v>
      </c>
      <c r="DD120" s="59">
        <f t="shared" si="806"/>
        <v>0</v>
      </c>
      <c r="DE120" s="59">
        <f t="shared" si="807"/>
        <v>0</v>
      </c>
      <c r="DF120" s="95"/>
      <c r="DG120" s="59">
        <f t="shared" si="808"/>
        <v>0</v>
      </c>
      <c r="DH120" s="59">
        <f t="shared" si="809"/>
        <v>0</v>
      </c>
      <c r="DI120" s="59">
        <f t="shared" si="810"/>
        <v>0</v>
      </c>
      <c r="DJ120" s="59">
        <f t="shared" si="811"/>
        <v>0</v>
      </c>
      <c r="DK120" s="95"/>
      <c r="DL120" s="59">
        <f t="shared" si="812"/>
        <v>0</v>
      </c>
      <c r="DM120" s="59">
        <f t="shared" si="813"/>
        <v>0</v>
      </c>
      <c r="DN120" s="59">
        <f t="shared" si="814"/>
        <v>0</v>
      </c>
      <c r="DO120" s="59">
        <f t="shared" si="815"/>
        <v>0</v>
      </c>
      <c r="DP120" s="95"/>
    </row>
    <row r="121" spans="1:120" s="21" customFormat="1" x14ac:dyDescent="0.25">
      <c r="A121" s="38" t="s">
        <v>93</v>
      </c>
      <c r="B121" s="38">
        <v>498</v>
      </c>
      <c r="C121" s="38">
        <v>10</v>
      </c>
      <c r="D121" s="38">
        <v>27.4</v>
      </c>
      <c r="E121" s="43">
        <v>51.4</v>
      </c>
      <c r="F121" s="42">
        <f t="shared" si="816"/>
        <v>0</v>
      </c>
      <c r="G121" s="42">
        <f t="shared" si="817"/>
        <v>0</v>
      </c>
      <c r="H121" s="42">
        <f t="shared" si="818"/>
        <v>0</v>
      </c>
      <c r="I121" s="42">
        <f t="shared" si="819"/>
        <v>0</v>
      </c>
      <c r="J121" s="38"/>
      <c r="K121" s="42">
        <f t="shared" si="820"/>
        <v>249.00000000000003</v>
      </c>
      <c r="L121" s="42">
        <f t="shared" si="821"/>
        <v>5</v>
      </c>
      <c r="M121" s="42">
        <f t="shared" si="822"/>
        <v>13.699999999999998</v>
      </c>
      <c r="N121" s="42">
        <f t="shared" si="823"/>
        <v>25.7</v>
      </c>
      <c r="O121" s="38">
        <v>50</v>
      </c>
      <c r="P121" s="42">
        <f t="shared" si="824"/>
        <v>0</v>
      </c>
      <c r="Q121" s="42">
        <f t="shared" si="825"/>
        <v>0</v>
      </c>
      <c r="R121" s="42">
        <f t="shared" si="826"/>
        <v>0</v>
      </c>
      <c r="S121" s="42">
        <f t="shared" si="827"/>
        <v>0</v>
      </c>
      <c r="T121" s="38"/>
      <c r="U121" s="42">
        <f t="shared" si="828"/>
        <v>0</v>
      </c>
      <c r="V121" s="42">
        <f t="shared" si="829"/>
        <v>0</v>
      </c>
      <c r="W121" s="42">
        <f t="shared" si="830"/>
        <v>0</v>
      </c>
      <c r="X121" s="42">
        <f t="shared" si="831"/>
        <v>0</v>
      </c>
      <c r="Y121" s="38"/>
      <c r="Z121" s="42">
        <f t="shared" si="832"/>
        <v>0</v>
      </c>
      <c r="AA121" s="42">
        <f t="shared" si="833"/>
        <v>0</v>
      </c>
      <c r="AB121" s="42">
        <f t="shared" si="834"/>
        <v>0</v>
      </c>
      <c r="AC121" s="42">
        <f t="shared" si="835"/>
        <v>0</v>
      </c>
      <c r="AD121" s="38"/>
      <c r="AE121" s="42">
        <f t="shared" si="836"/>
        <v>0</v>
      </c>
      <c r="AF121" s="42">
        <f t="shared" si="837"/>
        <v>0</v>
      </c>
      <c r="AG121" s="42">
        <f t="shared" si="838"/>
        <v>0</v>
      </c>
      <c r="AH121" s="42">
        <f t="shared" si="839"/>
        <v>0</v>
      </c>
      <c r="AI121" s="38"/>
      <c r="AJ121" s="42">
        <f t="shared" si="840"/>
        <v>0</v>
      </c>
      <c r="AK121" s="42">
        <f t="shared" si="841"/>
        <v>0</v>
      </c>
      <c r="AL121" s="42">
        <f t="shared" si="842"/>
        <v>0</v>
      </c>
      <c r="AM121" s="42">
        <f t="shared" si="843"/>
        <v>0</v>
      </c>
      <c r="AN121" s="41"/>
      <c r="AO121" s="42">
        <f t="shared" si="844"/>
        <v>0</v>
      </c>
      <c r="AP121" s="42">
        <f t="shared" si="845"/>
        <v>0</v>
      </c>
      <c r="AQ121" s="42">
        <f t="shared" si="846"/>
        <v>0</v>
      </c>
      <c r="AR121" s="42">
        <f t="shared" si="847"/>
        <v>0</v>
      </c>
      <c r="AS121" s="38"/>
      <c r="AT121" s="42">
        <f t="shared" si="848"/>
        <v>0</v>
      </c>
      <c r="AU121" s="42">
        <f t="shared" si="849"/>
        <v>0</v>
      </c>
      <c r="AV121" s="42">
        <f t="shared" si="850"/>
        <v>0</v>
      </c>
      <c r="AW121" s="42">
        <f t="shared" si="851"/>
        <v>0</v>
      </c>
      <c r="AX121" s="38"/>
      <c r="AY121" s="42">
        <f t="shared" si="852"/>
        <v>0</v>
      </c>
      <c r="AZ121" s="42">
        <f t="shared" si="853"/>
        <v>0</v>
      </c>
      <c r="BA121" s="42">
        <f t="shared" si="854"/>
        <v>0</v>
      </c>
      <c r="BB121" s="42">
        <f t="shared" si="855"/>
        <v>0</v>
      </c>
      <c r="BC121" s="38"/>
      <c r="BD121" s="42">
        <f t="shared" si="856"/>
        <v>0</v>
      </c>
      <c r="BE121" s="42">
        <f t="shared" si="857"/>
        <v>0</v>
      </c>
      <c r="BF121" s="42">
        <f t="shared" si="858"/>
        <v>0</v>
      </c>
      <c r="BG121" s="42">
        <f t="shared" si="859"/>
        <v>0</v>
      </c>
      <c r="BH121" s="41"/>
      <c r="BI121" s="42">
        <f t="shared" si="860"/>
        <v>0</v>
      </c>
      <c r="BJ121" s="42">
        <f t="shared" si="861"/>
        <v>0</v>
      </c>
      <c r="BK121" s="42">
        <f t="shared" si="862"/>
        <v>0</v>
      </c>
      <c r="BL121" s="42">
        <f t="shared" si="863"/>
        <v>0</v>
      </c>
      <c r="BM121" s="43"/>
      <c r="BN121" s="42">
        <f t="shared" si="864"/>
        <v>0</v>
      </c>
      <c r="BO121" s="42">
        <f t="shared" si="865"/>
        <v>0</v>
      </c>
      <c r="BP121" s="42">
        <f t="shared" si="866"/>
        <v>0</v>
      </c>
      <c r="BQ121" s="42">
        <f t="shared" si="867"/>
        <v>0</v>
      </c>
      <c r="BR121" s="38"/>
      <c r="BS121" s="42">
        <f t="shared" si="872"/>
        <v>0</v>
      </c>
      <c r="BT121" s="42">
        <f t="shared" si="873"/>
        <v>0</v>
      </c>
      <c r="BU121" s="42">
        <f t="shared" si="874"/>
        <v>0</v>
      </c>
      <c r="BV121" s="42">
        <f t="shared" si="875"/>
        <v>0</v>
      </c>
      <c r="BW121" s="38"/>
      <c r="BX121" s="42">
        <f t="shared" si="876"/>
        <v>0</v>
      </c>
      <c r="BY121" s="42">
        <f t="shared" si="877"/>
        <v>0</v>
      </c>
      <c r="BZ121" s="42">
        <f t="shared" si="878"/>
        <v>0</v>
      </c>
      <c r="CA121" s="42">
        <f t="shared" si="879"/>
        <v>0</v>
      </c>
      <c r="CB121" s="38"/>
      <c r="CC121" s="42">
        <f t="shared" si="868"/>
        <v>0</v>
      </c>
      <c r="CD121" s="42">
        <f t="shared" si="869"/>
        <v>0</v>
      </c>
      <c r="CE121" s="42">
        <f t="shared" si="870"/>
        <v>0</v>
      </c>
      <c r="CF121" s="42">
        <f t="shared" si="871"/>
        <v>0</v>
      </c>
      <c r="CG121" s="38"/>
      <c r="CH121" s="42">
        <f t="shared" si="788"/>
        <v>0</v>
      </c>
      <c r="CI121" s="42">
        <f t="shared" si="789"/>
        <v>0</v>
      </c>
      <c r="CJ121" s="42">
        <f t="shared" si="790"/>
        <v>0</v>
      </c>
      <c r="CK121" s="42">
        <f t="shared" si="791"/>
        <v>0</v>
      </c>
      <c r="CL121" s="38"/>
      <c r="CM121" s="42">
        <f t="shared" si="792"/>
        <v>0</v>
      </c>
      <c r="CN121" s="42">
        <f t="shared" si="793"/>
        <v>0</v>
      </c>
      <c r="CO121" s="42">
        <f t="shared" si="794"/>
        <v>0</v>
      </c>
      <c r="CP121" s="42">
        <f t="shared" si="795"/>
        <v>0</v>
      </c>
      <c r="CQ121" s="38"/>
      <c r="CR121" s="42">
        <f t="shared" si="796"/>
        <v>249.00000000000003</v>
      </c>
      <c r="CS121" s="42">
        <f t="shared" si="797"/>
        <v>5</v>
      </c>
      <c r="CT121" s="42">
        <f t="shared" si="798"/>
        <v>13.699999999999998</v>
      </c>
      <c r="CU121" s="42">
        <f t="shared" si="799"/>
        <v>25.7</v>
      </c>
      <c r="CV121" s="38">
        <v>50</v>
      </c>
      <c r="CW121" s="42">
        <f t="shared" si="800"/>
        <v>0</v>
      </c>
      <c r="CX121" s="42">
        <f t="shared" si="801"/>
        <v>0</v>
      </c>
      <c r="CY121" s="42">
        <f t="shared" si="802"/>
        <v>0</v>
      </c>
      <c r="CZ121" s="42">
        <f t="shared" si="803"/>
        <v>0</v>
      </c>
      <c r="DA121" s="38"/>
      <c r="DB121" s="42">
        <f t="shared" si="804"/>
        <v>0</v>
      </c>
      <c r="DC121" s="42">
        <f t="shared" si="805"/>
        <v>0</v>
      </c>
      <c r="DD121" s="42">
        <f t="shared" si="806"/>
        <v>0</v>
      </c>
      <c r="DE121" s="42">
        <f t="shared" si="807"/>
        <v>0</v>
      </c>
      <c r="DF121" s="38"/>
      <c r="DG121" s="42">
        <f t="shared" si="808"/>
        <v>0</v>
      </c>
      <c r="DH121" s="42">
        <f t="shared" si="809"/>
        <v>0</v>
      </c>
      <c r="DI121" s="42">
        <f t="shared" si="810"/>
        <v>0</v>
      </c>
      <c r="DJ121" s="42">
        <f t="shared" si="811"/>
        <v>0</v>
      </c>
      <c r="DK121" s="38"/>
      <c r="DL121" s="42">
        <f t="shared" si="812"/>
        <v>0</v>
      </c>
      <c r="DM121" s="42">
        <f t="shared" si="813"/>
        <v>0</v>
      </c>
      <c r="DN121" s="42">
        <f t="shared" si="814"/>
        <v>0</v>
      </c>
      <c r="DO121" s="42">
        <f t="shared" si="815"/>
        <v>0</v>
      </c>
      <c r="DP121" s="38"/>
    </row>
    <row r="122" spans="1:120" s="21" customFormat="1" x14ac:dyDescent="0.25">
      <c r="A122" s="46" t="s">
        <v>94</v>
      </c>
      <c r="B122" s="46">
        <v>524</v>
      </c>
      <c r="C122" s="46">
        <v>6.3</v>
      </c>
      <c r="D122" s="46">
        <v>28.2</v>
      </c>
      <c r="E122" s="49">
        <v>61.1</v>
      </c>
      <c r="F122" s="44">
        <f t="shared" si="816"/>
        <v>0</v>
      </c>
      <c r="G122" s="44">
        <f t="shared" si="817"/>
        <v>0</v>
      </c>
      <c r="H122" s="44">
        <f t="shared" si="818"/>
        <v>0</v>
      </c>
      <c r="I122" s="44">
        <f t="shared" si="819"/>
        <v>0</v>
      </c>
      <c r="J122" s="46"/>
      <c r="K122" s="44">
        <f t="shared" si="820"/>
        <v>0</v>
      </c>
      <c r="L122" s="44">
        <f t="shared" si="821"/>
        <v>0</v>
      </c>
      <c r="M122" s="44">
        <f t="shared" si="822"/>
        <v>0</v>
      </c>
      <c r="N122" s="44">
        <f t="shared" si="823"/>
        <v>0</v>
      </c>
      <c r="O122" s="46"/>
      <c r="P122" s="44">
        <f t="shared" si="824"/>
        <v>0</v>
      </c>
      <c r="Q122" s="44">
        <f t="shared" si="825"/>
        <v>0</v>
      </c>
      <c r="R122" s="44">
        <f t="shared" si="826"/>
        <v>0</v>
      </c>
      <c r="S122" s="44">
        <f t="shared" si="827"/>
        <v>0</v>
      </c>
      <c r="T122" s="46"/>
      <c r="U122" s="44">
        <f t="shared" si="828"/>
        <v>303.92</v>
      </c>
      <c r="V122" s="44">
        <f t="shared" si="829"/>
        <v>3.6539999999999999</v>
      </c>
      <c r="W122" s="44">
        <f t="shared" si="830"/>
        <v>16.355999999999998</v>
      </c>
      <c r="X122" s="44">
        <f t="shared" si="831"/>
        <v>35.438000000000002</v>
      </c>
      <c r="Y122" s="46">
        <v>58</v>
      </c>
      <c r="Z122" s="44">
        <f t="shared" si="832"/>
        <v>0</v>
      </c>
      <c r="AA122" s="44">
        <f t="shared" si="833"/>
        <v>0</v>
      </c>
      <c r="AB122" s="44">
        <f t="shared" si="834"/>
        <v>0</v>
      </c>
      <c r="AC122" s="44">
        <f t="shared" si="835"/>
        <v>0</v>
      </c>
      <c r="AD122" s="46"/>
      <c r="AE122" s="44">
        <f t="shared" si="836"/>
        <v>0</v>
      </c>
      <c r="AF122" s="44">
        <f t="shared" si="837"/>
        <v>0</v>
      </c>
      <c r="AG122" s="44">
        <f t="shared" si="838"/>
        <v>0</v>
      </c>
      <c r="AH122" s="44">
        <f t="shared" si="839"/>
        <v>0</v>
      </c>
      <c r="AI122" s="46"/>
      <c r="AJ122" s="44">
        <f t="shared" si="840"/>
        <v>0</v>
      </c>
      <c r="AK122" s="44">
        <f t="shared" si="841"/>
        <v>0</v>
      </c>
      <c r="AL122" s="44">
        <f t="shared" si="842"/>
        <v>0</v>
      </c>
      <c r="AM122" s="44">
        <f t="shared" si="843"/>
        <v>0</v>
      </c>
      <c r="AN122" s="48"/>
      <c r="AO122" s="44">
        <f t="shared" si="844"/>
        <v>0</v>
      </c>
      <c r="AP122" s="44">
        <f t="shared" si="845"/>
        <v>0</v>
      </c>
      <c r="AQ122" s="44">
        <f t="shared" si="846"/>
        <v>0</v>
      </c>
      <c r="AR122" s="44">
        <f t="shared" si="847"/>
        <v>0</v>
      </c>
      <c r="AS122" s="46"/>
      <c r="AT122" s="44">
        <f t="shared" si="848"/>
        <v>0</v>
      </c>
      <c r="AU122" s="44">
        <f t="shared" si="849"/>
        <v>0</v>
      </c>
      <c r="AV122" s="44">
        <f t="shared" si="850"/>
        <v>0</v>
      </c>
      <c r="AW122" s="44">
        <f t="shared" si="851"/>
        <v>0</v>
      </c>
      <c r="AX122" s="46"/>
      <c r="AY122" s="44">
        <f t="shared" si="852"/>
        <v>0</v>
      </c>
      <c r="AZ122" s="44">
        <f t="shared" si="853"/>
        <v>0</v>
      </c>
      <c r="BA122" s="44">
        <f t="shared" si="854"/>
        <v>0</v>
      </c>
      <c r="BB122" s="44">
        <f t="shared" si="855"/>
        <v>0</v>
      </c>
      <c r="BC122" s="46"/>
      <c r="BD122" s="44">
        <f t="shared" si="856"/>
        <v>303.92</v>
      </c>
      <c r="BE122" s="44">
        <f t="shared" si="857"/>
        <v>3.6539999999999999</v>
      </c>
      <c r="BF122" s="44">
        <f t="shared" si="858"/>
        <v>16.355999999999998</v>
      </c>
      <c r="BG122" s="44">
        <f t="shared" si="859"/>
        <v>35.438000000000002</v>
      </c>
      <c r="BH122" s="48">
        <v>58</v>
      </c>
      <c r="BI122" s="44">
        <f t="shared" si="860"/>
        <v>0</v>
      </c>
      <c r="BJ122" s="44">
        <f t="shared" si="861"/>
        <v>0</v>
      </c>
      <c r="BK122" s="44">
        <f t="shared" si="862"/>
        <v>0</v>
      </c>
      <c r="BL122" s="44">
        <f t="shared" si="863"/>
        <v>0</v>
      </c>
      <c r="BM122" s="49"/>
      <c r="BN122" s="44">
        <f t="shared" si="864"/>
        <v>0</v>
      </c>
      <c r="BO122" s="44">
        <f t="shared" si="865"/>
        <v>0</v>
      </c>
      <c r="BP122" s="44">
        <f t="shared" si="866"/>
        <v>0</v>
      </c>
      <c r="BQ122" s="44">
        <f t="shared" si="867"/>
        <v>0</v>
      </c>
      <c r="BR122" s="46"/>
      <c r="BS122" s="44">
        <f t="shared" si="872"/>
        <v>0</v>
      </c>
      <c r="BT122" s="44">
        <f t="shared" si="873"/>
        <v>0</v>
      </c>
      <c r="BU122" s="44">
        <f t="shared" si="874"/>
        <v>0</v>
      </c>
      <c r="BV122" s="44">
        <f t="shared" si="875"/>
        <v>0</v>
      </c>
      <c r="BW122" s="46"/>
      <c r="BX122" s="44">
        <f t="shared" si="876"/>
        <v>303.92</v>
      </c>
      <c r="BY122" s="44">
        <f t="shared" si="877"/>
        <v>3.6539999999999999</v>
      </c>
      <c r="BZ122" s="44">
        <f t="shared" si="878"/>
        <v>16.355999999999998</v>
      </c>
      <c r="CA122" s="44">
        <f t="shared" si="879"/>
        <v>35.438000000000002</v>
      </c>
      <c r="CB122" s="46">
        <v>58</v>
      </c>
      <c r="CC122" s="44">
        <f t="shared" si="868"/>
        <v>0</v>
      </c>
      <c r="CD122" s="44">
        <f t="shared" si="869"/>
        <v>0</v>
      </c>
      <c r="CE122" s="44">
        <f t="shared" si="870"/>
        <v>0</v>
      </c>
      <c r="CF122" s="44">
        <f t="shared" si="871"/>
        <v>0</v>
      </c>
      <c r="CG122" s="46"/>
      <c r="CH122" s="44">
        <f t="shared" si="788"/>
        <v>0</v>
      </c>
      <c r="CI122" s="44">
        <f t="shared" si="789"/>
        <v>0</v>
      </c>
      <c r="CJ122" s="44">
        <f t="shared" si="790"/>
        <v>0</v>
      </c>
      <c r="CK122" s="44">
        <f t="shared" si="791"/>
        <v>0</v>
      </c>
      <c r="CL122" s="46"/>
      <c r="CM122" s="44">
        <f t="shared" si="792"/>
        <v>0</v>
      </c>
      <c r="CN122" s="44">
        <f t="shared" si="793"/>
        <v>0</v>
      </c>
      <c r="CO122" s="44">
        <f t="shared" si="794"/>
        <v>0</v>
      </c>
      <c r="CP122" s="44">
        <f t="shared" si="795"/>
        <v>0</v>
      </c>
      <c r="CQ122" s="46"/>
      <c r="CR122" s="44">
        <f t="shared" si="796"/>
        <v>0</v>
      </c>
      <c r="CS122" s="44">
        <f t="shared" si="797"/>
        <v>0</v>
      </c>
      <c r="CT122" s="44">
        <f t="shared" si="798"/>
        <v>0</v>
      </c>
      <c r="CU122" s="44">
        <f t="shared" si="799"/>
        <v>0</v>
      </c>
      <c r="CV122" s="46"/>
      <c r="CW122" s="44">
        <f t="shared" si="800"/>
        <v>0</v>
      </c>
      <c r="CX122" s="44">
        <f t="shared" si="801"/>
        <v>0</v>
      </c>
      <c r="CY122" s="44">
        <f t="shared" si="802"/>
        <v>0</v>
      </c>
      <c r="CZ122" s="44">
        <f t="shared" si="803"/>
        <v>0</v>
      </c>
      <c r="DA122" s="46"/>
      <c r="DB122" s="44">
        <f t="shared" si="804"/>
        <v>0</v>
      </c>
      <c r="DC122" s="44">
        <f t="shared" si="805"/>
        <v>0</v>
      </c>
      <c r="DD122" s="44">
        <f t="shared" si="806"/>
        <v>0</v>
      </c>
      <c r="DE122" s="44">
        <f t="shared" si="807"/>
        <v>0</v>
      </c>
      <c r="DF122" s="46"/>
      <c r="DG122" s="44">
        <f t="shared" si="808"/>
        <v>303.92</v>
      </c>
      <c r="DH122" s="44">
        <f t="shared" si="809"/>
        <v>3.6539999999999999</v>
      </c>
      <c r="DI122" s="44">
        <f t="shared" si="810"/>
        <v>16.355999999999998</v>
      </c>
      <c r="DJ122" s="44">
        <f t="shared" si="811"/>
        <v>35.438000000000002</v>
      </c>
      <c r="DK122" s="46">
        <v>58</v>
      </c>
      <c r="DL122" s="44">
        <f t="shared" si="812"/>
        <v>0</v>
      </c>
      <c r="DM122" s="44">
        <f t="shared" si="813"/>
        <v>0</v>
      </c>
      <c r="DN122" s="44">
        <f t="shared" si="814"/>
        <v>0</v>
      </c>
      <c r="DO122" s="44">
        <f t="shared" si="815"/>
        <v>0</v>
      </c>
      <c r="DP122" s="46"/>
    </row>
    <row r="123" spans="1:120" s="21" customFormat="1" x14ac:dyDescent="0.25">
      <c r="A123" s="38" t="s">
        <v>95</v>
      </c>
      <c r="B123" s="38">
        <v>498</v>
      </c>
      <c r="C123" s="38">
        <v>10.6</v>
      </c>
      <c r="D123" s="38">
        <v>28.5</v>
      </c>
      <c r="E123" s="43">
        <v>49.8</v>
      </c>
      <c r="F123" s="42">
        <f t="shared" si="816"/>
        <v>0</v>
      </c>
      <c r="G123" s="42">
        <f t="shared" si="817"/>
        <v>0</v>
      </c>
      <c r="H123" s="42">
        <f t="shared" si="818"/>
        <v>0</v>
      </c>
      <c r="I123" s="42">
        <f t="shared" si="819"/>
        <v>0</v>
      </c>
      <c r="J123" s="38"/>
      <c r="K123" s="42">
        <f t="shared" si="820"/>
        <v>0</v>
      </c>
      <c r="L123" s="42">
        <f t="shared" si="821"/>
        <v>0</v>
      </c>
      <c r="M123" s="42">
        <f t="shared" si="822"/>
        <v>0</v>
      </c>
      <c r="N123" s="42">
        <f t="shared" si="823"/>
        <v>0</v>
      </c>
      <c r="O123" s="38"/>
      <c r="P123" s="42">
        <f t="shared" si="824"/>
        <v>0</v>
      </c>
      <c r="Q123" s="42">
        <f t="shared" si="825"/>
        <v>0</v>
      </c>
      <c r="R123" s="42">
        <f t="shared" si="826"/>
        <v>0</v>
      </c>
      <c r="S123" s="42">
        <f t="shared" si="827"/>
        <v>0</v>
      </c>
      <c r="T123" s="38"/>
      <c r="U123" s="42">
        <f t="shared" si="828"/>
        <v>0</v>
      </c>
      <c r="V123" s="42">
        <f t="shared" si="829"/>
        <v>0</v>
      </c>
      <c r="W123" s="42">
        <f t="shared" si="830"/>
        <v>0</v>
      </c>
      <c r="X123" s="42">
        <f t="shared" si="831"/>
        <v>0</v>
      </c>
      <c r="Y123" s="38"/>
      <c r="Z123" s="42">
        <f t="shared" si="832"/>
        <v>249.00000000000003</v>
      </c>
      <c r="AA123" s="42">
        <f t="shared" si="833"/>
        <v>5.3</v>
      </c>
      <c r="AB123" s="42">
        <f t="shared" si="834"/>
        <v>14.249999999999998</v>
      </c>
      <c r="AC123" s="42">
        <f t="shared" si="835"/>
        <v>24.9</v>
      </c>
      <c r="AD123" s="38">
        <v>50</v>
      </c>
      <c r="AE123" s="42">
        <f t="shared" si="836"/>
        <v>0</v>
      </c>
      <c r="AF123" s="42">
        <f t="shared" si="837"/>
        <v>0</v>
      </c>
      <c r="AG123" s="42">
        <f t="shared" si="838"/>
        <v>0</v>
      </c>
      <c r="AH123" s="42">
        <f t="shared" si="839"/>
        <v>0</v>
      </c>
      <c r="AI123" s="38"/>
      <c r="AJ123" s="42">
        <f t="shared" si="840"/>
        <v>0</v>
      </c>
      <c r="AK123" s="42">
        <f t="shared" si="841"/>
        <v>0</v>
      </c>
      <c r="AL123" s="42">
        <f t="shared" si="842"/>
        <v>0</v>
      </c>
      <c r="AM123" s="42">
        <f t="shared" si="843"/>
        <v>0</v>
      </c>
      <c r="AN123" s="41"/>
      <c r="AO123" s="42">
        <f t="shared" si="844"/>
        <v>0</v>
      </c>
      <c r="AP123" s="42">
        <f t="shared" si="845"/>
        <v>0</v>
      </c>
      <c r="AQ123" s="42">
        <f t="shared" si="846"/>
        <v>0</v>
      </c>
      <c r="AR123" s="42">
        <f t="shared" si="847"/>
        <v>0</v>
      </c>
      <c r="AS123" s="38"/>
      <c r="AT123" s="42">
        <f t="shared" si="848"/>
        <v>0</v>
      </c>
      <c r="AU123" s="42">
        <f t="shared" si="849"/>
        <v>0</v>
      </c>
      <c r="AV123" s="42">
        <f t="shared" si="850"/>
        <v>0</v>
      </c>
      <c r="AW123" s="42">
        <f t="shared" si="851"/>
        <v>0</v>
      </c>
      <c r="AX123" s="38"/>
      <c r="AY123" s="42">
        <f t="shared" si="852"/>
        <v>0</v>
      </c>
      <c r="AZ123" s="42">
        <f t="shared" si="853"/>
        <v>0</v>
      </c>
      <c r="BA123" s="42">
        <f t="shared" si="854"/>
        <v>0</v>
      </c>
      <c r="BB123" s="42">
        <f t="shared" si="855"/>
        <v>0</v>
      </c>
      <c r="BC123" s="38"/>
      <c r="BD123" s="42">
        <f t="shared" si="856"/>
        <v>0</v>
      </c>
      <c r="BE123" s="42">
        <f t="shared" si="857"/>
        <v>0</v>
      </c>
      <c r="BF123" s="42">
        <f t="shared" si="858"/>
        <v>0</v>
      </c>
      <c r="BG123" s="42">
        <f t="shared" si="859"/>
        <v>0</v>
      </c>
      <c r="BH123" s="41"/>
      <c r="BI123" s="42">
        <f t="shared" si="860"/>
        <v>0</v>
      </c>
      <c r="BJ123" s="42">
        <f t="shared" si="861"/>
        <v>0</v>
      </c>
      <c r="BK123" s="42">
        <f t="shared" si="862"/>
        <v>0</v>
      </c>
      <c r="BL123" s="42">
        <f t="shared" si="863"/>
        <v>0</v>
      </c>
      <c r="BM123" s="43"/>
      <c r="BN123" s="42">
        <f t="shared" si="864"/>
        <v>0</v>
      </c>
      <c r="BO123" s="42">
        <f t="shared" si="865"/>
        <v>0</v>
      </c>
      <c r="BP123" s="42">
        <f t="shared" si="866"/>
        <v>0</v>
      </c>
      <c r="BQ123" s="42">
        <f t="shared" si="867"/>
        <v>0</v>
      </c>
      <c r="BR123" s="38"/>
      <c r="BS123" s="42">
        <f t="shared" si="872"/>
        <v>0</v>
      </c>
      <c r="BT123" s="42">
        <f t="shared" si="873"/>
        <v>0</v>
      </c>
      <c r="BU123" s="42">
        <f t="shared" si="874"/>
        <v>0</v>
      </c>
      <c r="BV123" s="42">
        <f t="shared" si="875"/>
        <v>0</v>
      </c>
      <c r="BW123" s="38"/>
      <c r="BX123" s="42">
        <f t="shared" si="876"/>
        <v>0</v>
      </c>
      <c r="BY123" s="42">
        <f t="shared" si="877"/>
        <v>0</v>
      </c>
      <c r="BZ123" s="42">
        <f t="shared" si="878"/>
        <v>0</v>
      </c>
      <c r="CA123" s="42">
        <f t="shared" si="879"/>
        <v>0</v>
      </c>
      <c r="CB123" s="38"/>
      <c r="CC123" s="42">
        <f t="shared" si="868"/>
        <v>0</v>
      </c>
      <c r="CD123" s="42">
        <f t="shared" si="869"/>
        <v>0</v>
      </c>
      <c r="CE123" s="42">
        <f t="shared" si="870"/>
        <v>0</v>
      </c>
      <c r="CF123" s="42">
        <f t="shared" si="871"/>
        <v>0</v>
      </c>
      <c r="CG123" s="38"/>
      <c r="CH123" s="42">
        <f t="shared" si="788"/>
        <v>0</v>
      </c>
      <c r="CI123" s="42">
        <f t="shared" si="789"/>
        <v>0</v>
      </c>
      <c r="CJ123" s="42">
        <f t="shared" si="790"/>
        <v>0</v>
      </c>
      <c r="CK123" s="42">
        <f t="shared" si="791"/>
        <v>0</v>
      </c>
      <c r="CL123" s="38"/>
      <c r="CM123" s="42">
        <f t="shared" si="792"/>
        <v>249.00000000000003</v>
      </c>
      <c r="CN123" s="42">
        <f t="shared" si="793"/>
        <v>5.3</v>
      </c>
      <c r="CO123" s="42">
        <f t="shared" si="794"/>
        <v>14.249999999999998</v>
      </c>
      <c r="CP123" s="42">
        <f t="shared" si="795"/>
        <v>24.9</v>
      </c>
      <c r="CQ123" s="38">
        <v>50</v>
      </c>
      <c r="CR123" s="42">
        <f t="shared" si="796"/>
        <v>0</v>
      </c>
      <c r="CS123" s="42">
        <f t="shared" si="797"/>
        <v>0</v>
      </c>
      <c r="CT123" s="42">
        <f t="shared" si="798"/>
        <v>0</v>
      </c>
      <c r="CU123" s="42">
        <f t="shared" si="799"/>
        <v>0</v>
      </c>
      <c r="CV123" s="38"/>
      <c r="CW123" s="42">
        <f t="shared" si="800"/>
        <v>0</v>
      </c>
      <c r="CX123" s="42">
        <f t="shared" si="801"/>
        <v>0</v>
      </c>
      <c r="CY123" s="42">
        <f t="shared" si="802"/>
        <v>0</v>
      </c>
      <c r="CZ123" s="42">
        <f t="shared" si="803"/>
        <v>0</v>
      </c>
      <c r="DA123" s="38"/>
      <c r="DB123" s="42">
        <f t="shared" si="804"/>
        <v>0</v>
      </c>
      <c r="DC123" s="42">
        <f t="shared" si="805"/>
        <v>0</v>
      </c>
      <c r="DD123" s="42">
        <f t="shared" si="806"/>
        <v>0</v>
      </c>
      <c r="DE123" s="42">
        <f t="shared" si="807"/>
        <v>0</v>
      </c>
      <c r="DF123" s="38"/>
      <c r="DG123" s="42">
        <f t="shared" si="808"/>
        <v>249.00000000000003</v>
      </c>
      <c r="DH123" s="42">
        <f t="shared" si="809"/>
        <v>5.3</v>
      </c>
      <c r="DI123" s="42">
        <f t="shared" si="810"/>
        <v>14.249999999999998</v>
      </c>
      <c r="DJ123" s="42">
        <f t="shared" si="811"/>
        <v>24.9</v>
      </c>
      <c r="DK123" s="38">
        <v>50</v>
      </c>
      <c r="DL123" s="42">
        <f t="shared" si="812"/>
        <v>0</v>
      </c>
      <c r="DM123" s="42">
        <f t="shared" si="813"/>
        <v>0</v>
      </c>
      <c r="DN123" s="42">
        <f t="shared" si="814"/>
        <v>0</v>
      </c>
      <c r="DO123" s="42">
        <f t="shared" si="815"/>
        <v>0</v>
      </c>
      <c r="DP123" s="38"/>
    </row>
    <row r="124" spans="1:120" s="21" customFormat="1" x14ac:dyDescent="0.25">
      <c r="A124" s="46" t="s">
        <v>96</v>
      </c>
      <c r="B124" s="46">
        <v>507</v>
      </c>
      <c r="C124" s="46">
        <v>9.3000000000000007</v>
      </c>
      <c r="D124" s="46">
        <v>27.9</v>
      </c>
      <c r="E124" s="49">
        <v>54.6</v>
      </c>
      <c r="F124" s="44">
        <f t="shared" si="816"/>
        <v>0</v>
      </c>
      <c r="G124" s="44">
        <f t="shared" si="817"/>
        <v>0</v>
      </c>
      <c r="H124" s="44">
        <f t="shared" si="818"/>
        <v>0</v>
      </c>
      <c r="I124" s="44">
        <f t="shared" si="819"/>
        <v>0</v>
      </c>
      <c r="J124" s="46"/>
      <c r="K124" s="44">
        <f t="shared" si="820"/>
        <v>0</v>
      </c>
      <c r="L124" s="44">
        <f t="shared" si="821"/>
        <v>0</v>
      </c>
      <c r="M124" s="44">
        <f t="shared" si="822"/>
        <v>0</v>
      </c>
      <c r="N124" s="44">
        <f t="shared" si="823"/>
        <v>0</v>
      </c>
      <c r="O124" s="46"/>
      <c r="P124" s="44">
        <f t="shared" si="824"/>
        <v>0</v>
      </c>
      <c r="Q124" s="44">
        <f t="shared" si="825"/>
        <v>0</v>
      </c>
      <c r="R124" s="44">
        <f t="shared" si="826"/>
        <v>0</v>
      </c>
      <c r="S124" s="44">
        <f t="shared" si="827"/>
        <v>0</v>
      </c>
      <c r="T124" s="46"/>
      <c r="U124" s="44">
        <f t="shared" si="828"/>
        <v>0</v>
      </c>
      <c r="V124" s="44">
        <f t="shared" si="829"/>
        <v>0</v>
      </c>
      <c r="W124" s="44">
        <f t="shared" si="830"/>
        <v>0</v>
      </c>
      <c r="X124" s="44">
        <f t="shared" si="831"/>
        <v>0</v>
      </c>
      <c r="Y124" s="46"/>
      <c r="Z124" s="44">
        <f t="shared" si="832"/>
        <v>0</v>
      </c>
      <c r="AA124" s="44">
        <f t="shared" si="833"/>
        <v>0</v>
      </c>
      <c r="AB124" s="44">
        <f t="shared" si="834"/>
        <v>0</v>
      </c>
      <c r="AC124" s="44">
        <f t="shared" si="835"/>
        <v>0</v>
      </c>
      <c r="AD124" s="46"/>
      <c r="AE124" s="44">
        <f t="shared" si="836"/>
        <v>0</v>
      </c>
      <c r="AF124" s="44">
        <f t="shared" si="837"/>
        <v>0</v>
      </c>
      <c r="AG124" s="44">
        <f t="shared" si="838"/>
        <v>0</v>
      </c>
      <c r="AH124" s="44">
        <f t="shared" si="839"/>
        <v>0</v>
      </c>
      <c r="AI124" s="46"/>
      <c r="AJ124" s="44">
        <f t="shared" si="840"/>
        <v>281.38499999999999</v>
      </c>
      <c r="AK124" s="44">
        <f t="shared" si="841"/>
        <v>5.1615000000000011</v>
      </c>
      <c r="AL124" s="44">
        <f t="shared" si="842"/>
        <v>15.484499999999999</v>
      </c>
      <c r="AM124" s="44">
        <f t="shared" si="843"/>
        <v>30.303000000000001</v>
      </c>
      <c r="AN124" s="48">
        <v>55.5</v>
      </c>
      <c r="AO124" s="44">
        <f t="shared" si="844"/>
        <v>0</v>
      </c>
      <c r="AP124" s="44">
        <f t="shared" si="845"/>
        <v>0</v>
      </c>
      <c r="AQ124" s="44">
        <f t="shared" si="846"/>
        <v>0</v>
      </c>
      <c r="AR124" s="44">
        <f t="shared" si="847"/>
        <v>0</v>
      </c>
      <c r="AS124" s="46"/>
      <c r="AT124" s="44">
        <f t="shared" si="848"/>
        <v>0</v>
      </c>
      <c r="AU124" s="44">
        <f t="shared" si="849"/>
        <v>0</v>
      </c>
      <c r="AV124" s="44">
        <f t="shared" si="850"/>
        <v>0</v>
      </c>
      <c r="AW124" s="44">
        <f t="shared" si="851"/>
        <v>0</v>
      </c>
      <c r="AX124" s="46"/>
      <c r="AY124" s="44">
        <f t="shared" si="852"/>
        <v>0</v>
      </c>
      <c r="AZ124" s="44">
        <f t="shared" si="853"/>
        <v>0</v>
      </c>
      <c r="BA124" s="44">
        <f t="shared" si="854"/>
        <v>0</v>
      </c>
      <c r="BB124" s="44">
        <f t="shared" si="855"/>
        <v>0</v>
      </c>
      <c r="BC124" s="46"/>
      <c r="BD124" s="44">
        <f t="shared" si="856"/>
        <v>0</v>
      </c>
      <c r="BE124" s="44">
        <f t="shared" si="857"/>
        <v>0</v>
      </c>
      <c r="BF124" s="44">
        <f t="shared" si="858"/>
        <v>0</v>
      </c>
      <c r="BG124" s="44">
        <f t="shared" si="859"/>
        <v>0</v>
      </c>
      <c r="BH124" s="48"/>
      <c r="BI124" s="44">
        <f t="shared" si="860"/>
        <v>0</v>
      </c>
      <c r="BJ124" s="44">
        <f t="shared" si="861"/>
        <v>0</v>
      </c>
      <c r="BK124" s="44">
        <f t="shared" si="862"/>
        <v>0</v>
      </c>
      <c r="BL124" s="44">
        <f t="shared" si="863"/>
        <v>0</v>
      </c>
      <c r="BM124" s="49"/>
      <c r="BN124" s="44">
        <f t="shared" si="864"/>
        <v>0</v>
      </c>
      <c r="BO124" s="44">
        <f t="shared" si="865"/>
        <v>0</v>
      </c>
      <c r="BP124" s="44">
        <f t="shared" si="866"/>
        <v>0</v>
      </c>
      <c r="BQ124" s="44">
        <f t="shared" si="867"/>
        <v>0</v>
      </c>
      <c r="BR124" s="46"/>
      <c r="BS124" s="44">
        <f t="shared" si="872"/>
        <v>0</v>
      </c>
      <c r="BT124" s="44">
        <f t="shared" si="873"/>
        <v>0</v>
      </c>
      <c r="BU124" s="44">
        <f t="shared" si="874"/>
        <v>0</v>
      </c>
      <c r="BV124" s="44">
        <f t="shared" si="875"/>
        <v>0</v>
      </c>
      <c r="BW124" s="46"/>
      <c r="BX124" s="44">
        <f t="shared" si="876"/>
        <v>0</v>
      </c>
      <c r="BY124" s="44">
        <f t="shared" si="877"/>
        <v>0</v>
      </c>
      <c r="BZ124" s="44">
        <f t="shared" si="878"/>
        <v>0</v>
      </c>
      <c r="CA124" s="44">
        <f t="shared" si="879"/>
        <v>0</v>
      </c>
      <c r="CB124" s="46"/>
      <c r="CC124" s="44">
        <f t="shared" si="868"/>
        <v>281.38499999999999</v>
      </c>
      <c r="CD124" s="44">
        <f t="shared" si="869"/>
        <v>5.1615000000000011</v>
      </c>
      <c r="CE124" s="44">
        <f t="shared" si="870"/>
        <v>15.484499999999999</v>
      </c>
      <c r="CF124" s="44">
        <f t="shared" si="871"/>
        <v>30.303000000000001</v>
      </c>
      <c r="CG124" s="46">
        <v>55.5</v>
      </c>
      <c r="CH124" s="44">
        <f t="shared" si="788"/>
        <v>0</v>
      </c>
      <c r="CI124" s="44">
        <f t="shared" si="789"/>
        <v>0</v>
      </c>
      <c r="CJ124" s="44">
        <f t="shared" si="790"/>
        <v>0</v>
      </c>
      <c r="CK124" s="44">
        <f t="shared" si="791"/>
        <v>0</v>
      </c>
      <c r="CL124" s="46"/>
      <c r="CM124" s="44">
        <f t="shared" si="792"/>
        <v>0</v>
      </c>
      <c r="CN124" s="44">
        <f t="shared" si="793"/>
        <v>0</v>
      </c>
      <c r="CO124" s="44">
        <f t="shared" si="794"/>
        <v>0</v>
      </c>
      <c r="CP124" s="44">
        <f t="shared" si="795"/>
        <v>0</v>
      </c>
      <c r="CQ124" s="46"/>
      <c r="CR124" s="44">
        <f t="shared" si="796"/>
        <v>0</v>
      </c>
      <c r="CS124" s="44">
        <f t="shared" si="797"/>
        <v>0</v>
      </c>
      <c r="CT124" s="44">
        <f t="shared" si="798"/>
        <v>0</v>
      </c>
      <c r="CU124" s="44">
        <f t="shared" si="799"/>
        <v>0</v>
      </c>
      <c r="CV124" s="46"/>
      <c r="CW124" s="44">
        <f t="shared" si="800"/>
        <v>0</v>
      </c>
      <c r="CX124" s="44">
        <f t="shared" si="801"/>
        <v>0</v>
      </c>
      <c r="CY124" s="44">
        <f t="shared" si="802"/>
        <v>0</v>
      </c>
      <c r="CZ124" s="44">
        <f t="shared" si="803"/>
        <v>0</v>
      </c>
      <c r="DA124" s="46"/>
      <c r="DB124" s="44">
        <f t="shared" si="804"/>
        <v>281.38499999999999</v>
      </c>
      <c r="DC124" s="44">
        <f t="shared" si="805"/>
        <v>5.1615000000000011</v>
      </c>
      <c r="DD124" s="44">
        <f t="shared" si="806"/>
        <v>15.484499999999999</v>
      </c>
      <c r="DE124" s="44">
        <f t="shared" si="807"/>
        <v>30.303000000000001</v>
      </c>
      <c r="DF124" s="46">
        <v>55.5</v>
      </c>
      <c r="DG124" s="44">
        <f t="shared" si="808"/>
        <v>0</v>
      </c>
      <c r="DH124" s="44">
        <f t="shared" si="809"/>
        <v>0</v>
      </c>
      <c r="DI124" s="44">
        <f t="shared" si="810"/>
        <v>0</v>
      </c>
      <c r="DJ124" s="44">
        <f t="shared" si="811"/>
        <v>0</v>
      </c>
      <c r="DK124" s="46"/>
      <c r="DL124" s="44">
        <f t="shared" si="812"/>
        <v>0</v>
      </c>
      <c r="DM124" s="44">
        <f t="shared" si="813"/>
        <v>0</v>
      </c>
      <c r="DN124" s="44">
        <f t="shared" si="814"/>
        <v>0</v>
      </c>
      <c r="DO124" s="44">
        <f t="shared" si="815"/>
        <v>0</v>
      </c>
      <c r="DP124" s="46"/>
    </row>
    <row r="125" spans="1:120" s="21" customFormat="1" x14ac:dyDescent="0.25">
      <c r="A125" s="38" t="s">
        <v>97</v>
      </c>
      <c r="B125" s="38">
        <v>471</v>
      </c>
      <c r="C125" s="38">
        <v>3.9</v>
      </c>
      <c r="D125" s="38">
        <v>24.6</v>
      </c>
      <c r="E125" s="43">
        <v>57.9</v>
      </c>
      <c r="F125" s="42">
        <f t="shared" si="816"/>
        <v>0</v>
      </c>
      <c r="G125" s="42">
        <f t="shared" si="817"/>
        <v>0</v>
      </c>
      <c r="H125" s="42">
        <f t="shared" si="818"/>
        <v>0</v>
      </c>
      <c r="I125" s="42">
        <f t="shared" si="819"/>
        <v>0</v>
      </c>
      <c r="J125" s="38"/>
      <c r="K125" s="42">
        <f t="shared" si="820"/>
        <v>0</v>
      </c>
      <c r="L125" s="42">
        <f t="shared" si="821"/>
        <v>0</v>
      </c>
      <c r="M125" s="42">
        <f t="shared" si="822"/>
        <v>0</v>
      </c>
      <c r="N125" s="42">
        <f t="shared" si="823"/>
        <v>0</v>
      </c>
      <c r="O125" s="38"/>
      <c r="P125" s="42">
        <f t="shared" si="824"/>
        <v>0</v>
      </c>
      <c r="Q125" s="42">
        <f t="shared" si="825"/>
        <v>0</v>
      </c>
      <c r="R125" s="42">
        <f t="shared" si="826"/>
        <v>0</v>
      </c>
      <c r="S125" s="42">
        <f t="shared" si="827"/>
        <v>0</v>
      </c>
      <c r="T125" s="38"/>
      <c r="U125" s="42">
        <f t="shared" si="828"/>
        <v>0</v>
      </c>
      <c r="V125" s="42">
        <f t="shared" si="829"/>
        <v>0</v>
      </c>
      <c r="W125" s="42">
        <f t="shared" si="830"/>
        <v>0</v>
      </c>
      <c r="X125" s="42">
        <f t="shared" si="831"/>
        <v>0</v>
      </c>
      <c r="Y125" s="38"/>
      <c r="Z125" s="42">
        <f t="shared" si="832"/>
        <v>0</v>
      </c>
      <c r="AA125" s="42">
        <f t="shared" si="833"/>
        <v>0</v>
      </c>
      <c r="AB125" s="42">
        <f t="shared" si="834"/>
        <v>0</v>
      </c>
      <c r="AC125" s="42">
        <f t="shared" si="835"/>
        <v>0</v>
      </c>
      <c r="AD125" s="38"/>
      <c r="AE125" s="42">
        <f t="shared" si="836"/>
        <v>0</v>
      </c>
      <c r="AF125" s="42">
        <f t="shared" si="837"/>
        <v>0</v>
      </c>
      <c r="AG125" s="42">
        <f t="shared" si="838"/>
        <v>0</v>
      </c>
      <c r="AH125" s="42">
        <f t="shared" si="839"/>
        <v>0</v>
      </c>
      <c r="AI125" s="38"/>
      <c r="AJ125" s="42">
        <f t="shared" si="840"/>
        <v>0</v>
      </c>
      <c r="AK125" s="42">
        <f t="shared" si="841"/>
        <v>0</v>
      </c>
      <c r="AL125" s="42">
        <f t="shared" si="842"/>
        <v>0</v>
      </c>
      <c r="AM125" s="42">
        <f t="shared" si="843"/>
        <v>0</v>
      </c>
      <c r="AN125" s="41"/>
      <c r="AO125" s="42">
        <f t="shared" si="844"/>
        <v>0</v>
      </c>
      <c r="AP125" s="42">
        <f t="shared" si="845"/>
        <v>0</v>
      </c>
      <c r="AQ125" s="42">
        <f t="shared" si="846"/>
        <v>0</v>
      </c>
      <c r="AR125" s="42">
        <f t="shared" si="847"/>
        <v>0</v>
      </c>
      <c r="AS125" s="38"/>
      <c r="AT125" s="42">
        <f t="shared" si="848"/>
        <v>259.05</v>
      </c>
      <c r="AU125" s="42">
        <f t="shared" si="849"/>
        <v>2.145</v>
      </c>
      <c r="AV125" s="42">
        <f t="shared" si="850"/>
        <v>13.530000000000001</v>
      </c>
      <c r="AW125" s="42">
        <f t="shared" si="851"/>
        <v>31.844999999999999</v>
      </c>
      <c r="AX125" s="38">
        <v>55</v>
      </c>
      <c r="AY125" s="42">
        <f t="shared" si="852"/>
        <v>0</v>
      </c>
      <c r="AZ125" s="42">
        <f t="shared" si="853"/>
        <v>0</v>
      </c>
      <c r="BA125" s="42">
        <f t="shared" si="854"/>
        <v>0</v>
      </c>
      <c r="BB125" s="42">
        <f t="shared" si="855"/>
        <v>0</v>
      </c>
      <c r="BC125" s="38"/>
      <c r="BD125" s="42">
        <f t="shared" si="856"/>
        <v>0</v>
      </c>
      <c r="BE125" s="42">
        <f t="shared" si="857"/>
        <v>0</v>
      </c>
      <c r="BF125" s="42">
        <f t="shared" si="858"/>
        <v>0</v>
      </c>
      <c r="BG125" s="42">
        <f t="shared" si="859"/>
        <v>0</v>
      </c>
      <c r="BH125" s="41"/>
      <c r="BI125" s="42">
        <f t="shared" si="860"/>
        <v>0</v>
      </c>
      <c r="BJ125" s="42">
        <f t="shared" si="861"/>
        <v>0</v>
      </c>
      <c r="BK125" s="42">
        <f t="shared" si="862"/>
        <v>0</v>
      </c>
      <c r="BL125" s="42">
        <f t="shared" si="863"/>
        <v>0</v>
      </c>
      <c r="BM125" s="43"/>
      <c r="BN125" s="42">
        <f t="shared" si="864"/>
        <v>259.05</v>
      </c>
      <c r="BO125" s="42">
        <f t="shared" si="865"/>
        <v>2.145</v>
      </c>
      <c r="BP125" s="42">
        <f t="shared" si="866"/>
        <v>13.530000000000001</v>
      </c>
      <c r="BQ125" s="42">
        <f t="shared" si="867"/>
        <v>31.844999999999999</v>
      </c>
      <c r="BR125" s="38">
        <v>55</v>
      </c>
      <c r="BS125" s="42">
        <f t="shared" si="872"/>
        <v>0</v>
      </c>
      <c r="BT125" s="42">
        <f t="shared" si="873"/>
        <v>0</v>
      </c>
      <c r="BU125" s="42">
        <f t="shared" si="874"/>
        <v>0</v>
      </c>
      <c r="BV125" s="42">
        <f t="shared" si="875"/>
        <v>0</v>
      </c>
      <c r="BW125" s="38"/>
      <c r="BX125" s="42">
        <f t="shared" si="876"/>
        <v>0</v>
      </c>
      <c r="BY125" s="42">
        <f t="shared" si="877"/>
        <v>0</v>
      </c>
      <c r="BZ125" s="42">
        <f t="shared" si="878"/>
        <v>0</v>
      </c>
      <c r="CA125" s="42">
        <f t="shared" si="879"/>
        <v>0</v>
      </c>
      <c r="CB125" s="38"/>
      <c r="CC125" s="42">
        <f t="shared" si="868"/>
        <v>0</v>
      </c>
      <c r="CD125" s="42">
        <f t="shared" si="869"/>
        <v>0</v>
      </c>
      <c r="CE125" s="42">
        <f t="shared" si="870"/>
        <v>0</v>
      </c>
      <c r="CF125" s="42">
        <f t="shared" si="871"/>
        <v>0</v>
      </c>
      <c r="CG125" s="38"/>
      <c r="CH125" s="42">
        <f t="shared" si="788"/>
        <v>0</v>
      </c>
      <c r="CI125" s="42">
        <f t="shared" si="789"/>
        <v>0</v>
      </c>
      <c r="CJ125" s="42">
        <f t="shared" si="790"/>
        <v>0</v>
      </c>
      <c r="CK125" s="42">
        <f t="shared" si="791"/>
        <v>0</v>
      </c>
      <c r="CL125" s="38"/>
      <c r="CM125" s="42">
        <f t="shared" si="792"/>
        <v>259.05</v>
      </c>
      <c r="CN125" s="42">
        <f t="shared" si="793"/>
        <v>2.145</v>
      </c>
      <c r="CO125" s="42">
        <f t="shared" si="794"/>
        <v>13.530000000000001</v>
      </c>
      <c r="CP125" s="42">
        <f t="shared" si="795"/>
        <v>31.844999999999999</v>
      </c>
      <c r="CQ125" s="38">
        <v>55</v>
      </c>
      <c r="CR125" s="42">
        <f t="shared" si="796"/>
        <v>0</v>
      </c>
      <c r="CS125" s="42">
        <f t="shared" si="797"/>
        <v>0</v>
      </c>
      <c r="CT125" s="42">
        <f t="shared" si="798"/>
        <v>0</v>
      </c>
      <c r="CU125" s="42">
        <f t="shared" si="799"/>
        <v>0</v>
      </c>
      <c r="CV125" s="38"/>
      <c r="CW125" s="42">
        <f t="shared" si="800"/>
        <v>0</v>
      </c>
      <c r="CX125" s="42">
        <f t="shared" si="801"/>
        <v>0</v>
      </c>
      <c r="CY125" s="42">
        <f t="shared" si="802"/>
        <v>0</v>
      </c>
      <c r="CZ125" s="42">
        <f t="shared" si="803"/>
        <v>0</v>
      </c>
      <c r="DA125" s="38"/>
      <c r="DB125" s="42">
        <f t="shared" si="804"/>
        <v>0</v>
      </c>
      <c r="DC125" s="42">
        <f t="shared" si="805"/>
        <v>0</v>
      </c>
      <c r="DD125" s="42">
        <f t="shared" si="806"/>
        <v>0</v>
      </c>
      <c r="DE125" s="42">
        <f t="shared" si="807"/>
        <v>0</v>
      </c>
      <c r="DF125" s="38"/>
      <c r="DG125" s="42">
        <f t="shared" si="808"/>
        <v>0</v>
      </c>
      <c r="DH125" s="42">
        <f t="shared" si="809"/>
        <v>0</v>
      </c>
      <c r="DI125" s="42">
        <f t="shared" si="810"/>
        <v>0</v>
      </c>
      <c r="DJ125" s="42">
        <f t="shared" si="811"/>
        <v>0</v>
      </c>
      <c r="DK125" s="38"/>
      <c r="DL125" s="42">
        <f t="shared" si="812"/>
        <v>0</v>
      </c>
      <c r="DM125" s="42">
        <f t="shared" si="813"/>
        <v>0</v>
      </c>
      <c r="DN125" s="42">
        <f t="shared" si="814"/>
        <v>0</v>
      </c>
      <c r="DO125" s="42">
        <f t="shared" si="815"/>
        <v>0</v>
      </c>
      <c r="DP125" s="38"/>
    </row>
    <row r="126" spans="1:120" s="21" customFormat="1" x14ac:dyDescent="0.25">
      <c r="A126" s="21" t="s">
        <v>98</v>
      </c>
      <c r="B126" s="21">
        <v>496</v>
      </c>
      <c r="C126" s="21">
        <v>5</v>
      </c>
      <c r="D126" s="21">
        <v>25</v>
      </c>
      <c r="E126" s="55">
        <v>63</v>
      </c>
      <c r="F126" s="30">
        <f t="shared" si="816"/>
        <v>148.80000000000001</v>
      </c>
      <c r="G126" s="30">
        <f t="shared" si="817"/>
        <v>1.5</v>
      </c>
      <c r="H126" s="30">
        <f t="shared" si="818"/>
        <v>7.5</v>
      </c>
      <c r="I126" s="30">
        <f t="shared" si="819"/>
        <v>18.899999999999999</v>
      </c>
      <c r="J126" s="21">
        <v>30</v>
      </c>
      <c r="K126" s="21">
        <v>15</v>
      </c>
      <c r="L126" s="21">
        <v>15</v>
      </c>
      <c r="M126" s="21">
        <v>15</v>
      </c>
      <c r="N126" s="21">
        <v>15</v>
      </c>
      <c r="O126" s="21">
        <v>30</v>
      </c>
      <c r="P126" s="30">
        <f t="shared" si="824"/>
        <v>0</v>
      </c>
      <c r="Q126" s="30">
        <f t="shared" si="825"/>
        <v>0</v>
      </c>
      <c r="R126" s="30">
        <f t="shared" si="826"/>
        <v>0</v>
      </c>
      <c r="S126" s="30">
        <f t="shared" si="827"/>
        <v>0</v>
      </c>
      <c r="U126" s="30">
        <f t="shared" si="828"/>
        <v>148.80000000000001</v>
      </c>
      <c r="V126" s="30">
        <f t="shared" si="829"/>
        <v>1.5</v>
      </c>
      <c r="W126" s="30">
        <f t="shared" si="830"/>
        <v>7.5</v>
      </c>
      <c r="X126" s="30">
        <f t="shared" si="831"/>
        <v>18.899999999999999</v>
      </c>
      <c r="Y126" s="21">
        <v>30</v>
      </c>
      <c r="Z126" s="21">
        <v>15</v>
      </c>
      <c r="AA126" s="21">
        <v>15</v>
      </c>
      <c r="AB126" s="21">
        <v>15</v>
      </c>
      <c r="AC126" s="21">
        <v>15</v>
      </c>
      <c r="AD126" s="21">
        <v>30</v>
      </c>
      <c r="AE126" s="30">
        <f t="shared" si="836"/>
        <v>0</v>
      </c>
      <c r="AF126" s="30">
        <f t="shared" si="837"/>
        <v>0</v>
      </c>
      <c r="AG126" s="30">
        <f t="shared" si="838"/>
        <v>0</v>
      </c>
      <c r="AH126" s="30">
        <f t="shared" si="839"/>
        <v>0</v>
      </c>
      <c r="AJ126" s="30">
        <f t="shared" si="840"/>
        <v>148.80000000000001</v>
      </c>
      <c r="AK126" s="30">
        <f t="shared" si="841"/>
        <v>1.5</v>
      </c>
      <c r="AL126" s="30">
        <f t="shared" si="842"/>
        <v>7.5</v>
      </c>
      <c r="AM126" s="30">
        <f t="shared" si="843"/>
        <v>18.899999999999999</v>
      </c>
      <c r="AN126" s="54">
        <v>30</v>
      </c>
      <c r="AO126" s="30">
        <f t="shared" si="844"/>
        <v>0</v>
      </c>
      <c r="AP126" s="30">
        <f t="shared" si="845"/>
        <v>0</v>
      </c>
      <c r="AQ126" s="30">
        <f t="shared" si="846"/>
        <v>0</v>
      </c>
      <c r="AR126" s="30">
        <f t="shared" si="847"/>
        <v>0</v>
      </c>
      <c r="AT126" s="30">
        <f t="shared" si="848"/>
        <v>148.80000000000001</v>
      </c>
      <c r="AU126" s="30">
        <f t="shared" si="849"/>
        <v>1.5</v>
      </c>
      <c r="AV126" s="30">
        <f t="shared" si="850"/>
        <v>7.5</v>
      </c>
      <c r="AW126" s="30">
        <f t="shared" si="851"/>
        <v>18.899999999999999</v>
      </c>
      <c r="AX126" s="21">
        <v>30</v>
      </c>
      <c r="AY126" s="30">
        <f t="shared" si="852"/>
        <v>0</v>
      </c>
      <c r="AZ126" s="30">
        <f t="shared" si="853"/>
        <v>0</v>
      </c>
      <c r="BA126" s="30">
        <f t="shared" si="854"/>
        <v>0</v>
      </c>
      <c r="BB126" s="30">
        <f t="shared" si="855"/>
        <v>0</v>
      </c>
      <c r="BD126" s="30">
        <f t="shared" si="856"/>
        <v>148.80000000000001</v>
      </c>
      <c r="BE126" s="30">
        <f t="shared" si="857"/>
        <v>1.5</v>
      </c>
      <c r="BF126" s="30">
        <f t="shared" si="858"/>
        <v>7.5</v>
      </c>
      <c r="BG126" s="30">
        <f t="shared" si="859"/>
        <v>18.899999999999999</v>
      </c>
      <c r="BH126" s="54">
        <v>30</v>
      </c>
      <c r="BI126" s="30">
        <f t="shared" si="860"/>
        <v>0</v>
      </c>
      <c r="BJ126" s="30">
        <f t="shared" si="861"/>
        <v>0</v>
      </c>
      <c r="BK126" s="30">
        <f t="shared" si="862"/>
        <v>0</v>
      </c>
      <c r="BL126" s="30">
        <f t="shared" si="863"/>
        <v>0</v>
      </c>
      <c r="BM126" s="55"/>
      <c r="BN126" s="30">
        <f t="shared" si="864"/>
        <v>223.2</v>
      </c>
      <c r="BO126" s="30">
        <f t="shared" si="865"/>
        <v>2.25</v>
      </c>
      <c r="BP126" s="30">
        <f t="shared" si="866"/>
        <v>11.25</v>
      </c>
      <c r="BQ126" s="30">
        <f t="shared" si="867"/>
        <v>28.35</v>
      </c>
      <c r="BR126" s="21">
        <v>45</v>
      </c>
      <c r="BS126" s="30">
        <f t="shared" si="872"/>
        <v>0</v>
      </c>
      <c r="BT126" s="30">
        <f t="shared" si="873"/>
        <v>0</v>
      </c>
      <c r="BU126" s="30">
        <f t="shared" si="874"/>
        <v>0</v>
      </c>
      <c r="BV126" s="30">
        <f t="shared" si="875"/>
        <v>0</v>
      </c>
      <c r="BX126" s="30">
        <f t="shared" si="876"/>
        <v>223.2</v>
      </c>
      <c r="BY126" s="30">
        <f t="shared" si="877"/>
        <v>2.25</v>
      </c>
      <c r="BZ126" s="30">
        <f t="shared" si="878"/>
        <v>11.25</v>
      </c>
      <c r="CA126" s="30">
        <f t="shared" si="879"/>
        <v>28.35</v>
      </c>
      <c r="CB126" s="21">
        <v>45</v>
      </c>
      <c r="CC126" s="30">
        <f t="shared" si="868"/>
        <v>0</v>
      </c>
      <c r="CD126" s="30">
        <f t="shared" si="869"/>
        <v>0</v>
      </c>
      <c r="CE126" s="30">
        <f t="shared" si="870"/>
        <v>0</v>
      </c>
      <c r="CF126" s="30">
        <f t="shared" si="871"/>
        <v>0</v>
      </c>
      <c r="CH126" s="30">
        <f t="shared" si="788"/>
        <v>0</v>
      </c>
      <c r="CI126" s="30">
        <f t="shared" si="789"/>
        <v>0</v>
      </c>
      <c r="CJ126" s="30">
        <f t="shared" si="790"/>
        <v>0</v>
      </c>
      <c r="CK126" s="30">
        <f t="shared" si="791"/>
        <v>0</v>
      </c>
      <c r="CM126" s="30">
        <f t="shared" si="792"/>
        <v>0</v>
      </c>
      <c r="CN126" s="30">
        <f t="shared" si="793"/>
        <v>0</v>
      </c>
      <c r="CO126" s="30">
        <f t="shared" si="794"/>
        <v>0</v>
      </c>
      <c r="CP126" s="30">
        <f t="shared" si="795"/>
        <v>0</v>
      </c>
      <c r="CR126" s="30">
        <f t="shared" si="796"/>
        <v>0</v>
      </c>
      <c r="CS126" s="30">
        <f t="shared" si="797"/>
        <v>0</v>
      </c>
      <c r="CT126" s="30">
        <f t="shared" si="798"/>
        <v>0</v>
      </c>
      <c r="CU126" s="30">
        <f t="shared" si="799"/>
        <v>0</v>
      </c>
      <c r="CW126" s="30">
        <f t="shared" si="800"/>
        <v>0</v>
      </c>
      <c r="CX126" s="30">
        <f t="shared" si="801"/>
        <v>0</v>
      </c>
      <c r="CY126" s="30">
        <f t="shared" si="802"/>
        <v>0</v>
      </c>
      <c r="CZ126" s="30">
        <f t="shared" si="803"/>
        <v>0</v>
      </c>
      <c r="DB126" s="30">
        <f t="shared" si="804"/>
        <v>223.2</v>
      </c>
      <c r="DC126" s="30">
        <f t="shared" si="805"/>
        <v>2.25</v>
      </c>
      <c r="DD126" s="30">
        <f t="shared" si="806"/>
        <v>11.25</v>
      </c>
      <c r="DE126" s="30">
        <f t="shared" si="807"/>
        <v>28.35</v>
      </c>
      <c r="DF126" s="21">
        <v>45</v>
      </c>
      <c r="DG126" s="30">
        <f t="shared" si="808"/>
        <v>0</v>
      </c>
      <c r="DH126" s="30">
        <f t="shared" si="809"/>
        <v>0</v>
      </c>
      <c r="DI126" s="30">
        <f t="shared" si="810"/>
        <v>0</v>
      </c>
      <c r="DJ126" s="30">
        <f t="shared" si="811"/>
        <v>0</v>
      </c>
      <c r="DL126" s="30">
        <f t="shared" si="812"/>
        <v>0</v>
      </c>
      <c r="DM126" s="30">
        <f t="shared" si="813"/>
        <v>0</v>
      </c>
      <c r="DN126" s="30">
        <f t="shared" si="814"/>
        <v>0</v>
      </c>
      <c r="DO126" s="30">
        <f t="shared" si="815"/>
        <v>0</v>
      </c>
    </row>
    <row r="127" spans="1:120" s="21" customFormat="1" x14ac:dyDescent="0.25">
      <c r="E127" s="55"/>
      <c r="F127" s="30"/>
      <c r="G127" s="30"/>
      <c r="H127" s="30"/>
      <c r="I127" s="30"/>
      <c r="K127" s="30"/>
      <c r="L127" s="30"/>
      <c r="M127" s="30"/>
      <c r="N127" s="30"/>
      <c r="P127" s="30">
        <f t="shared" si="824"/>
        <v>0</v>
      </c>
      <c r="Q127" s="30">
        <f t="shared" si="825"/>
        <v>0</v>
      </c>
      <c r="R127" s="30">
        <f t="shared" si="826"/>
        <v>0</v>
      </c>
      <c r="S127" s="30">
        <f t="shared" si="827"/>
        <v>0</v>
      </c>
      <c r="U127" s="30"/>
      <c r="V127" s="30"/>
      <c r="W127" s="30"/>
      <c r="X127" s="30"/>
      <c r="Z127" s="30"/>
      <c r="AA127" s="30"/>
      <c r="AB127" s="30"/>
      <c r="AC127" s="30"/>
      <c r="AE127" s="30">
        <f t="shared" si="836"/>
        <v>0</v>
      </c>
      <c r="AF127" s="30">
        <f t="shared" si="837"/>
        <v>0</v>
      </c>
      <c r="AG127" s="30">
        <f t="shared" si="838"/>
        <v>0</v>
      </c>
      <c r="AH127" s="30">
        <f t="shared" si="839"/>
        <v>0</v>
      </c>
      <c r="AJ127" s="30"/>
      <c r="AK127" s="30"/>
      <c r="AL127" s="30"/>
      <c r="AM127" s="30"/>
      <c r="AN127" s="54"/>
      <c r="AO127" s="30"/>
      <c r="AP127" s="30"/>
      <c r="AQ127" s="30"/>
      <c r="AR127" s="30"/>
      <c r="AT127" s="30">
        <f t="shared" si="848"/>
        <v>0</v>
      </c>
      <c r="AU127" s="30">
        <f t="shared" si="849"/>
        <v>0</v>
      </c>
      <c r="AV127" s="30">
        <f t="shared" si="850"/>
        <v>0</v>
      </c>
      <c r="AW127" s="30">
        <f t="shared" si="851"/>
        <v>0</v>
      </c>
      <c r="AY127" s="30"/>
      <c r="AZ127" s="30"/>
      <c r="BA127" s="30"/>
      <c r="BB127" s="30"/>
      <c r="BD127" s="30">
        <f t="shared" si="856"/>
        <v>0</v>
      </c>
      <c r="BE127" s="30">
        <f t="shared" si="857"/>
        <v>0</v>
      </c>
      <c r="BF127" s="30">
        <f t="shared" si="858"/>
        <v>0</v>
      </c>
      <c r="BG127" s="30">
        <f t="shared" si="859"/>
        <v>0</v>
      </c>
      <c r="BH127" s="54"/>
      <c r="BI127" s="30">
        <f t="shared" si="860"/>
        <v>0</v>
      </c>
      <c r="BJ127" s="30">
        <f t="shared" si="861"/>
        <v>0</v>
      </c>
      <c r="BK127" s="30">
        <f t="shared" si="862"/>
        <v>0</v>
      </c>
      <c r="BL127" s="30">
        <f t="shared" si="863"/>
        <v>0</v>
      </c>
      <c r="BM127" s="55"/>
      <c r="BN127" s="30"/>
      <c r="BO127" s="30"/>
      <c r="BP127" s="30"/>
      <c r="BQ127" s="30"/>
      <c r="BS127" s="30">
        <f t="shared" si="872"/>
        <v>0</v>
      </c>
      <c r="BT127" s="30">
        <f t="shared" si="873"/>
        <v>0</v>
      </c>
      <c r="BU127" s="30">
        <f t="shared" si="874"/>
        <v>0</v>
      </c>
      <c r="BV127" s="30">
        <f t="shared" si="875"/>
        <v>0</v>
      </c>
      <c r="BX127" s="30">
        <f t="shared" si="876"/>
        <v>0</v>
      </c>
      <c r="BY127" s="30">
        <f t="shared" si="877"/>
        <v>0</v>
      </c>
      <c r="BZ127" s="30">
        <f t="shared" si="878"/>
        <v>0</v>
      </c>
      <c r="CA127" s="30">
        <f t="shared" si="879"/>
        <v>0</v>
      </c>
      <c r="CC127" s="30">
        <f t="shared" si="868"/>
        <v>0</v>
      </c>
      <c r="CD127" s="30">
        <f t="shared" si="869"/>
        <v>0</v>
      </c>
      <c r="CE127" s="30">
        <f t="shared" si="870"/>
        <v>0</v>
      </c>
      <c r="CF127" s="30">
        <f t="shared" si="871"/>
        <v>0</v>
      </c>
      <c r="CH127" s="30">
        <f t="shared" si="788"/>
        <v>0</v>
      </c>
      <c r="CI127" s="30">
        <f t="shared" si="789"/>
        <v>0</v>
      </c>
      <c r="CJ127" s="30">
        <f t="shared" si="790"/>
        <v>0</v>
      </c>
      <c r="CK127" s="30">
        <f t="shared" si="791"/>
        <v>0</v>
      </c>
      <c r="CM127" s="30">
        <f t="shared" si="792"/>
        <v>0</v>
      </c>
      <c r="CN127" s="30">
        <f t="shared" si="793"/>
        <v>0</v>
      </c>
      <c r="CO127" s="30">
        <f t="shared" si="794"/>
        <v>0</v>
      </c>
      <c r="CP127" s="30">
        <f t="shared" si="795"/>
        <v>0</v>
      </c>
      <c r="CR127" s="30">
        <f t="shared" si="796"/>
        <v>0</v>
      </c>
      <c r="CS127" s="30">
        <f t="shared" si="797"/>
        <v>0</v>
      </c>
      <c r="CT127" s="30">
        <f t="shared" si="798"/>
        <v>0</v>
      </c>
      <c r="CU127" s="30">
        <f t="shared" si="799"/>
        <v>0</v>
      </c>
      <c r="CW127" s="30">
        <f t="shared" si="800"/>
        <v>0</v>
      </c>
      <c r="CX127" s="30">
        <f t="shared" si="801"/>
        <v>0</v>
      </c>
      <c r="CY127" s="30">
        <f t="shared" si="802"/>
        <v>0</v>
      </c>
      <c r="CZ127" s="30">
        <f t="shared" si="803"/>
        <v>0</v>
      </c>
      <c r="DB127" s="30">
        <f t="shared" si="804"/>
        <v>0</v>
      </c>
      <c r="DC127" s="30">
        <f t="shared" si="805"/>
        <v>0</v>
      </c>
      <c r="DD127" s="30">
        <f t="shared" si="806"/>
        <v>0</v>
      </c>
      <c r="DE127" s="30">
        <f t="shared" si="807"/>
        <v>0</v>
      </c>
      <c r="DG127" s="30">
        <f t="shared" si="808"/>
        <v>0</v>
      </c>
      <c r="DH127" s="30">
        <f t="shared" si="809"/>
        <v>0</v>
      </c>
      <c r="DI127" s="30">
        <f t="shared" si="810"/>
        <v>0</v>
      </c>
      <c r="DJ127" s="30">
        <f t="shared" si="811"/>
        <v>0</v>
      </c>
      <c r="DL127" s="30">
        <f t="shared" si="812"/>
        <v>0</v>
      </c>
      <c r="DM127" s="30">
        <f t="shared" si="813"/>
        <v>0</v>
      </c>
      <c r="DN127" s="30">
        <f t="shared" si="814"/>
        <v>0</v>
      </c>
      <c r="DO127" s="30">
        <f t="shared" si="815"/>
        <v>0</v>
      </c>
    </row>
    <row r="128" spans="1:120" s="21" customFormat="1" x14ac:dyDescent="0.25">
      <c r="A128" s="63"/>
      <c r="B128" s="63"/>
      <c r="C128" s="63"/>
      <c r="D128" s="63"/>
      <c r="E128" s="68"/>
      <c r="F128" s="64"/>
      <c r="G128" s="64"/>
      <c r="H128" s="64"/>
      <c r="I128" s="64"/>
      <c r="J128" s="63"/>
      <c r="K128" s="64"/>
      <c r="L128" s="64"/>
      <c r="M128" s="64"/>
      <c r="N128" s="64"/>
      <c r="O128" s="63"/>
      <c r="P128" s="64">
        <f t="shared" si="824"/>
        <v>0</v>
      </c>
      <c r="Q128" s="64">
        <f t="shared" si="825"/>
        <v>0</v>
      </c>
      <c r="R128" s="64"/>
      <c r="S128" s="64">
        <f t="shared" si="827"/>
        <v>0</v>
      </c>
      <c r="T128" s="63"/>
      <c r="U128" s="64"/>
      <c r="V128" s="64"/>
      <c r="W128" s="64"/>
      <c r="X128" s="64"/>
      <c r="Y128" s="63"/>
      <c r="Z128" s="64"/>
      <c r="AA128" s="64"/>
      <c r="AB128" s="64"/>
      <c r="AC128" s="64"/>
      <c r="AD128" s="63"/>
      <c r="AE128" s="64">
        <f t="shared" si="836"/>
        <v>0</v>
      </c>
      <c r="AF128" s="64">
        <f t="shared" si="837"/>
        <v>0</v>
      </c>
      <c r="AG128" s="64"/>
      <c r="AH128" s="64">
        <f t="shared" si="839"/>
        <v>0</v>
      </c>
      <c r="AI128" s="63"/>
      <c r="AJ128" s="64"/>
      <c r="AK128" s="64"/>
      <c r="AL128" s="64"/>
      <c r="AM128" s="64"/>
      <c r="AN128" s="67"/>
      <c r="AO128" s="64"/>
      <c r="AP128" s="64"/>
      <c r="AQ128" s="64"/>
      <c r="AR128" s="64"/>
      <c r="AS128" s="63"/>
      <c r="AT128" s="64">
        <f t="shared" si="848"/>
        <v>0</v>
      </c>
      <c r="AU128" s="64">
        <f t="shared" si="849"/>
        <v>0</v>
      </c>
      <c r="AV128" s="64"/>
      <c r="AW128" s="64">
        <f t="shared" si="851"/>
        <v>0</v>
      </c>
      <c r="AX128" s="63"/>
      <c r="AY128" s="64"/>
      <c r="AZ128" s="64"/>
      <c r="BA128" s="64"/>
      <c r="BB128" s="64"/>
      <c r="BC128" s="63"/>
      <c r="BD128" s="64">
        <f t="shared" si="856"/>
        <v>0</v>
      </c>
      <c r="BE128" s="64">
        <f t="shared" si="857"/>
        <v>0</v>
      </c>
      <c r="BF128" s="64"/>
      <c r="BG128" s="64">
        <f t="shared" si="859"/>
        <v>0</v>
      </c>
      <c r="BH128" s="67"/>
      <c r="BI128" s="64">
        <f t="shared" si="860"/>
        <v>0</v>
      </c>
      <c r="BJ128" s="64">
        <f t="shared" si="861"/>
        <v>0</v>
      </c>
      <c r="BK128" s="64"/>
      <c r="BL128" s="64">
        <f t="shared" si="863"/>
        <v>0</v>
      </c>
      <c r="BM128" s="68"/>
      <c r="BN128" s="64"/>
      <c r="BO128" s="64"/>
      <c r="BP128" s="64"/>
      <c r="BQ128" s="64"/>
      <c r="BR128" s="63"/>
      <c r="BS128" s="64">
        <f t="shared" si="872"/>
        <v>0</v>
      </c>
      <c r="BT128" s="64">
        <f t="shared" si="873"/>
        <v>0</v>
      </c>
      <c r="BU128" s="64"/>
      <c r="BV128" s="64">
        <f t="shared" si="875"/>
        <v>0</v>
      </c>
      <c r="BW128" s="63"/>
      <c r="BX128" s="64">
        <f t="shared" si="876"/>
        <v>0</v>
      </c>
      <c r="BY128" s="64">
        <f t="shared" si="877"/>
        <v>0</v>
      </c>
      <c r="BZ128" s="64"/>
      <c r="CA128" s="64">
        <f t="shared" si="879"/>
        <v>0</v>
      </c>
      <c r="CB128" s="63"/>
      <c r="CC128" s="64">
        <f t="shared" si="868"/>
        <v>0</v>
      </c>
      <c r="CD128" s="64">
        <f t="shared" si="869"/>
        <v>0</v>
      </c>
      <c r="CE128" s="64"/>
      <c r="CF128" s="64">
        <f t="shared" si="871"/>
        <v>0</v>
      </c>
      <c r="CG128" s="63"/>
      <c r="CH128" s="64">
        <f t="shared" si="788"/>
        <v>0</v>
      </c>
      <c r="CI128" s="64">
        <f t="shared" si="789"/>
        <v>0</v>
      </c>
      <c r="CJ128" s="64"/>
      <c r="CK128" s="64">
        <f t="shared" si="791"/>
        <v>0</v>
      </c>
      <c r="CL128" s="63"/>
      <c r="CM128" s="64">
        <f t="shared" si="792"/>
        <v>0</v>
      </c>
      <c r="CN128" s="64">
        <f t="shared" si="793"/>
        <v>0</v>
      </c>
      <c r="CO128" s="64"/>
      <c r="CP128" s="64">
        <f t="shared" si="795"/>
        <v>0</v>
      </c>
      <c r="CQ128" s="63"/>
      <c r="CR128" s="64">
        <f t="shared" si="796"/>
        <v>0</v>
      </c>
      <c r="CS128" s="64">
        <f t="shared" si="797"/>
        <v>0</v>
      </c>
      <c r="CT128" s="64"/>
      <c r="CU128" s="64">
        <f t="shared" si="799"/>
        <v>0</v>
      </c>
      <c r="CV128" s="63"/>
      <c r="CW128" s="64">
        <f t="shared" si="800"/>
        <v>0</v>
      </c>
      <c r="CX128" s="64">
        <f t="shared" si="801"/>
        <v>0</v>
      </c>
      <c r="CY128" s="64"/>
      <c r="CZ128" s="64">
        <f t="shared" si="803"/>
        <v>0</v>
      </c>
      <c r="DA128" s="63"/>
      <c r="DB128" s="64">
        <f t="shared" si="804"/>
        <v>0</v>
      </c>
      <c r="DC128" s="64">
        <f t="shared" si="805"/>
        <v>0</v>
      </c>
      <c r="DD128" s="64"/>
      <c r="DE128" s="64">
        <f t="shared" si="807"/>
        <v>0</v>
      </c>
      <c r="DF128" s="63"/>
      <c r="DG128" s="64">
        <f t="shared" si="808"/>
        <v>0</v>
      </c>
      <c r="DH128" s="64">
        <f t="shared" si="809"/>
        <v>0</v>
      </c>
      <c r="DI128" s="64"/>
      <c r="DJ128" s="64">
        <f t="shared" si="811"/>
        <v>0</v>
      </c>
      <c r="DK128" s="63"/>
      <c r="DL128" s="64">
        <f t="shared" si="812"/>
        <v>0</v>
      </c>
      <c r="DM128" s="64">
        <f t="shared" si="813"/>
        <v>0</v>
      </c>
      <c r="DN128" s="64"/>
      <c r="DO128" s="64">
        <f t="shared" si="815"/>
        <v>0</v>
      </c>
      <c r="DP128" s="63"/>
    </row>
    <row r="129" spans="1:120" s="21" customFormat="1" x14ac:dyDescent="0.25">
      <c r="A129"/>
      <c r="B129"/>
      <c r="C129" s="46"/>
      <c r="D129" s="46"/>
      <c r="E129" s="49"/>
      <c r="F129" s="47">
        <f>SUM(F114:F126)</f>
        <v>317.8</v>
      </c>
      <c r="G129" s="47">
        <f>SUM(G114:G126)</f>
        <v>4.45</v>
      </c>
      <c r="H129" s="47">
        <f>SUM(H114:H126)</f>
        <v>11.35</v>
      </c>
      <c r="I129" s="47">
        <f>SUM(I114:I126)</f>
        <v>54.4</v>
      </c>
      <c r="J129" s="59">
        <f>SUM(J114:J128)</f>
        <v>80</v>
      </c>
      <c r="K129" s="47">
        <f>SUM(K114:K126)</f>
        <v>264</v>
      </c>
      <c r="L129" s="47">
        <f>SUM(L114:L126)</f>
        <v>20</v>
      </c>
      <c r="M129" s="47">
        <f>SUM(M114:M126)</f>
        <v>28.699999999999996</v>
      </c>
      <c r="N129" s="47">
        <f>SUM(N114:N126)</f>
        <v>40.700000000000003</v>
      </c>
      <c r="O129" s="47">
        <f>SUM(O114:O128)</f>
        <v>80</v>
      </c>
      <c r="P129" s="47">
        <f>SUM(P114:P128)</f>
        <v>412.86</v>
      </c>
      <c r="Q129" s="47">
        <f>SUM(Q114:Q128)</f>
        <v>11.2</v>
      </c>
      <c r="R129" s="47">
        <f>SUM(R114:R127)</f>
        <v>32.942</v>
      </c>
      <c r="S129" s="47">
        <f>SUM(S114:S128)</f>
        <v>19.627999999999997</v>
      </c>
      <c r="T129" s="47">
        <f>SUM(T114:T128)</f>
        <v>84</v>
      </c>
      <c r="U129" s="47">
        <f t="shared" ref="U129:AC129" si="880">SUM(U114:U126)</f>
        <v>452.72</v>
      </c>
      <c r="V129" s="47">
        <f t="shared" si="880"/>
        <v>5.1539999999999999</v>
      </c>
      <c r="W129" s="47">
        <f t="shared" si="880"/>
        <v>23.855999999999998</v>
      </c>
      <c r="X129" s="47">
        <f t="shared" si="880"/>
        <v>54.338000000000001</v>
      </c>
      <c r="Y129" s="47">
        <f t="shared" si="880"/>
        <v>88</v>
      </c>
      <c r="Z129" s="47">
        <f t="shared" si="880"/>
        <v>264</v>
      </c>
      <c r="AA129" s="47">
        <f t="shared" si="880"/>
        <v>20.3</v>
      </c>
      <c r="AB129" s="47">
        <f t="shared" si="880"/>
        <v>29.25</v>
      </c>
      <c r="AC129" s="47">
        <f t="shared" si="880"/>
        <v>39.9</v>
      </c>
      <c r="AD129" s="47">
        <f>SUM(AD114:AD128)</f>
        <v>80</v>
      </c>
      <c r="AE129" s="47">
        <f>SUM(AE114:AE128)</f>
        <v>412.86</v>
      </c>
      <c r="AF129" s="47">
        <f>SUM(AF114:AF128)</f>
        <v>11.2</v>
      </c>
      <c r="AG129" s="47">
        <f>SUM(AG114:AG127)</f>
        <v>32.942</v>
      </c>
      <c r="AH129" s="47">
        <f>SUM(AH114:AH128)</f>
        <v>19.627999999999997</v>
      </c>
      <c r="AI129" s="44">
        <f>SUM(AI114:AI128)</f>
        <v>84</v>
      </c>
      <c r="AJ129" s="47">
        <f>SUM(AJ114:AJ126)</f>
        <v>430.185</v>
      </c>
      <c r="AK129" s="47">
        <f>SUM(AK114:AK126)</f>
        <v>6.6615000000000011</v>
      </c>
      <c r="AL129" s="47">
        <f>SUM(AL114:AL126)</f>
        <v>22.984499999999997</v>
      </c>
      <c r="AM129" s="47">
        <f>SUM(AM114:AM126)</f>
        <v>49.203000000000003</v>
      </c>
      <c r="AN129" s="44">
        <f>SUM(AN114:AN128)</f>
        <v>85.5</v>
      </c>
      <c r="AO129" s="47">
        <f>SUM(AO114:AO126)</f>
        <v>412.86</v>
      </c>
      <c r="AP129" s="47">
        <f>SUM(AP114:AP126)</f>
        <v>11.2</v>
      </c>
      <c r="AQ129" s="47">
        <f>SUM(AQ114:AQ126)</f>
        <v>32.942</v>
      </c>
      <c r="AR129" s="47">
        <f>SUM(AR114:AR126)</f>
        <v>19.627999999999997</v>
      </c>
      <c r="AS129" s="47">
        <f>SUM(AS114:AS128)</f>
        <v>84</v>
      </c>
      <c r="AT129" s="47">
        <f>SUM(AT114:AT128)</f>
        <v>407.85</v>
      </c>
      <c r="AU129" s="47">
        <f>SUM(AU114:AU128)</f>
        <v>3.645</v>
      </c>
      <c r="AV129" s="47">
        <f>SUM(AV114:AV127)</f>
        <v>21.03</v>
      </c>
      <c r="AW129" s="47">
        <f>SUM(AW114:AW128)</f>
        <v>50.744999999999997</v>
      </c>
      <c r="AX129" s="44">
        <f>SUM(AX114:AX128)</f>
        <v>85</v>
      </c>
      <c r="AY129" s="44">
        <f>SUM(AY114:AY126)</f>
        <v>412.86</v>
      </c>
      <c r="AZ129" s="47">
        <f>SUM(AZ114:AZ126)</f>
        <v>11.2</v>
      </c>
      <c r="BA129" s="47">
        <f>SUM(BA114:BA126)</f>
        <v>32.942</v>
      </c>
      <c r="BB129" s="47">
        <f>SUM(BB114:BB126)</f>
        <v>19.627999999999997</v>
      </c>
      <c r="BC129" s="47">
        <f>SUM(BC114:BC128)</f>
        <v>84</v>
      </c>
      <c r="BD129" s="44">
        <f>SUM(BD114:BD128)</f>
        <v>452.72</v>
      </c>
      <c r="BE129" s="44">
        <f>SUM(BE114:BE128)</f>
        <v>5.1539999999999999</v>
      </c>
      <c r="BF129" s="44">
        <f>SUM(BF114:BF127)</f>
        <v>23.855999999999998</v>
      </c>
      <c r="BG129" s="44">
        <f>SUM(BG114:BG128)</f>
        <v>54.338000000000001</v>
      </c>
      <c r="BH129" s="99">
        <f>SUM(BH114:BH128)</f>
        <v>88</v>
      </c>
      <c r="BI129" s="44">
        <f>SUM(BI114:BI128)</f>
        <v>412.86</v>
      </c>
      <c r="BJ129" s="47">
        <f>SUM(BJ114:BJ128)</f>
        <v>11.2</v>
      </c>
      <c r="BK129" s="47">
        <f>SUM(BK114:BK127)</f>
        <v>32.942</v>
      </c>
      <c r="BL129" s="47">
        <f>SUM(BL114:BL128)</f>
        <v>19.627999999999997</v>
      </c>
      <c r="BM129" s="45">
        <f>SUM(BM114:BM128)</f>
        <v>84</v>
      </c>
      <c r="BN129" s="44">
        <f>SUM(BN114:BN126)</f>
        <v>482.25</v>
      </c>
      <c r="BO129" s="44">
        <f>SUM(BO114:BO126)</f>
        <v>4.3949999999999996</v>
      </c>
      <c r="BP129" s="44">
        <f>SUM(BP114:BP126)</f>
        <v>24.78</v>
      </c>
      <c r="BQ129" s="44">
        <f>SUM(BQ114:BQ126)</f>
        <v>60.195</v>
      </c>
      <c r="BR129" s="44">
        <f>SUM(BR114:BR128)</f>
        <v>100</v>
      </c>
      <c r="BS129" s="44">
        <f>SUM(BS114:BS128)</f>
        <v>501.33</v>
      </c>
      <c r="BT129" s="44">
        <f>SUM(BT114:BT128)</f>
        <v>13.6</v>
      </c>
      <c r="BU129" s="44">
        <f>SUM(BU114:BU127)</f>
        <v>40.001000000000005</v>
      </c>
      <c r="BV129" s="44">
        <f>SUM(BV114:BV128)</f>
        <v>23.834</v>
      </c>
      <c r="BW129" s="44">
        <f>SUM(BW114:BW128)</f>
        <v>102</v>
      </c>
      <c r="BX129" s="44">
        <f>SUM(BX114:BX128)</f>
        <v>527.12</v>
      </c>
      <c r="BY129" s="44">
        <f>SUM(BY114:BY128)</f>
        <v>5.9039999999999999</v>
      </c>
      <c r="BZ129" s="44">
        <f>SUM(BZ114:BZ127)</f>
        <v>27.605999999999998</v>
      </c>
      <c r="CA129" s="44">
        <f t="shared" ref="CA129:DP129" si="881">SUM(CA114:CA128)</f>
        <v>63.788000000000004</v>
      </c>
      <c r="CB129" s="44">
        <f t="shared" si="881"/>
        <v>103</v>
      </c>
      <c r="CC129" s="44">
        <f t="shared" si="881"/>
        <v>450.38499999999999</v>
      </c>
      <c r="CD129" s="44">
        <f t="shared" si="881"/>
        <v>8.1115000000000013</v>
      </c>
      <c r="CE129" s="44">
        <f t="shared" si="881"/>
        <v>19.334499999999998</v>
      </c>
      <c r="CF129" s="44">
        <f t="shared" si="881"/>
        <v>65.802999999999997</v>
      </c>
      <c r="CG129" s="44">
        <f t="shared" si="881"/>
        <v>105.5</v>
      </c>
      <c r="CH129" s="44">
        <f t="shared" si="881"/>
        <v>501.33</v>
      </c>
      <c r="CI129" s="44">
        <f t="shared" si="881"/>
        <v>13.6</v>
      </c>
      <c r="CJ129" s="44">
        <f t="shared" si="881"/>
        <v>40.001000000000005</v>
      </c>
      <c r="CK129" s="44">
        <f t="shared" si="881"/>
        <v>23.834</v>
      </c>
      <c r="CL129" s="44">
        <f t="shared" si="881"/>
        <v>102</v>
      </c>
      <c r="CM129" s="44">
        <f t="shared" si="881"/>
        <v>508.05000000000007</v>
      </c>
      <c r="CN129" s="44">
        <f t="shared" si="881"/>
        <v>7.4450000000000003</v>
      </c>
      <c r="CO129" s="44">
        <f t="shared" si="881"/>
        <v>27.78</v>
      </c>
      <c r="CP129" s="44">
        <f t="shared" si="881"/>
        <v>56.744999999999997</v>
      </c>
      <c r="CQ129" s="44">
        <f t="shared" si="881"/>
        <v>105</v>
      </c>
      <c r="CR129" s="44">
        <f t="shared" si="881"/>
        <v>418</v>
      </c>
      <c r="CS129" s="44">
        <f t="shared" si="881"/>
        <v>7.95</v>
      </c>
      <c r="CT129" s="44">
        <f t="shared" si="881"/>
        <v>17.549999999999997</v>
      </c>
      <c r="CU129" s="44">
        <f t="shared" si="881"/>
        <v>61.2</v>
      </c>
      <c r="CV129" s="44">
        <f t="shared" si="881"/>
        <v>100</v>
      </c>
      <c r="CW129" s="44">
        <f t="shared" si="881"/>
        <v>501.33</v>
      </c>
      <c r="CX129" s="44">
        <f t="shared" si="881"/>
        <v>13.6</v>
      </c>
      <c r="CY129" s="44">
        <f t="shared" si="881"/>
        <v>40.001000000000005</v>
      </c>
      <c r="CZ129" s="44">
        <f t="shared" si="881"/>
        <v>23.834</v>
      </c>
      <c r="DA129" s="44">
        <f t="shared" si="881"/>
        <v>102</v>
      </c>
      <c r="DB129" s="44">
        <f t="shared" si="881"/>
        <v>504.58499999999998</v>
      </c>
      <c r="DC129" s="44">
        <f t="shared" si="881"/>
        <v>7.4115000000000011</v>
      </c>
      <c r="DD129" s="44">
        <f t="shared" si="881"/>
        <v>26.734499999999997</v>
      </c>
      <c r="DE129" s="44">
        <f t="shared" si="881"/>
        <v>58.653000000000006</v>
      </c>
      <c r="DF129" s="44">
        <f t="shared" si="881"/>
        <v>100.5</v>
      </c>
      <c r="DG129" s="44">
        <f t="shared" si="881"/>
        <v>552.92000000000007</v>
      </c>
      <c r="DH129" s="44">
        <f t="shared" si="881"/>
        <v>8.9540000000000006</v>
      </c>
      <c r="DI129" s="44">
        <f t="shared" si="881"/>
        <v>30.605999999999995</v>
      </c>
      <c r="DJ129" s="44">
        <f t="shared" si="881"/>
        <v>60.338000000000001</v>
      </c>
      <c r="DK129" s="44">
        <f t="shared" si="881"/>
        <v>108</v>
      </c>
      <c r="DL129" s="44">
        <f t="shared" si="881"/>
        <v>501.33</v>
      </c>
      <c r="DM129" s="44">
        <f t="shared" si="881"/>
        <v>13.6</v>
      </c>
      <c r="DN129" s="44">
        <f t="shared" si="881"/>
        <v>40.001000000000005</v>
      </c>
      <c r="DO129" s="44">
        <f t="shared" si="881"/>
        <v>23.834</v>
      </c>
      <c r="DP129" s="44">
        <f t="shared" si="881"/>
        <v>102</v>
      </c>
    </row>
    <row r="130" spans="1:120" s="21" customFormat="1" x14ac:dyDescent="0.25">
      <c r="E130" s="55"/>
      <c r="AN130" s="54"/>
      <c r="BH130" s="54"/>
      <c r="BM130" s="55"/>
    </row>
    <row r="131" spans="1:120" s="21" customFormat="1" x14ac:dyDescent="0.25">
      <c r="E131" s="55"/>
      <c r="AN131" s="54"/>
      <c r="BH131" s="54"/>
      <c r="BM131" s="55"/>
    </row>
    <row r="132" spans="1:120" s="21" customFormat="1" x14ac:dyDescent="0.25">
      <c r="A132"/>
      <c r="B132"/>
      <c r="C132" s="46"/>
      <c r="D132" s="46"/>
      <c r="E132" s="49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8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8"/>
      <c r="BI132" s="46"/>
      <c r="BJ132" s="46"/>
      <c r="BK132" s="46"/>
      <c r="BL132" s="46"/>
      <c r="BM132" s="49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</row>
    <row r="133" spans="1:120" ht="15.75" thickBot="1" x14ac:dyDescent="0.3">
      <c r="E133" s="49"/>
    </row>
    <row r="134" spans="1:120" ht="16.5" thickTop="1" thickBot="1" x14ac:dyDescent="0.3">
      <c r="A134" s="100" t="s">
        <v>99</v>
      </c>
      <c r="B134" s="101"/>
      <c r="C134" s="101"/>
      <c r="D134" s="101"/>
      <c r="E134" s="102"/>
      <c r="F134" s="101"/>
      <c r="G134" s="101"/>
      <c r="H134" s="101"/>
      <c r="I134" s="101"/>
      <c r="J134" s="101">
        <v>5</v>
      </c>
      <c r="K134" s="101"/>
      <c r="L134" s="101"/>
      <c r="M134" s="101"/>
      <c r="N134" s="101"/>
      <c r="O134" s="101">
        <v>5</v>
      </c>
      <c r="P134" s="101">
        <v>5</v>
      </c>
      <c r="Q134" s="101">
        <v>5</v>
      </c>
      <c r="R134" s="101">
        <v>5</v>
      </c>
      <c r="S134" s="101">
        <v>5</v>
      </c>
      <c r="T134" s="101">
        <v>5</v>
      </c>
      <c r="U134" s="101">
        <v>5</v>
      </c>
      <c r="V134" s="101">
        <v>5</v>
      </c>
      <c r="W134" s="101">
        <v>5</v>
      </c>
      <c r="X134" s="101">
        <v>5</v>
      </c>
      <c r="Y134" s="101">
        <v>5</v>
      </c>
      <c r="Z134" s="101">
        <v>5</v>
      </c>
      <c r="AA134" s="101">
        <v>5</v>
      </c>
      <c r="AB134" s="101">
        <v>5</v>
      </c>
      <c r="AC134" s="101">
        <v>5</v>
      </c>
      <c r="AD134" s="101">
        <v>5</v>
      </c>
      <c r="AE134" s="101">
        <v>5</v>
      </c>
      <c r="AF134" s="101">
        <v>5</v>
      </c>
      <c r="AG134" s="101">
        <v>5</v>
      </c>
      <c r="AH134" s="101">
        <v>5</v>
      </c>
      <c r="AI134" s="101">
        <v>5</v>
      </c>
      <c r="AJ134" s="101">
        <v>5</v>
      </c>
      <c r="AK134" s="101">
        <v>5</v>
      </c>
      <c r="AL134" s="101">
        <v>5</v>
      </c>
      <c r="AM134" s="101">
        <v>5</v>
      </c>
      <c r="AN134" s="103">
        <v>5</v>
      </c>
      <c r="AO134" s="101">
        <v>5</v>
      </c>
      <c r="AP134" s="101">
        <v>5</v>
      </c>
      <c r="AQ134" s="101">
        <v>5</v>
      </c>
      <c r="AR134" s="101">
        <v>5</v>
      </c>
      <c r="AS134" s="101">
        <v>5</v>
      </c>
      <c r="AT134" s="101">
        <v>5</v>
      </c>
      <c r="AU134" s="101">
        <v>5</v>
      </c>
      <c r="AV134" s="101">
        <v>5</v>
      </c>
      <c r="AW134" s="101">
        <v>5</v>
      </c>
      <c r="AX134" s="101">
        <v>5</v>
      </c>
      <c r="AY134" s="101"/>
      <c r="AZ134" s="101"/>
      <c r="BA134" s="101"/>
      <c r="BB134" s="101"/>
      <c r="BC134" s="101">
        <v>5</v>
      </c>
      <c r="BD134" s="101"/>
      <c r="BE134" s="101"/>
      <c r="BF134" s="101"/>
      <c r="BG134" s="101"/>
      <c r="BH134" s="103">
        <v>5</v>
      </c>
      <c r="BI134" s="101"/>
      <c r="BJ134" s="101"/>
      <c r="BK134" s="101"/>
      <c r="BL134" s="101"/>
      <c r="BM134" s="102">
        <v>5</v>
      </c>
      <c r="BN134" s="101"/>
      <c r="BO134" s="101"/>
      <c r="BP134" s="101"/>
      <c r="BQ134" s="101"/>
      <c r="BR134" s="101">
        <v>5</v>
      </c>
      <c r="BS134" s="101"/>
      <c r="BT134" s="101"/>
      <c r="BU134" s="101"/>
      <c r="BV134" s="101"/>
      <c r="BW134" s="101">
        <v>5</v>
      </c>
      <c r="BX134" s="101"/>
      <c r="BY134" s="101"/>
      <c r="BZ134" s="101"/>
      <c r="CA134" s="101"/>
      <c r="CB134" s="101">
        <v>5</v>
      </c>
      <c r="CC134" s="101"/>
      <c r="CD134" s="101"/>
      <c r="CE134" s="101"/>
      <c r="CF134" s="101"/>
      <c r="CG134" s="101">
        <v>5</v>
      </c>
      <c r="CH134" s="101"/>
      <c r="CI134" s="101"/>
      <c r="CJ134" s="101"/>
      <c r="CK134" s="101"/>
      <c r="CL134" s="101">
        <v>5</v>
      </c>
      <c r="CM134" s="101"/>
      <c r="CN134" s="101"/>
      <c r="CO134" s="101"/>
      <c r="CP134" s="101"/>
      <c r="CQ134" s="101">
        <v>5</v>
      </c>
      <c r="CR134" s="101"/>
      <c r="CS134" s="101"/>
      <c r="CT134" s="101"/>
      <c r="CU134" s="101"/>
      <c r="CV134" s="101">
        <v>5</v>
      </c>
      <c r="CW134" s="101"/>
      <c r="CX134" s="101"/>
      <c r="CY134" s="101"/>
      <c r="CZ134" s="101"/>
      <c r="DA134" s="101">
        <v>5</v>
      </c>
      <c r="DB134" s="101"/>
      <c r="DC134" s="101"/>
      <c r="DD134" s="101"/>
      <c r="DE134" s="101"/>
      <c r="DF134" s="101">
        <v>5</v>
      </c>
      <c r="DG134" s="101"/>
      <c r="DH134" s="101"/>
      <c r="DI134" s="101"/>
      <c r="DJ134" s="101"/>
      <c r="DK134" s="101">
        <v>5</v>
      </c>
      <c r="DL134" s="101"/>
      <c r="DM134" s="101"/>
      <c r="DN134" s="101"/>
      <c r="DO134" s="101"/>
      <c r="DP134" s="101">
        <v>5</v>
      </c>
    </row>
    <row r="135" spans="1:120" ht="15.75" thickTop="1" x14ac:dyDescent="0.25">
      <c r="E135" s="49"/>
      <c r="BR135" s="46" t="s">
        <v>100</v>
      </c>
    </row>
    <row r="136" spans="1:120" x14ac:dyDescent="0.25">
      <c r="A136" s="104" t="s">
        <v>101</v>
      </c>
      <c r="B136" s="104"/>
      <c r="C136" s="104"/>
      <c r="D136" s="104"/>
      <c r="E136" s="105"/>
      <c r="F136" s="106">
        <f>F108+F129</f>
        <v>951.45</v>
      </c>
      <c r="G136" s="106">
        <f>SUM(G109,G129)</f>
        <v>4.45</v>
      </c>
      <c r="H136" s="106">
        <f>SUM(H109,H129)</f>
        <v>11.35</v>
      </c>
      <c r="I136" s="106">
        <f>SUM(I109,I129)</f>
        <v>54.4</v>
      </c>
      <c r="J136" s="106">
        <f>J108+J129</f>
        <v>261.25</v>
      </c>
      <c r="K136" s="106">
        <f>K108+K129</f>
        <v>2015.335</v>
      </c>
      <c r="L136" s="106">
        <f>SUM(L109,L129)</f>
        <v>147.18</v>
      </c>
      <c r="M136" s="106">
        <f>SUM(M109,M129)</f>
        <v>167.00049999999999</v>
      </c>
      <c r="N136" s="106">
        <f>SUM(N109,N129)</f>
        <v>295.60300000000001</v>
      </c>
      <c r="O136" s="106">
        <f>O108+O129</f>
        <v>568.22</v>
      </c>
      <c r="P136" s="106">
        <f>P108+P129</f>
        <v>2004.79</v>
      </c>
      <c r="Q136" s="106">
        <f>SUM(Q109,Q129)</f>
        <v>140.6935</v>
      </c>
      <c r="R136" s="106">
        <f>SUM(R109,R129)</f>
        <v>136.68100000000001</v>
      </c>
      <c r="S136" s="106">
        <f>SUM(S109,S129)</f>
        <v>300.99849999999998</v>
      </c>
      <c r="T136" s="106">
        <f t="shared" ref="T136:AY136" si="882">T108+T129</f>
        <v>575.02</v>
      </c>
      <c r="U136" s="106">
        <f t="shared" si="882"/>
        <v>2257.8650000000002</v>
      </c>
      <c r="V136" s="106">
        <f t="shared" si="882"/>
        <v>6.1539999999999999</v>
      </c>
      <c r="W136" s="106">
        <f t="shared" si="882"/>
        <v>24.904165605505867</v>
      </c>
      <c r="X136" s="106">
        <f t="shared" si="882"/>
        <v>55.846487496913149</v>
      </c>
      <c r="Y136" s="106">
        <f t="shared" si="882"/>
        <v>585.72</v>
      </c>
      <c r="Z136" s="106">
        <f t="shared" si="882"/>
        <v>1671.38</v>
      </c>
      <c r="AA136" s="106">
        <f t="shared" si="882"/>
        <v>21.3</v>
      </c>
      <c r="AB136" s="106">
        <f t="shared" si="882"/>
        <v>29.782862172781549</v>
      </c>
      <c r="AC136" s="106">
        <f t="shared" si="882"/>
        <v>40.834377710874115</v>
      </c>
      <c r="AD136" s="106">
        <f t="shared" si="882"/>
        <v>568.27</v>
      </c>
      <c r="AE136" s="106">
        <f t="shared" si="882"/>
        <v>2217.165</v>
      </c>
      <c r="AF136" s="106">
        <f t="shared" si="882"/>
        <v>12.2</v>
      </c>
      <c r="AG136" s="106">
        <f t="shared" si="882"/>
        <v>34.138521932215021</v>
      </c>
      <c r="AH136" s="106">
        <f t="shared" si="882"/>
        <v>21.271069097075028</v>
      </c>
      <c r="AI136" s="106">
        <f t="shared" si="882"/>
        <v>585.72</v>
      </c>
      <c r="AJ136" s="106">
        <f t="shared" si="882"/>
        <v>2027.5</v>
      </c>
      <c r="AK136" s="106">
        <f t="shared" si="882"/>
        <v>7.6615000000000011</v>
      </c>
      <c r="AL136" s="106">
        <f t="shared" si="882"/>
        <v>23.429786381344456</v>
      </c>
      <c r="AM136" s="106">
        <f t="shared" si="882"/>
        <v>50.252636670074324</v>
      </c>
      <c r="AN136" s="107">
        <f t="shared" si="882"/>
        <v>569.97</v>
      </c>
      <c r="AO136" s="106">
        <f t="shared" si="882"/>
        <v>2036.9100000000003</v>
      </c>
      <c r="AP136" s="106">
        <f t="shared" si="882"/>
        <v>12.2</v>
      </c>
      <c r="AQ136" s="106">
        <f t="shared" si="882"/>
        <v>34.016156753941175</v>
      </c>
      <c r="AR136" s="106">
        <f t="shared" si="882"/>
        <v>21.575486472983169</v>
      </c>
      <c r="AS136" s="106">
        <f t="shared" si="882"/>
        <v>573.72</v>
      </c>
      <c r="AT136" s="106">
        <f t="shared" si="882"/>
        <v>2010.3610000000003</v>
      </c>
      <c r="AU136" s="106">
        <f t="shared" si="882"/>
        <v>4.6449999999999996</v>
      </c>
      <c r="AV136" s="106">
        <f t="shared" si="882"/>
        <v>21.495431774600373</v>
      </c>
      <c r="AW136" s="106">
        <f t="shared" si="882"/>
        <v>52.237803093595588</v>
      </c>
      <c r="AX136" s="106">
        <f t="shared" si="882"/>
        <v>568.12</v>
      </c>
      <c r="AY136" s="106">
        <f t="shared" si="882"/>
        <v>2286.33</v>
      </c>
      <c r="AZ136" s="106">
        <f t="shared" ref="AZ136:CE136" si="883">AZ108+AZ129</f>
        <v>12.2</v>
      </c>
      <c r="BA136" s="106">
        <f t="shared" si="883"/>
        <v>34.143246660730185</v>
      </c>
      <c r="BB136" s="106">
        <f t="shared" si="883"/>
        <v>21.548297522392748</v>
      </c>
      <c r="BC136" s="106">
        <f t="shared" si="883"/>
        <v>600.5</v>
      </c>
      <c r="BD136" s="106">
        <f t="shared" si="883"/>
        <v>2199.605</v>
      </c>
      <c r="BE136" s="106">
        <f t="shared" si="883"/>
        <v>6.1539999999999999</v>
      </c>
      <c r="BF136" s="106">
        <f t="shared" si="883"/>
        <v>25.127989443740837</v>
      </c>
      <c r="BG136" s="106">
        <f t="shared" si="883"/>
        <v>57.04790842843029</v>
      </c>
      <c r="BH136" s="107">
        <f t="shared" si="883"/>
        <v>573.54999999999995</v>
      </c>
      <c r="BI136" s="106">
        <f t="shared" si="883"/>
        <v>2167.21</v>
      </c>
      <c r="BJ136" s="106">
        <f t="shared" si="883"/>
        <v>12.2</v>
      </c>
      <c r="BK136" s="106">
        <f t="shared" si="883"/>
        <v>33.390130708310608</v>
      </c>
      <c r="BL136" s="106">
        <f t="shared" si="883"/>
        <v>20.958972554020107</v>
      </c>
      <c r="BM136" s="108">
        <f t="shared" si="883"/>
        <v>591</v>
      </c>
      <c r="BN136" s="106">
        <f t="shared" si="883"/>
        <v>2071.38</v>
      </c>
      <c r="BO136" s="106">
        <f t="shared" si="883"/>
        <v>5.3949999999999996</v>
      </c>
      <c r="BP136" s="106">
        <f t="shared" si="883"/>
        <v>25.990991731090027</v>
      </c>
      <c r="BQ136" s="106">
        <f t="shared" si="883"/>
        <v>61.548685733589231</v>
      </c>
      <c r="BR136" s="106">
        <f t="shared" si="883"/>
        <v>593.54999999999995</v>
      </c>
      <c r="BS136" s="106">
        <f t="shared" si="883"/>
        <v>2171.7350000000001</v>
      </c>
      <c r="BT136" s="106">
        <f t="shared" si="883"/>
        <v>14.6</v>
      </c>
      <c r="BU136" s="106">
        <f t="shared" si="883"/>
        <v>40.445653295297909</v>
      </c>
      <c r="BV136" s="106">
        <f t="shared" si="883"/>
        <v>25.108260483698576</v>
      </c>
      <c r="BW136" s="106">
        <f t="shared" si="883"/>
        <v>595.5</v>
      </c>
      <c r="BX136" s="106">
        <f t="shared" si="883"/>
        <v>2258.61</v>
      </c>
      <c r="BY136" s="106">
        <f t="shared" si="883"/>
        <v>6.9039999999999999</v>
      </c>
      <c r="BZ136" s="106">
        <f t="shared" si="883"/>
        <v>28.564845789971617</v>
      </c>
      <c r="CA136" s="106">
        <f t="shared" si="883"/>
        <v>65.155255136466693</v>
      </c>
      <c r="CB136" s="106">
        <f t="shared" si="883"/>
        <v>592.79999999999995</v>
      </c>
      <c r="CC136" s="106">
        <f t="shared" si="883"/>
        <v>2116.4799999999996</v>
      </c>
      <c r="CD136" s="106">
        <f t="shared" si="883"/>
        <v>139.38500000000002</v>
      </c>
      <c r="CE136" s="106">
        <f t="shared" si="883"/>
        <v>112.92699999999999</v>
      </c>
      <c r="CF136" s="106">
        <f t="shared" ref="CF136:DP136" si="884">CF108+CF129</f>
        <v>321.48999999999995</v>
      </c>
      <c r="CG136" s="106">
        <f t="shared" si="884"/>
        <v>601</v>
      </c>
      <c r="CH136" s="106">
        <f t="shared" si="884"/>
        <v>2238.4450000000002</v>
      </c>
      <c r="CI136" s="106">
        <f t="shared" si="884"/>
        <v>123.05149999999999</v>
      </c>
      <c r="CJ136" s="106">
        <f t="shared" si="884"/>
        <v>152.18450000000001</v>
      </c>
      <c r="CK136" s="106">
        <f t="shared" si="884"/>
        <v>275.76699999999994</v>
      </c>
      <c r="CL136" s="106">
        <f t="shared" si="884"/>
        <v>587.79999999999995</v>
      </c>
      <c r="CM136" s="106">
        <f t="shared" si="884"/>
        <v>2318.6650000000004</v>
      </c>
      <c r="CN136" s="106">
        <f t="shared" si="884"/>
        <v>145.22949999999997</v>
      </c>
      <c r="CO136" s="106">
        <f t="shared" si="884"/>
        <v>136.69299999999998</v>
      </c>
      <c r="CP136" s="106">
        <f t="shared" si="884"/>
        <v>311.83049999999997</v>
      </c>
      <c r="CQ136" s="106">
        <f t="shared" si="884"/>
        <v>612</v>
      </c>
      <c r="CR136" s="106">
        <f t="shared" si="884"/>
        <v>2224.335</v>
      </c>
      <c r="CS136" s="106">
        <f t="shared" si="884"/>
        <v>111.46775</v>
      </c>
      <c r="CT136" s="106">
        <f t="shared" si="884"/>
        <v>135.01549999999997</v>
      </c>
      <c r="CU136" s="106">
        <f t="shared" si="884"/>
        <v>323.03899999999999</v>
      </c>
      <c r="CV136" s="106">
        <f t="shared" si="884"/>
        <v>589.75</v>
      </c>
      <c r="CW136" s="106">
        <f t="shared" si="884"/>
        <v>2050.36</v>
      </c>
      <c r="CX136" s="106">
        <f t="shared" si="884"/>
        <v>140.69649999999999</v>
      </c>
      <c r="CY136" s="106">
        <f t="shared" si="884"/>
        <v>124.20350000000001</v>
      </c>
      <c r="CZ136" s="106">
        <f t="shared" si="884"/>
        <v>267.43799999999999</v>
      </c>
      <c r="DA136" s="106">
        <f t="shared" si="884"/>
        <v>597</v>
      </c>
      <c r="DB136" s="106">
        <f t="shared" si="884"/>
        <v>2165.826</v>
      </c>
      <c r="DC136" s="106">
        <f t="shared" si="884"/>
        <v>116.2064</v>
      </c>
      <c r="DD136" s="106">
        <f t="shared" si="884"/>
        <v>146.37359999999998</v>
      </c>
      <c r="DE136" s="106">
        <f t="shared" si="884"/>
        <v>273.91060000000004</v>
      </c>
      <c r="DF136" s="106">
        <f t="shared" si="884"/>
        <v>588.9</v>
      </c>
      <c r="DG136" s="106">
        <f t="shared" si="884"/>
        <v>2266.75</v>
      </c>
      <c r="DH136" s="106">
        <f t="shared" si="884"/>
        <v>143.346</v>
      </c>
      <c r="DI136" s="106">
        <f t="shared" si="884"/>
        <v>133.25199999999998</v>
      </c>
      <c r="DJ136" s="106">
        <f t="shared" si="884"/>
        <v>304.01249999999999</v>
      </c>
      <c r="DK136" s="106">
        <f t="shared" si="884"/>
        <v>616.5</v>
      </c>
      <c r="DL136" s="106">
        <f t="shared" si="884"/>
        <v>1459.99</v>
      </c>
      <c r="DM136" s="106">
        <f t="shared" si="884"/>
        <v>93.856999999999985</v>
      </c>
      <c r="DN136" s="106">
        <f t="shared" si="884"/>
        <v>126.21000000000001</v>
      </c>
      <c r="DO136" s="106">
        <f t="shared" si="884"/>
        <v>172.79700000000003</v>
      </c>
      <c r="DP136" s="106">
        <f t="shared" si="884"/>
        <v>393.5</v>
      </c>
    </row>
    <row r="137" spans="1:120" x14ac:dyDescent="0.25">
      <c r="A137"/>
      <c r="B137"/>
      <c r="E137" s="49"/>
      <c r="F137"/>
      <c r="G137" s="47">
        <f>G136/$L136</f>
        <v>3.0235086288897949E-2</v>
      </c>
      <c r="H137" s="47">
        <f>H136/$L136</f>
        <v>7.7116456040222853E-2</v>
      </c>
      <c r="I137" s="47">
        <f>I136/$L136</f>
        <v>0.36961543688001086</v>
      </c>
      <c r="J137" s="47">
        <f>J136</f>
        <v>261.25</v>
      </c>
      <c r="K137"/>
      <c r="L137" s="47">
        <f>L136/$L136</f>
        <v>1</v>
      </c>
      <c r="M137" s="47">
        <f>M136/$L136</f>
        <v>1.1346684332110339</v>
      </c>
      <c r="N137" s="47">
        <f>N136/$L136</f>
        <v>2.0084454409566517</v>
      </c>
      <c r="O137" s="47">
        <f>O136</f>
        <v>568.22</v>
      </c>
      <c r="P137"/>
      <c r="Q137" s="47">
        <f>Q136/$Q136</f>
        <v>1</v>
      </c>
      <c r="R137" s="47">
        <f>R136/$Q136</f>
        <v>0.97148055880335626</v>
      </c>
      <c r="S137" s="47">
        <f>S136/$Q136</f>
        <v>2.1393916563309605</v>
      </c>
      <c r="T137" s="47">
        <f>T136</f>
        <v>575.02</v>
      </c>
      <c r="U137" s="47"/>
      <c r="V137" s="47">
        <f>V136/$V136</f>
        <v>1</v>
      </c>
      <c r="W137" s="47">
        <f>W136/$V136</f>
        <v>4.0468257402511973</v>
      </c>
      <c r="X137" s="47">
        <f>X136/$V136</f>
        <v>9.0748273475646979</v>
      </c>
      <c r="Y137" s="47">
        <f>Y136</f>
        <v>585.72</v>
      </c>
      <c r="Z137" s="47"/>
      <c r="AA137" s="47">
        <f>AA136/$AA136</f>
        <v>1</v>
      </c>
      <c r="AB137" s="47">
        <f>AB136/$AA136</f>
        <v>1.3982564400366924</v>
      </c>
      <c r="AC137" s="47">
        <f>AC136/$AA136</f>
        <v>1.9171069347828222</v>
      </c>
      <c r="AD137" s="47">
        <f>AD136</f>
        <v>568.27</v>
      </c>
      <c r="AE137" s="47"/>
      <c r="AF137" s="47">
        <f>AF136/$AF136</f>
        <v>1</v>
      </c>
      <c r="AG137" s="47">
        <f>AG136/$AF136</f>
        <v>2.7982395026405755</v>
      </c>
      <c r="AH137" s="47">
        <f>AH136/$AF136</f>
        <v>1.743530253858609</v>
      </c>
      <c r="AI137" s="44">
        <f>AI136</f>
        <v>585.72</v>
      </c>
      <c r="AJ137" s="47"/>
      <c r="AK137" s="47">
        <f>AK136/$AK136</f>
        <v>1</v>
      </c>
      <c r="AL137" s="47">
        <f>AL136/$AK136</f>
        <v>3.0581200001754816</v>
      </c>
      <c r="AM137" s="47">
        <f>AM136/$AK136</f>
        <v>6.5591120107125649</v>
      </c>
      <c r="AN137" s="99">
        <f>AN136</f>
        <v>569.97</v>
      </c>
      <c r="AO137" s="47"/>
      <c r="AP137" s="47">
        <f>AP136/$AP136</f>
        <v>1</v>
      </c>
      <c r="AQ137" s="47">
        <f>AQ136/$AP136</f>
        <v>2.7882095699951783</v>
      </c>
      <c r="AR137" s="47">
        <f>AR136/$AP136</f>
        <v>1.7684824977855058</v>
      </c>
      <c r="AS137" s="47">
        <f>AS136</f>
        <v>573.72</v>
      </c>
      <c r="AT137" s="47"/>
      <c r="AU137" s="47">
        <f>AU136/$AU136</f>
        <v>1</v>
      </c>
      <c r="AV137" s="47">
        <f>AV136/$AU136</f>
        <v>4.627649467082966</v>
      </c>
      <c r="AW137" s="47">
        <f>AW136/$AU136</f>
        <v>11.246028653088395</v>
      </c>
      <c r="AX137" s="44">
        <f>AX136</f>
        <v>568.12</v>
      </c>
      <c r="AY137" s="44"/>
      <c r="AZ137" s="47">
        <f>AZ136/$AZ136</f>
        <v>1</v>
      </c>
      <c r="BA137" s="47">
        <f>BA136/$AZ136</f>
        <v>2.7986267754696876</v>
      </c>
      <c r="BB137" s="47">
        <f>BB136/$AZ136</f>
        <v>1.7662538952780942</v>
      </c>
      <c r="BC137" s="47">
        <f>BC136</f>
        <v>600.5</v>
      </c>
      <c r="BD137" s="47"/>
      <c r="BE137" s="47">
        <f>BE136/$BE136</f>
        <v>1</v>
      </c>
      <c r="BF137" s="47">
        <f>BF136/$BE136</f>
        <v>4.0831962047027686</v>
      </c>
      <c r="BG137" s="47">
        <f>BG136/$BE136</f>
        <v>9.2700533682857156</v>
      </c>
      <c r="BH137" s="99">
        <f>BH136</f>
        <v>573.54999999999995</v>
      </c>
      <c r="BI137" s="44"/>
      <c r="BJ137" s="47">
        <f>BJ136/$BJ136</f>
        <v>1</v>
      </c>
      <c r="BK137" s="47">
        <f>BK136/$BJ136</f>
        <v>2.7368959596975908</v>
      </c>
      <c r="BL137" s="47">
        <f>BL136/$BJ136</f>
        <v>1.7179485700016481</v>
      </c>
      <c r="BM137" s="45">
        <f>BM136</f>
        <v>591</v>
      </c>
      <c r="BN137" s="47"/>
      <c r="BO137" s="47">
        <f>BO136/$BO136</f>
        <v>1</v>
      </c>
      <c r="BP137" s="47">
        <f>BP136/$BO136</f>
        <v>4.8176073644281798</v>
      </c>
      <c r="BQ137" s="47">
        <f>BQ136/$BO136</f>
        <v>11.408468161925716</v>
      </c>
      <c r="BR137" s="47">
        <f>BR136</f>
        <v>593.54999999999995</v>
      </c>
      <c r="BS137" s="47"/>
      <c r="BT137" s="47">
        <f>BT136/$BT136</f>
        <v>1</v>
      </c>
      <c r="BU137" s="47">
        <f>BU136/$BT136</f>
        <v>2.7702502257053361</v>
      </c>
      <c r="BV137" s="47">
        <f>BV136/$BT136</f>
        <v>1.7197438687464779</v>
      </c>
      <c r="BW137" s="47">
        <f>BW136</f>
        <v>595.5</v>
      </c>
      <c r="BX137" s="47"/>
      <c r="BY137" s="47">
        <f>BY136/$BY136</f>
        <v>1</v>
      </c>
      <c r="BZ137" s="47">
        <f>BZ136/$BY136</f>
        <v>4.1374342105984381</v>
      </c>
      <c r="CA137" s="47">
        <f>CA136/$BY136</f>
        <v>9.4373196895229849</v>
      </c>
      <c r="CB137" s="47">
        <f>CB136</f>
        <v>592.79999999999995</v>
      </c>
      <c r="CC137" s="47">
        <f t="shared" ref="CC137:DP137" si="885">CC136</f>
        <v>2116.4799999999996</v>
      </c>
      <c r="CD137" s="47">
        <f t="shared" si="885"/>
        <v>139.38500000000002</v>
      </c>
      <c r="CE137" s="47">
        <f t="shared" si="885"/>
        <v>112.92699999999999</v>
      </c>
      <c r="CF137" s="47">
        <f t="shared" si="885"/>
        <v>321.48999999999995</v>
      </c>
      <c r="CG137" s="47">
        <f t="shared" si="885"/>
        <v>601</v>
      </c>
      <c r="CH137">
        <f t="shared" si="885"/>
        <v>2238.4450000000002</v>
      </c>
      <c r="CI137">
        <f t="shared" si="885"/>
        <v>123.05149999999999</v>
      </c>
      <c r="CJ137">
        <f t="shared" si="885"/>
        <v>152.18450000000001</v>
      </c>
      <c r="CK137">
        <f t="shared" si="885"/>
        <v>275.76699999999994</v>
      </c>
      <c r="CL137" s="44">
        <f t="shared" si="885"/>
        <v>587.79999999999995</v>
      </c>
      <c r="CM137">
        <f t="shared" si="885"/>
        <v>2318.6650000000004</v>
      </c>
      <c r="CN137">
        <f t="shared" si="885"/>
        <v>145.22949999999997</v>
      </c>
      <c r="CO137">
        <f t="shared" si="885"/>
        <v>136.69299999999998</v>
      </c>
      <c r="CP137">
        <f t="shared" si="885"/>
        <v>311.83049999999997</v>
      </c>
      <c r="CQ137" s="44">
        <f t="shared" si="885"/>
        <v>612</v>
      </c>
      <c r="CR137" s="44">
        <f t="shared" si="885"/>
        <v>2224.335</v>
      </c>
      <c r="CS137" s="44">
        <f t="shared" si="885"/>
        <v>111.46775</v>
      </c>
      <c r="CT137" s="44">
        <f t="shared" si="885"/>
        <v>135.01549999999997</v>
      </c>
      <c r="CU137" s="44">
        <f t="shared" si="885"/>
        <v>323.03899999999999</v>
      </c>
      <c r="CV137" s="44">
        <f t="shared" si="885"/>
        <v>589.75</v>
      </c>
      <c r="CW137" s="44">
        <f t="shared" si="885"/>
        <v>2050.36</v>
      </c>
      <c r="CX137" s="44">
        <f t="shared" si="885"/>
        <v>140.69649999999999</v>
      </c>
      <c r="CY137" s="44">
        <f t="shared" si="885"/>
        <v>124.20350000000001</v>
      </c>
      <c r="CZ137" s="44">
        <f t="shared" si="885"/>
        <v>267.43799999999999</v>
      </c>
      <c r="DA137" s="44">
        <f t="shared" si="885"/>
        <v>597</v>
      </c>
      <c r="DB137" s="44">
        <f t="shared" si="885"/>
        <v>2165.826</v>
      </c>
      <c r="DC137" s="44">
        <f t="shared" si="885"/>
        <v>116.2064</v>
      </c>
      <c r="DD137" s="44">
        <f t="shared" si="885"/>
        <v>146.37359999999998</v>
      </c>
      <c r="DE137" s="44">
        <f t="shared" si="885"/>
        <v>273.91060000000004</v>
      </c>
      <c r="DF137" s="44">
        <f t="shared" si="885"/>
        <v>588.9</v>
      </c>
      <c r="DG137" s="44">
        <f t="shared" si="885"/>
        <v>2266.75</v>
      </c>
      <c r="DH137" s="44">
        <f t="shared" si="885"/>
        <v>143.346</v>
      </c>
      <c r="DI137" s="44">
        <f t="shared" si="885"/>
        <v>133.25199999999998</v>
      </c>
      <c r="DJ137" s="44">
        <f t="shared" si="885"/>
        <v>304.01249999999999</v>
      </c>
      <c r="DK137" s="44">
        <f t="shared" si="885"/>
        <v>616.5</v>
      </c>
      <c r="DL137" s="44">
        <f t="shared" si="885"/>
        <v>1459.99</v>
      </c>
      <c r="DM137" s="44">
        <f t="shared" si="885"/>
        <v>93.856999999999985</v>
      </c>
      <c r="DN137" s="44">
        <f t="shared" si="885"/>
        <v>126.21000000000001</v>
      </c>
      <c r="DO137" s="44">
        <f t="shared" si="885"/>
        <v>172.79700000000003</v>
      </c>
      <c r="DP137" s="44">
        <f t="shared" si="885"/>
        <v>393.5</v>
      </c>
    </row>
    <row r="138" spans="1:120" x14ac:dyDescent="0.25">
      <c r="J138" s="44"/>
      <c r="O138" s="44"/>
      <c r="AN138" s="99"/>
      <c r="BC138" s="44"/>
    </row>
    <row r="139" spans="1:120" x14ac:dyDescent="0.25">
      <c r="J139" s="46">
        <v>580</v>
      </c>
      <c r="O139" s="46">
        <v>580</v>
      </c>
      <c r="T139" s="46">
        <v>580</v>
      </c>
      <c r="Y139" s="46">
        <v>580</v>
      </c>
      <c r="AD139" s="46">
        <v>580</v>
      </c>
      <c r="AI139" s="46">
        <v>580</v>
      </c>
      <c r="AN139" s="46">
        <v>580</v>
      </c>
      <c r="AS139" s="46">
        <v>580</v>
      </c>
      <c r="AX139" s="46">
        <v>580</v>
      </c>
      <c r="BC139" s="46">
        <v>580</v>
      </c>
      <c r="BH139" s="46">
        <v>580</v>
      </c>
      <c r="BM139" s="49">
        <v>580</v>
      </c>
      <c r="BN139" s="46">
        <v>610</v>
      </c>
      <c r="BO139" s="46">
        <v>610</v>
      </c>
      <c r="BP139" s="46">
        <v>610</v>
      </c>
      <c r="BQ139" s="46">
        <v>610</v>
      </c>
      <c r="BR139" s="46">
        <v>600</v>
      </c>
      <c r="BS139" s="46">
        <v>610</v>
      </c>
      <c r="BT139" s="46">
        <v>610</v>
      </c>
      <c r="BU139" s="46">
        <v>610</v>
      </c>
      <c r="BV139" s="46">
        <v>610</v>
      </c>
      <c r="BW139" s="46">
        <v>600</v>
      </c>
      <c r="BX139" s="46">
        <v>610</v>
      </c>
      <c r="BY139" s="46">
        <v>610</v>
      </c>
      <c r="BZ139" s="46">
        <v>610</v>
      </c>
      <c r="CA139" s="46">
        <v>610</v>
      </c>
      <c r="CB139" s="46">
        <v>600</v>
      </c>
      <c r="CC139" s="46">
        <v>610</v>
      </c>
      <c r="CD139" s="46">
        <v>610</v>
      </c>
      <c r="CE139" s="46">
        <v>610</v>
      </c>
      <c r="CF139" s="46">
        <v>610</v>
      </c>
      <c r="CG139" s="46">
        <v>600</v>
      </c>
      <c r="CL139" s="46">
        <v>600</v>
      </c>
      <c r="CQ139" s="46">
        <v>600</v>
      </c>
      <c r="CV139" s="46">
        <v>600</v>
      </c>
      <c r="DA139" s="46">
        <v>600</v>
      </c>
      <c r="DF139" s="46">
        <v>600</v>
      </c>
      <c r="DK139" s="46">
        <v>600</v>
      </c>
      <c r="DP139" s="46">
        <v>600</v>
      </c>
    </row>
    <row r="140" spans="1:120" x14ac:dyDescent="0.25">
      <c r="A140" s="46" t="s">
        <v>102</v>
      </c>
      <c r="B140" s="46" t="s">
        <v>103</v>
      </c>
      <c r="J140" s="44">
        <f>J139-J137</f>
        <v>318.75</v>
      </c>
      <c r="K140" s="44"/>
      <c r="L140" s="44"/>
      <c r="M140" s="44"/>
      <c r="N140" s="44"/>
      <c r="O140" s="44">
        <f t="shared" ref="O140" si="886">O139-O137</f>
        <v>11.779999999999973</v>
      </c>
      <c r="P140" s="44"/>
      <c r="Q140" s="44"/>
      <c r="R140" s="44"/>
      <c r="S140" s="44"/>
      <c r="T140" s="44">
        <f t="shared" ref="T140" si="887">T139-T137</f>
        <v>4.9800000000000182</v>
      </c>
      <c r="U140" s="44"/>
      <c r="V140" s="44"/>
      <c r="W140" s="44"/>
      <c r="X140" s="44"/>
      <c r="Y140" s="44">
        <f t="shared" ref="Y140" si="888">Y139-Y137</f>
        <v>-5.7200000000000273</v>
      </c>
      <c r="Z140" s="44"/>
      <c r="AA140" s="44"/>
      <c r="AB140" s="44"/>
      <c r="AC140" s="44"/>
      <c r="AD140" s="44">
        <f t="shared" ref="AD140" si="889">AD139-AD137</f>
        <v>11.730000000000018</v>
      </c>
      <c r="AE140" s="44"/>
      <c r="AF140" s="44"/>
      <c r="AG140" s="44"/>
      <c r="AH140" s="44"/>
      <c r="AI140" s="44">
        <f t="shared" ref="AI140" si="890">AI139-AI137</f>
        <v>-5.7200000000000273</v>
      </c>
      <c r="AJ140" s="44"/>
      <c r="AK140" s="44"/>
      <c r="AL140" s="44"/>
      <c r="AM140" s="44"/>
      <c r="AN140" s="99">
        <f t="shared" ref="AN140" si="891">AN139-AN137</f>
        <v>10.029999999999973</v>
      </c>
      <c r="AO140" s="44"/>
      <c r="AP140" s="44"/>
      <c r="AQ140" s="44"/>
      <c r="AR140" s="44"/>
      <c r="AS140" s="44">
        <f t="shared" ref="AS140" si="892">AS139-AS137</f>
        <v>6.2799999999999727</v>
      </c>
      <c r="AT140" s="44"/>
      <c r="AU140" s="44"/>
      <c r="AV140" s="44"/>
      <c r="AW140" s="44"/>
      <c r="AX140" s="44">
        <f t="shared" ref="AX140" si="893">AX139-AX137</f>
        <v>11.879999999999995</v>
      </c>
      <c r="AY140" s="44"/>
      <c r="AZ140" s="44"/>
      <c r="BA140" s="44"/>
      <c r="BB140" s="44"/>
      <c r="BC140" s="44">
        <f t="shared" ref="BC140" si="894">BC139-BC137</f>
        <v>-20.5</v>
      </c>
      <c r="BD140" s="44"/>
      <c r="BE140" s="44"/>
      <c r="BF140" s="44"/>
      <c r="BG140" s="44"/>
      <c r="BH140" s="99">
        <f t="shared" ref="BH140" si="895">BH139-BH137</f>
        <v>6.4500000000000455</v>
      </c>
      <c r="BI140" s="44"/>
      <c r="BJ140" s="44"/>
      <c r="BK140" s="44"/>
      <c r="BL140" s="44"/>
      <c r="BM140" s="45">
        <f t="shared" ref="BM140" si="896">BM139-BM137</f>
        <v>-11</v>
      </c>
      <c r="BN140" s="44"/>
      <c r="BO140" s="44"/>
      <c r="BP140" s="44"/>
      <c r="BQ140" s="44"/>
      <c r="BR140" s="44">
        <f t="shared" ref="BR140:BW140" si="897">BR139-BR137</f>
        <v>6.4500000000000455</v>
      </c>
      <c r="BS140" s="44"/>
      <c r="BT140" s="44"/>
      <c r="BU140" s="44"/>
      <c r="BV140" s="44"/>
      <c r="BW140" s="44">
        <f t="shared" si="897"/>
        <v>4.5</v>
      </c>
      <c r="BX140" s="44"/>
      <c r="BY140" s="44"/>
      <c r="BZ140" s="44"/>
      <c r="CA140" s="44"/>
      <c r="CB140" s="44">
        <f t="shared" ref="CB140:DP140" si="898">CB139-CB137</f>
        <v>7.2000000000000455</v>
      </c>
      <c r="CC140" s="44"/>
      <c r="CD140" s="44"/>
      <c r="CE140" s="44"/>
      <c r="CF140" s="44"/>
      <c r="CG140" s="44">
        <f t="shared" si="898"/>
        <v>-1</v>
      </c>
      <c r="CH140" s="44"/>
      <c r="CI140" s="44"/>
      <c r="CJ140" s="44"/>
      <c r="CK140" s="44"/>
      <c r="CL140" s="44">
        <f t="shared" si="898"/>
        <v>12.200000000000045</v>
      </c>
      <c r="CQ140" s="44">
        <f t="shared" si="898"/>
        <v>-12</v>
      </c>
      <c r="CV140" s="44">
        <f t="shared" si="898"/>
        <v>10.25</v>
      </c>
      <c r="DA140" s="44">
        <f t="shared" si="898"/>
        <v>3</v>
      </c>
      <c r="DF140" s="44">
        <f t="shared" si="898"/>
        <v>11.100000000000023</v>
      </c>
      <c r="DK140" s="44">
        <f t="shared" si="898"/>
        <v>-16.5</v>
      </c>
      <c r="DP140" s="44">
        <f t="shared" si="898"/>
        <v>206.5</v>
      </c>
    </row>
  </sheetData>
  <mergeCells count="24">
    <mergeCell ref="DM2:DO2"/>
    <mergeCell ref="BJ2:BL2"/>
    <mergeCell ref="BO2:BQ2"/>
    <mergeCell ref="BT2:BV2"/>
    <mergeCell ref="BY2:CA2"/>
    <mergeCell ref="CD2:CF2"/>
    <mergeCell ref="CI2:CK2"/>
    <mergeCell ref="CN2:CP2"/>
    <mergeCell ref="CS2:CU2"/>
    <mergeCell ref="CX2:CZ2"/>
    <mergeCell ref="DC2:DE2"/>
    <mergeCell ref="DH2:DJ2"/>
    <mergeCell ref="BE2:BG2"/>
    <mergeCell ref="C2:E2"/>
    <mergeCell ref="G2:I2"/>
    <mergeCell ref="L2:N2"/>
    <mergeCell ref="Q2:S2"/>
    <mergeCell ref="V2:X2"/>
    <mergeCell ref="AA2:AC2"/>
    <mergeCell ref="AF2:AH2"/>
    <mergeCell ref="AK2:AM2"/>
    <mergeCell ref="AP2:AR2"/>
    <mergeCell ref="AU2:AW2"/>
    <mergeCell ref="AZ2:B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0"/>
  <sheetViews>
    <sheetView topLeftCell="Y128" workbookViewId="0">
      <selection activeCell="DK85" activeCellId="4" sqref="BW85 CG85 CQ85 DA85 DK85"/>
    </sheetView>
  </sheetViews>
  <sheetFormatPr defaultColWidth="9" defaultRowHeight="15" outlineLevelRow="1" outlineLevelCol="1" x14ac:dyDescent="0.25"/>
  <cols>
    <col min="1" max="1" width="23.85546875" style="46" bestFit="1" customWidth="1"/>
    <col min="2" max="2" width="13.7109375" style="46" customWidth="1"/>
    <col min="3" max="4" width="5.42578125" style="46" bestFit="1" customWidth="1"/>
    <col min="5" max="5" width="6" style="46" bestFit="1" customWidth="1"/>
    <col min="6" max="6" width="12.7109375" style="46" hidden="1" customWidth="1" outlineLevel="1"/>
    <col min="7" max="9" width="7.85546875" style="46" hidden="1" customWidth="1" outlineLevel="1"/>
    <col min="10" max="10" width="7.7109375" style="46" customWidth="1" collapsed="1"/>
    <col min="11" max="14" width="7.7109375" style="46" hidden="1" customWidth="1" outlineLevel="1"/>
    <col min="15" max="15" width="7.7109375" style="46" customWidth="1" collapsed="1"/>
    <col min="16" max="19" width="7.7109375" style="46" hidden="1" customWidth="1" outlineLevel="1"/>
    <col min="20" max="20" width="7.7109375" style="46" customWidth="1" collapsed="1"/>
    <col min="21" max="24" width="7.7109375" style="46" hidden="1" customWidth="1" outlineLevel="1"/>
    <col min="25" max="25" width="7.7109375" style="46" customWidth="1" collapsed="1"/>
    <col min="26" max="29" width="7.7109375" style="46" hidden="1" customWidth="1" outlineLevel="1"/>
    <col min="30" max="30" width="7.7109375" style="46" customWidth="1" collapsed="1"/>
    <col min="31" max="34" width="7.7109375" style="46" hidden="1" customWidth="1" outlineLevel="1"/>
    <col min="35" max="35" width="7.7109375" style="46" customWidth="1" collapsed="1"/>
    <col min="36" max="39" width="7.7109375" style="46" hidden="1" customWidth="1" outlineLevel="1"/>
    <col min="40" max="40" width="7.7109375" style="48" customWidth="1" collapsed="1"/>
    <col min="41" max="44" width="7.7109375" style="46" hidden="1" customWidth="1" outlineLevel="1"/>
    <col min="45" max="45" width="7.7109375" style="46" customWidth="1" collapsed="1"/>
    <col min="46" max="49" width="7.7109375" style="46" hidden="1" customWidth="1" outlineLevel="1"/>
    <col min="50" max="50" width="7.7109375" style="46" customWidth="1" collapsed="1"/>
    <col min="51" max="54" width="7.7109375" style="46" hidden="1" customWidth="1" outlineLevel="1"/>
    <col min="55" max="55" width="7.7109375" style="46" customWidth="1" collapsed="1"/>
    <col min="56" max="59" width="7.7109375" style="46" hidden="1" customWidth="1" outlineLevel="1"/>
    <col min="60" max="60" width="7.7109375" style="48" customWidth="1" collapsed="1"/>
    <col min="61" max="64" width="7.7109375" style="46" hidden="1" customWidth="1" outlineLevel="1"/>
    <col min="65" max="65" width="8.5703125" style="49" bestFit="1" customWidth="1" collapsed="1"/>
    <col min="66" max="68" width="7.7109375" style="46" hidden="1" customWidth="1" outlineLevel="1"/>
    <col min="69" max="69" width="7.5703125" style="46" hidden="1" customWidth="1" outlineLevel="1"/>
    <col min="70" max="70" width="7.7109375" style="46" customWidth="1" collapsed="1"/>
    <col min="71" max="74" width="7.7109375" style="46" hidden="1" customWidth="1" outlineLevel="1"/>
    <col min="75" max="75" width="7.7109375" style="46" customWidth="1" collapsed="1"/>
    <col min="76" max="79" width="7.7109375" style="46" hidden="1" customWidth="1" outlineLevel="1"/>
    <col min="80" max="80" width="7.7109375" style="46" customWidth="1" collapsed="1"/>
    <col min="81" max="84" width="7.7109375" style="46" hidden="1" customWidth="1" outlineLevel="1"/>
    <col min="85" max="85" width="7.7109375" style="46" customWidth="1" collapsed="1"/>
    <col min="86" max="86" width="12.7109375" style="46" hidden="1" customWidth="1" outlineLevel="1"/>
    <col min="87" max="88" width="5.42578125" style="46" hidden="1" customWidth="1" outlineLevel="1"/>
    <col min="89" max="89" width="6.5703125" style="46" hidden="1" customWidth="1" outlineLevel="1"/>
    <col min="90" max="90" width="8.7109375" style="46" bestFit="1" customWidth="1" collapsed="1"/>
    <col min="91" max="91" width="12.7109375" style="46" hidden="1" customWidth="1" outlineLevel="1"/>
    <col min="92" max="93" width="5.42578125" style="46" hidden="1" customWidth="1" outlineLevel="1"/>
    <col min="94" max="94" width="6.5703125" style="46" hidden="1" customWidth="1" outlineLevel="1"/>
    <col min="95" max="95" width="7.5703125" style="46" bestFit="1" customWidth="1" collapsed="1"/>
    <col min="96" max="96" width="12.7109375" style="46" hidden="1" customWidth="1" outlineLevel="1"/>
    <col min="97" max="98" width="5.42578125" style="46" hidden="1" customWidth="1" outlineLevel="1"/>
    <col min="99" max="99" width="6.5703125" style="46" hidden="1" customWidth="1" outlineLevel="1"/>
    <col min="100" max="100" width="7.5703125" style="46" bestFit="1" customWidth="1" collapsed="1"/>
    <col min="101" max="101" width="12.7109375" style="46" hidden="1" customWidth="1" outlineLevel="1"/>
    <col min="102" max="103" width="5.42578125" style="46" hidden="1" customWidth="1" outlineLevel="1"/>
    <col min="104" max="104" width="6.5703125" style="46" hidden="1" customWidth="1" outlineLevel="1"/>
    <col min="105" max="105" width="7.5703125" style="46" bestFit="1" customWidth="1" collapsed="1"/>
    <col min="106" max="106" width="12.7109375" style="46" hidden="1" customWidth="1" outlineLevel="1"/>
    <col min="107" max="108" width="5.42578125" style="46" hidden="1" customWidth="1" outlineLevel="1"/>
    <col min="109" max="109" width="6.5703125" style="46" hidden="1" customWidth="1" outlineLevel="1"/>
    <col min="110" max="110" width="7.5703125" style="46" bestFit="1" customWidth="1" collapsed="1"/>
    <col min="111" max="111" width="12.7109375" style="46" hidden="1" customWidth="1" outlineLevel="1"/>
    <col min="112" max="113" width="5.42578125" style="46" hidden="1" customWidth="1" outlineLevel="1"/>
    <col min="114" max="114" width="7.5703125" style="46" hidden="1" customWidth="1" outlineLevel="1"/>
    <col min="115" max="115" width="7.5703125" style="46" bestFit="1" customWidth="1" collapsed="1"/>
    <col min="116" max="116" width="12.7109375" style="46" hidden="1" customWidth="1" outlineLevel="1"/>
    <col min="117" max="118" width="5.42578125" style="46" hidden="1" customWidth="1" outlineLevel="1"/>
    <col min="119" max="119" width="6.5703125" style="46" hidden="1" customWidth="1" outlineLevel="1"/>
    <col min="120" max="120" width="8.5703125" style="46" bestFit="1" customWidth="1" collapsed="1"/>
    <col min="121" max="121" width="9.5703125" style="46" bestFit="1" customWidth="1"/>
    <col min="122" max="16384" width="9" style="46"/>
  </cols>
  <sheetData>
    <row r="1" spans="1:121" customFormat="1" ht="175.9" hidden="1" customHeight="1" outlineLevel="1" x14ac:dyDescent="0.25">
      <c r="J1" s="1" t="s">
        <v>0</v>
      </c>
      <c r="K1" s="1"/>
      <c r="L1" s="1"/>
      <c r="M1" s="1"/>
      <c r="N1" s="1"/>
      <c r="O1" s="1" t="s">
        <v>1</v>
      </c>
      <c r="P1" s="1"/>
      <c r="Q1" s="1"/>
      <c r="R1" s="1"/>
      <c r="S1" s="1"/>
      <c r="T1" s="1" t="s">
        <v>2</v>
      </c>
      <c r="U1" s="1"/>
      <c r="V1" s="1"/>
      <c r="W1" s="1"/>
      <c r="X1" s="1"/>
      <c r="Y1" s="1" t="s">
        <v>3</v>
      </c>
      <c r="Z1" s="2"/>
      <c r="AA1" s="2"/>
      <c r="AB1" s="2"/>
      <c r="AC1" s="2"/>
      <c r="AD1" s="1" t="s">
        <v>4</v>
      </c>
      <c r="AE1" s="2"/>
      <c r="AF1" s="2"/>
      <c r="AG1" s="2"/>
      <c r="AH1" s="2"/>
      <c r="AI1" s="3" t="s">
        <v>5</v>
      </c>
      <c r="AJ1" s="2"/>
      <c r="AK1" s="2"/>
      <c r="AL1" s="2"/>
      <c r="AM1" s="2"/>
      <c r="AN1" s="4" t="s">
        <v>6</v>
      </c>
      <c r="AO1" s="2"/>
      <c r="AP1" s="2"/>
      <c r="AQ1" s="2"/>
      <c r="AR1" s="2"/>
      <c r="AS1" s="1" t="s">
        <v>7</v>
      </c>
      <c r="AT1" s="2"/>
      <c r="AU1" s="2"/>
      <c r="AV1" s="2"/>
      <c r="AW1" s="2"/>
      <c r="AX1" s="1" t="s">
        <v>8</v>
      </c>
      <c r="AY1" s="5"/>
      <c r="AZ1" s="2"/>
      <c r="BA1" s="2"/>
      <c r="BB1" s="2"/>
      <c r="BC1" s="6" t="s">
        <v>9</v>
      </c>
      <c r="BD1" s="2"/>
      <c r="BE1" s="2"/>
      <c r="BF1" s="2"/>
      <c r="BG1" s="2"/>
      <c r="BH1" s="4" t="s">
        <v>10</v>
      </c>
      <c r="BI1" s="5"/>
      <c r="BJ1" s="2"/>
      <c r="BK1" s="2"/>
      <c r="BL1" s="2"/>
      <c r="BM1" s="7" t="s">
        <v>10</v>
      </c>
      <c r="BN1" s="2"/>
      <c r="BO1" s="2"/>
      <c r="BP1" s="2"/>
      <c r="BQ1" s="2"/>
      <c r="BR1" s="1" t="s">
        <v>11</v>
      </c>
      <c r="BS1" s="2"/>
      <c r="BT1" s="2"/>
      <c r="BU1" s="2"/>
      <c r="BV1" s="2"/>
      <c r="BW1" s="1" t="s">
        <v>12</v>
      </c>
      <c r="BX1" s="2"/>
      <c r="BY1" s="2"/>
      <c r="BZ1" s="2"/>
      <c r="CA1" s="2"/>
      <c r="CB1" s="1" t="s">
        <v>13</v>
      </c>
      <c r="CC1" s="2"/>
      <c r="CD1" s="2"/>
      <c r="CE1" s="2"/>
      <c r="CF1" s="2"/>
      <c r="CG1" s="1" t="s">
        <v>14</v>
      </c>
      <c r="CH1" s="2"/>
      <c r="CI1" s="2"/>
      <c r="CJ1" s="2"/>
      <c r="CK1" s="2"/>
      <c r="CL1" s="3" t="s">
        <v>15</v>
      </c>
      <c r="CM1" s="2"/>
      <c r="CN1" s="2"/>
      <c r="CO1" s="2"/>
      <c r="CP1" s="2"/>
      <c r="CQ1" s="1" t="s">
        <v>16</v>
      </c>
      <c r="CR1" s="2"/>
      <c r="CS1" s="2"/>
      <c r="CT1" s="2"/>
      <c r="CU1" s="2"/>
      <c r="CV1" s="1" t="s">
        <v>17</v>
      </c>
      <c r="CW1" s="2"/>
      <c r="CX1" s="2"/>
      <c r="CY1" s="2"/>
      <c r="CZ1" s="2"/>
      <c r="DA1" s="1" t="s">
        <v>18</v>
      </c>
      <c r="DB1" s="2"/>
      <c r="DC1" s="2"/>
      <c r="DD1" s="2"/>
      <c r="DE1" s="2"/>
      <c r="DF1" s="1" t="s">
        <v>19</v>
      </c>
      <c r="DG1" s="2"/>
      <c r="DH1" s="2"/>
      <c r="DI1" s="2"/>
      <c r="DJ1" s="2"/>
      <c r="DK1" s="1" t="s">
        <v>20</v>
      </c>
      <c r="DL1" s="2"/>
      <c r="DM1" s="2"/>
      <c r="DN1" s="2"/>
      <c r="DO1" s="2"/>
      <c r="DP1" s="6" t="s">
        <v>10</v>
      </c>
    </row>
    <row r="2" spans="1:121" s="21" customFormat="1" ht="45.75" collapsed="1" thickBot="1" x14ac:dyDescent="0.3">
      <c r="A2">
        <v>6</v>
      </c>
      <c r="B2" s="8" t="s">
        <v>21</v>
      </c>
      <c r="C2" s="117" t="s">
        <v>22</v>
      </c>
      <c r="D2" s="117"/>
      <c r="E2" s="118"/>
      <c r="F2" s="113" t="s">
        <v>23</v>
      </c>
      <c r="G2" s="117" t="s">
        <v>22</v>
      </c>
      <c r="H2" s="117"/>
      <c r="I2" s="117"/>
      <c r="J2" s="10">
        <v>44044</v>
      </c>
      <c r="K2" s="113" t="s">
        <v>23</v>
      </c>
      <c r="L2" s="116" t="s">
        <v>22</v>
      </c>
      <c r="M2" s="116"/>
      <c r="N2" s="116"/>
      <c r="O2" s="11">
        <f>J2+1</f>
        <v>44045</v>
      </c>
      <c r="P2" s="113" t="s">
        <v>23</v>
      </c>
      <c r="Q2" s="116" t="s">
        <v>22</v>
      </c>
      <c r="R2" s="116"/>
      <c r="S2" s="116"/>
      <c r="T2" s="12">
        <f>O2+1</f>
        <v>44046</v>
      </c>
      <c r="U2" s="113" t="s">
        <v>23</v>
      </c>
      <c r="V2" s="116" t="s">
        <v>22</v>
      </c>
      <c r="W2" s="116"/>
      <c r="X2" s="116"/>
      <c r="Y2" s="11">
        <f>T2+1</f>
        <v>44047</v>
      </c>
      <c r="Z2" s="113" t="s">
        <v>23</v>
      </c>
      <c r="AA2" s="116" t="s">
        <v>22</v>
      </c>
      <c r="AB2" s="116"/>
      <c r="AC2" s="116"/>
      <c r="AD2" s="10">
        <f>Y2+1</f>
        <v>44048</v>
      </c>
      <c r="AE2" s="113" t="s">
        <v>23</v>
      </c>
      <c r="AF2" s="116" t="s">
        <v>22</v>
      </c>
      <c r="AG2" s="116"/>
      <c r="AH2" s="116"/>
      <c r="AI2" s="13">
        <f>AD2+1</f>
        <v>44049</v>
      </c>
      <c r="AJ2" s="115" t="s">
        <v>23</v>
      </c>
      <c r="AK2" s="119" t="s">
        <v>22</v>
      </c>
      <c r="AL2" s="119"/>
      <c r="AM2" s="119"/>
      <c r="AN2" s="15">
        <f>AI2+1</f>
        <v>44050</v>
      </c>
      <c r="AO2" s="113" t="s">
        <v>23</v>
      </c>
      <c r="AP2" s="116" t="s">
        <v>22</v>
      </c>
      <c r="AQ2" s="116"/>
      <c r="AR2" s="116"/>
      <c r="AS2" s="12">
        <f>AN2+1</f>
        <v>44051</v>
      </c>
      <c r="AT2" s="113" t="s">
        <v>23</v>
      </c>
      <c r="AU2" s="116" t="s">
        <v>22</v>
      </c>
      <c r="AV2" s="116"/>
      <c r="AW2" s="116"/>
      <c r="AX2" s="16">
        <f>AS2+1</f>
        <v>44052</v>
      </c>
      <c r="AY2" s="114" t="s">
        <v>23</v>
      </c>
      <c r="AZ2" s="116" t="s">
        <v>22</v>
      </c>
      <c r="BA2" s="116"/>
      <c r="BB2" s="116"/>
      <c r="BC2" s="18">
        <f>AX2+1</f>
        <v>44053</v>
      </c>
      <c r="BD2" s="113" t="s">
        <v>23</v>
      </c>
      <c r="BE2" s="116" t="s">
        <v>22</v>
      </c>
      <c r="BF2" s="116"/>
      <c r="BG2" s="116"/>
      <c r="BH2" s="19">
        <f>BC2+1</f>
        <v>44054</v>
      </c>
      <c r="BI2" s="114" t="s">
        <v>23</v>
      </c>
      <c r="BJ2" s="116" t="s">
        <v>22</v>
      </c>
      <c r="BK2" s="116"/>
      <c r="BL2" s="116"/>
      <c r="BM2" s="20">
        <f>BH2+1</f>
        <v>44055</v>
      </c>
      <c r="BN2" s="113" t="s">
        <v>23</v>
      </c>
      <c r="BO2" s="116" t="s">
        <v>22</v>
      </c>
      <c r="BP2" s="116"/>
      <c r="BQ2" s="116"/>
      <c r="BR2" s="12">
        <f>BM2+1</f>
        <v>44056</v>
      </c>
      <c r="BS2" s="113" t="s">
        <v>23</v>
      </c>
      <c r="BT2" s="116" t="s">
        <v>22</v>
      </c>
      <c r="BU2" s="116"/>
      <c r="BV2" s="116"/>
      <c r="BW2" s="11">
        <f>BR2+1</f>
        <v>44057</v>
      </c>
      <c r="BX2" s="113" t="s">
        <v>23</v>
      </c>
      <c r="BY2" s="116" t="s">
        <v>22</v>
      </c>
      <c r="BZ2" s="116"/>
      <c r="CA2" s="116"/>
      <c r="CB2" s="11">
        <f>BW2+1</f>
        <v>44058</v>
      </c>
      <c r="CC2" s="113" t="s">
        <v>23</v>
      </c>
      <c r="CD2" s="116" t="s">
        <v>22</v>
      </c>
      <c r="CE2" s="116"/>
      <c r="CF2" s="116"/>
      <c r="CG2" s="11">
        <f>CB2+1</f>
        <v>44059</v>
      </c>
      <c r="CH2" s="113"/>
      <c r="CI2" s="116"/>
      <c r="CJ2" s="116"/>
      <c r="CK2" s="116"/>
      <c r="CL2" s="11">
        <f>CG2+1</f>
        <v>44060</v>
      </c>
      <c r="CM2" s="113"/>
      <c r="CN2" s="116"/>
      <c r="CO2" s="116"/>
      <c r="CP2" s="116"/>
      <c r="CQ2" s="11">
        <f>CL2+1</f>
        <v>44061</v>
      </c>
      <c r="CR2" s="113"/>
      <c r="CS2" s="116"/>
      <c r="CT2" s="116"/>
      <c r="CU2" s="116"/>
      <c r="CV2" s="11">
        <f>CQ2+1</f>
        <v>44062</v>
      </c>
      <c r="CW2" s="113"/>
      <c r="CX2" s="116"/>
      <c r="CY2" s="116"/>
      <c r="CZ2" s="116"/>
      <c r="DA2" s="12">
        <f>CV2+1</f>
        <v>44063</v>
      </c>
      <c r="DB2" s="113"/>
      <c r="DC2" s="116"/>
      <c r="DD2" s="116"/>
      <c r="DE2" s="116"/>
      <c r="DF2" s="11">
        <f>DA2+1</f>
        <v>44064</v>
      </c>
      <c r="DG2" s="113"/>
      <c r="DH2" s="116"/>
      <c r="DI2" s="116"/>
      <c r="DJ2" s="116"/>
      <c r="DK2" s="12">
        <f>DF2+1</f>
        <v>44065</v>
      </c>
      <c r="DL2" s="113"/>
      <c r="DM2" s="116"/>
      <c r="DN2" s="116"/>
      <c r="DO2" s="116"/>
      <c r="DP2" s="11">
        <f>DK2+1</f>
        <v>44066</v>
      </c>
    </row>
    <row r="3" spans="1:121" s="21" customFormat="1" ht="16.5" thickTop="1" thickBot="1" x14ac:dyDescent="0.3">
      <c r="A3" s="22" t="s">
        <v>24</v>
      </c>
      <c r="B3" s="23"/>
      <c r="C3" s="23"/>
      <c r="D3" s="23"/>
      <c r="E3" s="24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5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5"/>
      <c r="BI3" s="23"/>
      <c r="BJ3" s="23"/>
      <c r="BK3" s="23"/>
      <c r="BL3" s="23"/>
      <c r="BM3" s="24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</row>
    <row r="4" spans="1:121" s="21" customFormat="1" x14ac:dyDescent="0.25">
      <c r="A4" s="26" t="s">
        <v>25</v>
      </c>
      <c r="B4" s="26">
        <v>306</v>
      </c>
      <c r="C4" s="27">
        <v>9.5</v>
      </c>
      <c r="D4" s="27">
        <v>2.2999999999999998</v>
      </c>
      <c r="E4" s="28">
        <v>65.900000000000006</v>
      </c>
      <c r="F4" s="29" t="e">
        <f t="shared" ref="F4:F29" si="0">$B4/100*J4</f>
        <v>#VALUE!</v>
      </c>
      <c r="G4" s="30" t="e">
        <f t="shared" ref="G4:G29" si="1">$C4/100*J4</f>
        <v>#VALUE!</v>
      </c>
      <c r="H4" s="30" t="e">
        <f t="shared" ref="H4:H29" si="2">$D4/100*J4</f>
        <v>#VALUE!</v>
      </c>
      <c r="I4" s="30" t="e">
        <f t="shared" ref="I4:I29" si="3">$E4/100*J4</f>
        <v>#VALUE!</v>
      </c>
      <c r="J4" s="31" t="str">
        <f>IF('Г на Ч'!J4*'Г на группу'!$A$2,'Г на Ч'!J4*'Г на группу'!$A$2,"")</f>
        <v/>
      </c>
      <c r="K4" s="32">
        <f>IF('Г на Ч'!K4*'Г на группу'!$A$2,'Г на Ч'!K4*'Г на группу'!$A$2,"")</f>
        <v>1101.5999999999999</v>
      </c>
      <c r="L4" s="32">
        <f>IF('Г на Ч'!L4*'Г на группу'!$A$2,'Г на Ч'!L4*'Г на группу'!$A$2,"")</f>
        <v>34.200000000000003</v>
      </c>
      <c r="M4" s="32">
        <f>IF('Г на Ч'!M4*'Г на группу'!$A$2,'Г на Ч'!M4*'Г на группу'!$A$2,"")</f>
        <v>8.2799999999999994</v>
      </c>
      <c r="N4" s="32">
        <f>IF('Г на Ч'!N4*'Г на группу'!$A$2,'Г на Ч'!N4*'Г на группу'!$A$2,"")</f>
        <v>237.24</v>
      </c>
      <c r="O4" s="31">
        <f>IF('Г на Ч'!O4*'Г на группу'!$A$2,'Г на Ч'!O4*'Г на группу'!$A$2,"")</f>
        <v>360</v>
      </c>
      <c r="P4" s="32" t="str">
        <f>IF('Г на Ч'!P4*'Г на группу'!$A$2,'Г на Ч'!P4*'Г на группу'!$A$2,"")</f>
        <v/>
      </c>
      <c r="Q4" s="32" t="str">
        <f>IF('Г на Ч'!Q4*'Г на группу'!$A$2,'Г на Ч'!Q4*'Г на группу'!$A$2,"")</f>
        <v/>
      </c>
      <c r="R4" s="32" t="str">
        <f>IF('Г на Ч'!R4*'Г на группу'!$A$2,'Г на Ч'!R4*'Г на группу'!$A$2,"")</f>
        <v/>
      </c>
      <c r="S4" s="32" t="str">
        <f>IF('Г на Ч'!S4*'Г на группу'!$A$2,'Г на Ч'!S4*'Г на группу'!$A$2,"")</f>
        <v/>
      </c>
      <c r="T4" s="31" t="str">
        <f>IF('Г на Ч'!T4*'Г на группу'!$A$2,'Г на Ч'!T4*'Г на группу'!$A$2,"")</f>
        <v/>
      </c>
      <c r="U4" s="32" t="str">
        <f>IF('Г на Ч'!U4*'Г на группу'!$A$2,'Г на Ч'!U4*'Г на группу'!$A$2,"")</f>
        <v/>
      </c>
      <c r="V4" s="32" t="str">
        <f>IF('Г на Ч'!V4*'Г на группу'!$A$2,'Г на Ч'!V4*'Г на группу'!$A$2,"")</f>
        <v/>
      </c>
      <c r="W4" s="32" t="str">
        <f>IF('Г на Ч'!W4*'Г на группу'!$A$2,'Г на Ч'!W4*'Г на группу'!$A$2,"")</f>
        <v/>
      </c>
      <c r="X4" s="32" t="str">
        <f>IF('Г на Ч'!X4*'Г на группу'!$A$2,'Г на Ч'!X4*'Г на группу'!$A$2,"")</f>
        <v/>
      </c>
      <c r="Y4" s="31" t="str">
        <f>IF('Г на Ч'!Y4*'Г на группу'!$A$2,'Г на Ч'!Y4*'Г на группу'!$A$2,"")</f>
        <v/>
      </c>
      <c r="Z4" s="32" t="str">
        <f>IF('Г на Ч'!Z4*'Г на группу'!$A$2,'Г на Ч'!Z4*'Г на группу'!$A$2,"")</f>
        <v/>
      </c>
      <c r="AA4" s="32" t="str">
        <f>IF('Г на Ч'!AA4*'Г на группу'!$A$2,'Г на Ч'!AA4*'Г на группу'!$A$2,"")</f>
        <v/>
      </c>
      <c r="AB4" s="32" t="str">
        <f>IF('Г на Ч'!AB4*'Г на группу'!$A$2,'Г на Ч'!AB4*'Г на группу'!$A$2,"")</f>
        <v/>
      </c>
      <c r="AC4" s="32" t="str">
        <f>IF('Г на Ч'!AC4*'Г на группу'!$A$2,'Г на Ч'!AC4*'Г на группу'!$A$2,"")</f>
        <v/>
      </c>
      <c r="AD4" s="31" t="str">
        <f>IF('Г на Ч'!AD4*'Г на группу'!$A$2,'Г на Ч'!AD4*'Г на группу'!$A$2,"")</f>
        <v/>
      </c>
      <c r="AE4" s="32" t="str">
        <f>IF('Г на Ч'!AE4*'Г на группу'!$A$2,'Г на Ч'!AE4*'Г на группу'!$A$2,"")</f>
        <v/>
      </c>
      <c r="AF4" s="32" t="str">
        <f>IF('Г на Ч'!AF4*'Г на группу'!$A$2,'Г на Ч'!AF4*'Г на группу'!$A$2,"")</f>
        <v/>
      </c>
      <c r="AG4" s="32" t="str">
        <f>IF('Г на Ч'!AG4*'Г на группу'!$A$2,'Г на Ч'!AG4*'Г на группу'!$A$2,"")</f>
        <v/>
      </c>
      <c r="AH4" s="32" t="str">
        <f>IF('Г на Ч'!AH4*'Г на группу'!$A$2,'Г на Ч'!AH4*'Г на группу'!$A$2,"")</f>
        <v/>
      </c>
      <c r="AI4" s="31" t="str">
        <f>IF('Г на Ч'!AI4*'Г на группу'!$A$2,'Г на Ч'!AI4*'Г на группу'!$A$2,"")</f>
        <v/>
      </c>
      <c r="AJ4" s="32">
        <f>IF('Г на Ч'!AJ4*'Г на группу'!$A$2,'Г на Ч'!AJ4*'Г на группу'!$A$2,"")</f>
        <v>1101.5999999999999</v>
      </c>
      <c r="AK4" s="32">
        <f>IF('Г на Ч'!AK4*'Г на группу'!$A$2,'Г на Ч'!AK4*'Г на группу'!$A$2,"")</f>
        <v>34.200000000000003</v>
      </c>
      <c r="AL4" s="32">
        <f>IF('Г на Ч'!AL4*'Г на группу'!$A$2,'Г на Ч'!AL4*'Г на группу'!$A$2,"")</f>
        <v>8.2799999999999994</v>
      </c>
      <c r="AM4" s="32">
        <f>IF('Г на Ч'!AM4*'Г на группу'!$A$2,'Г на Ч'!AM4*'Г на группу'!$A$2,"")</f>
        <v>237.24</v>
      </c>
      <c r="AN4" s="33">
        <f>IF('Г на Ч'!AN4*'Г на группу'!$A$2,'Г на Ч'!AN4*'Г на группу'!$A$2,"")</f>
        <v>360</v>
      </c>
      <c r="AO4" s="32" t="str">
        <f>IF('Г на Ч'!AO4*'Г на группу'!$A$2,'Г на Ч'!AO4*'Г на группу'!$A$2,"")</f>
        <v/>
      </c>
      <c r="AP4" s="32" t="str">
        <f>IF('Г на Ч'!AP4*'Г на группу'!$A$2,'Г на Ч'!AP4*'Г на группу'!$A$2,"")</f>
        <v/>
      </c>
      <c r="AQ4" s="32" t="str">
        <f>IF('Г на Ч'!AQ4*'Г на группу'!$A$2,'Г на Ч'!AQ4*'Г на группу'!$A$2,"")</f>
        <v/>
      </c>
      <c r="AR4" s="32" t="str">
        <f>IF('Г на Ч'!AR4*'Г на группу'!$A$2,'Г на Ч'!AR4*'Г на группу'!$A$2,"")</f>
        <v/>
      </c>
      <c r="AS4" s="31" t="str">
        <f>IF('Г на Ч'!AS4*'Г на группу'!$A$2,'Г на Ч'!AS4*'Г на группу'!$A$2,"")</f>
        <v/>
      </c>
      <c r="AT4" s="32" t="str">
        <f>IF('Г на Ч'!AT4*'Г на группу'!$A$2,'Г на Ч'!AT4*'Г на группу'!$A$2,"")</f>
        <v/>
      </c>
      <c r="AU4" s="32" t="str">
        <f>IF('Г на Ч'!AU4*'Г на группу'!$A$2,'Г на Ч'!AU4*'Г на группу'!$A$2,"")</f>
        <v/>
      </c>
      <c r="AV4" s="32" t="str">
        <f>IF('Г на Ч'!AV4*'Г на группу'!$A$2,'Г на Ч'!AV4*'Г на группу'!$A$2,"")</f>
        <v/>
      </c>
      <c r="AW4" s="32" t="str">
        <f>IF('Г на Ч'!AW4*'Г на группу'!$A$2,'Г на Ч'!AW4*'Г на группу'!$A$2,"")</f>
        <v/>
      </c>
      <c r="AX4" s="31" t="str">
        <f>IF('Г на Ч'!AX4*'Г на группу'!$A$2,'Г на Ч'!AX4*'Г на группу'!$A$2,"")</f>
        <v/>
      </c>
      <c r="AY4" s="32" t="str">
        <f>IF('Г на Ч'!AY4*'Г на группу'!$A$2,'Г на Ч'!AY4*'Г на группу'!$A$2,"")</f>
        <v/>
      </c>
      <c r="AZ4" s="32" t="str">
        <f>IF('Г на Ч'!AZ4*'Г на группу'!$A$2,'Г на Ч'!AZ4*'Г на группу'!$A$2,"")</f>
        <v/>
      </c>
      <c r="BA4" s="32" t="str">
        <f>IF('Г на Ч'!BA4*'Г на группу'!$A$2,'Г на Ч'!BA4*'Г на группу'!$A$2,"")</f>
        <v/>
      </c>
      <c r="BB4" s="32" t="str">
        <f>IF('Г на Ч'!BB4*'Г на группу'!$A$2,'Г на Ч'!BB4*'Г на группу'!$A$2,"")</f>
        <v/>
      </c>
      <c r="BC4" s="31" t="str">
        <f>IF('Г на Ч'!BC4*'Г на группу'!$A$2,'Г на Ч'!BC4*'Г на группу'!$A$2,"")</f>
        <v/>
      </c>
      <c r="BD4" s="32">
        <f>IF('Г на Ч'!BD4*'Г на группу'!$A$2,'Г на Ч'!BD4*'Г на группу'!$A$2,"")</f>
        <v>1101.5999999999999</v>
      </c>
      <c r="BE4" s="32">
        <f>IF('Г на Ч'!BE4*'Г на группу'!$A$2,'Г на Ч'!BE4*'Г на группу'!$A$2,"")</f>
        <v>34.200000000000003</v>
      </c>
      <c r="BF4" s="32">
        <f>IF('Г на Ч'!BF4*'Г на группу'!$A$2,'Г на Ч'!BF4*'Г на группу'!$A$2,"")</f>
        <v>8.2799999999999994</v>
      </c>
      <c r="BG4" s="32">
        <f>IF('Г на Ч'!BG4*'Г на группу'!$A$2,'Г на Ч'!BG4*'Г на группу'!$A$2,"")</f>
        <v>237.24</v>
      </c>
      <c r="BH4" s="33">
        <f>IF('Г на Ч'!BH4*'Г на группу'!$A$2,'Г на Ч'!BH4*'Г на группу'!$A$2,"")</f>
        <v>360</v>
      </c>
      <c r="BI4" s="32" t="str">
        <f>IF('Г на Ч'!BI4*'Г на группу'!$A$2,'Г на Ч'!BI4*'Г на группу'!$A$2,"")</f>
        <v/>
      </c>
      <c r="BJ4" s="32" t="str">
        <f>IF('Г на Ч'!BJ4*'Г на группу'!$A$2,'Г на Ч'!BJ4*'Г на группу'!$A$2,"")</f>
        <v/>
      </c>
      <c r="BK4" s="32" t="str">
        <f>IF('Г на Ч'!BK4*'Г на группу'!$A$2,'Г на Ч'!BK4*'Г на группу'!$A$2,"")</f>
        <v/>
      </c>
      <c r="BL4" s="32" t="str">
        <f>IF('Г на Ч'!BL4*'Г на группу'!$A$2,'Г на Ч'!BL4*'Г на группу'!$A$2,"")</f>
        <v/>
      </c>
      <c r="BM4" s="34" t="str">
        <f>IF('Г на Ч'!BM4*'Г на группу'!$A$2,'Г на Ч'!BM4*'Г на группу'!$A$2,"")</f>
        <v/>
      </c>
      <c r="BN4" s="32" t="str">
        <f>IF('Г на Ч'!BN4*'Г на группу'!$A$2,'Г на Ч'!BN4*'Г на группу'!$A$2,"")</f>
        <v/>
      </c>
      <c r="BO4" s="32" t="str">
        <f>IF('Г на Ч'!BO4*'Г на группу'!$A$2,'Г на Ч'!BO4*'Г на группу'!$A$2,"")</f>
        <v/>
      </c>
      <c r="BP4" s="32" t="str">
        <f>IF('Г на Ч'!BP4*'Г на группу'!$A$2,'Г на Ч'!BP4*'Г на группу'!$A$2,"")</f>
        <v/>
      </c>
      <c r="BQ4" s="32" t="str">
        <f>IF('Г на Ч'!BQ4*'Г на группу'!$A$2,'Г на Ч'!BQ4*'Г на группу'!$A$2,"")</f>
        <v/>
      </c>
      <c r="BR4" s="31" t="str">
        <f>IF('Г на Ч'!BR4*'Г на группу'!$A$2,'Г на Ч'!BR4*'Г на группу'!$A$2,"")</f>
        <v/>
      </c>
      <c r="BS4" s="32" t="str">
        <f>IF('Г на Ч'!BS4*'Г на группу'!$A$2,'Г на Ч'!BS4*'Г на группу'!$A$2,"")</f>
        <v/>
      </c>
      <c r="BT4" s="32" t="str">
        <f>IF('Г на Ч'!BT4*'Г на группу'!$A$2,'Г на Ч'!BT4*'Г на группу'!$A$2,"")</f>
        <v/>
      </c>
      <c r="BU4" s="32" t="str">
        <f>IF('Г на Ч'!BU4*'Г на группу'!$A$2,'Г на Ч'!BU4*'Г на группу'!$A$2,"")</f>
        <v/>
      </c>
      <c r="BV4" s="32" t="str">
        <f>IF('Г на Ч'!BV4*'Г на группу'!$A$2,'Г на Ч'!BV4*'Г на группу'!$A$2,"")</f>
        <v/>
      </c>
      <c r="BW4" s="31" t="str">
        <f>IF('Г на Ч'!BW4*'Г на группу'!$A$2,'Г на Ч'!BW4*'Г на группу'!$A$2,"")</f>
        <v/>
      </c>
      <c r="BX4" s="32">
        <f>IF('Г на Ч'!BX4*'Г на группу'!$A$2,'Г на Ч'!BX4*'Г на группу'!$A$2,"")</f>
        <v>1193.4000000000001</v>
      </c>
      <c r="BY4" s="32">
        <f>IF('Г на Ч'!BY4*'Г на группу'!$A$2,'Г на Ч'!BY4*'Г на группу'!$A$2,"")</f>
        <v>37.049999999999997</v>
      </c>
      <c r="BZ4" s="32">
        <f>IF('Г на Ч'!BZ4*'Г на группу'!$A$2,'Г на Ч'!BZ4*'Г на группу'!$A$2,"")</f>
        <v>8.9699999999999989</v>
      </c>
      <c r="CA4" s="32">
        <f>IF('Г на Ч'!CA4*'Г на группу'!$A$2,'Г на Ч'!CA4*'Г на группу'!$A$2,"")</f>
        <v>257.01</v>
      </c>
      <c r="CB4" s="31">
        <f>IF('Г на Ч'!CB4*'Г на группу'!$A$2,'Г на Ч'!CB4*'Г на группу'!$A$2,"")</f>
        <v>390</v>
      </c>
      <c r="CC4" s="32" t="str">
        <f>IF('Г на Ч'!CC4*'Г на группу'!$A$2,'Г на Ч'!CC4*'Г на группу'!$A$2,"")</f>
        <v/>
      </c>
      <c r="CD4" s="32" t="str">
        <f>IF('Г на Ч'!CD4*'Г на группу'!$A$2,'Г на Ч'!CD4*'Г на группу'!$A$2,"")</f>
        <v/>
      </c>
      <c r="CE4" s="32" t="str">
        <f>IF('Г на Ч'!CE4*'Г на группу'!$A$2,'Г на Ч'!CE4*'Г на группу'!$A$2,"")</f>
        <v/>
      </c>
      <c r="CF4" s="32" t="str">
        <f>IF('Г на Ч'!CF4*'Г на группу'!$A$2,'Г на Ч'!CF4*'Г на группу'!$A$2,"")</f>
        <v/>
      </c>
      <c r="CG4" s="31" t="str">
        <f>IF('Г на Ч'!CG4*'Г на группу'!$A$2,'Г на Ч'!CG4*'Г на группу'!$A$2,"")</f>
        <v/>
      </c>
      <c r="CH4" s="32" t="str">
        <f>IF('Г на Ч'!CH4*'Г на группу'!$A$2,'Г на Ч'!CH4*'Г на группу'!$A$2,"")</f>
        <v/>
      </c>
      <c r="CI4" s="32" t="str">
        <f>IF('Г на Ч'!CI4*'Г на группу'!$A$2,'Г на Ч'!CI4*'Г на группу'!$A$2,"")</f>
        <v/>
      </c>
      <c r="CJ4" s="32" t="str">
        <f>IF('Г на Ч'!CJ4*'Г на группу'!$A$2,'Г на Ч'!CJ4*'Г на группу'!$A$2,"")</f>
        <v/>
      </c>
      <c r="CK4" s="32" t="str">
        <f>IF('Г на Ч'!CK4*'Г на группу'!$A$2,'Г на Ч'!CK4*'Г на группу'!$A$2,"")</f>
        <v/>
      </c>
      <c r="CL4" s="31" t="str">
        <f>IF('Г на Ч'!CL4*'Г на группу'!$A$2,'Г на Ч'!CL4*'Г на группу'!$A$2,"")</f>
        <v/>
      </c>
      <c r="CM4" s="32" t="str">
        <f>IF('Г на Ч'!CM4*'Г на группу'!$A$2,'Г на Ч'!CM4*'Г на группу'!$A$2,"")</f>
        <v/>
      </c>
      <c r="CN4" s="32" t="str">
        <f>IF('Г на Ч'!CN4*'Г на группу'!$A$2,'Г на Ч'!CN4*'Г на группу'!$A$2,"")</f>
        <v/>
      </c>
      <c r="CO4" s="32" t="str">
        <f>IF('Г на Ч'!CO4*'Г на группу'!$A$2,'Г на Ч'!CO4*'Г на группу'!$A$2,"")</f>
        <v/>
      </c>
      <c r="CP4" s="32" t="str">
        <f>IF('Г на Ч'!CP4*'Г на группу'!$A$2,'Г на Ч'!CP4*'Г на группу'!$A$2,"")</f>
        <v/>
      </c>
      <c r="CQ4" s="31" t="str">
        <f>IF('Г на Ч'!CQ4*'Г на группу'!$A$2,'Г на Ч'!CQ4*'Г на группу'!$A$2,"")</f>
        <v/>
      </c>
      <c r="CR4" s="32">
        <f>IF('Г на Ч'!CR4*'Г на группу'!$A$2,'Г на Ч'!CR4*'Г на группу'!$A$2,"")</f>
        <v>1193.4000000000001</v>
      </c>
      <c r="CS4" s="32">
        <f>IF('Г на Ч'!CS4*'Г на группу'!$A$2,'Г на Ч'!CS4*'Г на группу'!$A$2,"")</f>
        <v>37.049999999999997</v>
      </c>
      <c r="CT4" s="32">
        <f>IF('Г на Ч'!CT4*'Г на группу'!$A$2,'Г на Ч'!CT4*'Г на группу'!$A$2,"")</f>
        <v>8.9699999999999989</v>
      </c>
      <c r="CU4" s="32">
        <f>IF('Г на Ч'!CU4*'Г на группу'!$A$2,'Г на Ч'!CU4*'Г на группу'!$A$2,"")</f>
        <v>257.01</v>
      </c>
      <c r="CV4" s="31">
        <f>IF('Г на Ч'!CV4*'Г на группу'!$A$2,'Г на Ч'!CV4*'Г на группу'!$A$2,"")</f>
        <v>390</v>
      </c>
      <c r="CW4" s="32" t="str">
        <f>IF('Г на Ч'!CW4*'Г на группу'!$A$2,'Г на Ч'!CW4*'Г на группу'!$A$2,"")</f>
        <v/>
      </c>
      <c r="CX4" s="32" t="str">
        <f>IF('Г на Ч'!CX4*'Г на группу'!$A$2,'Г на Ч'!CX4*'Г на группу'!$A$2,"")</f>
        <v/>
      </c>
      <c r="CY4" s="32" t="str">
        <f>IF('Г на Ч'!CY4*'Г на группу'!$A$2,'Г на Ч'!CY4*'Г на группу'!$A$2,"")</f>
        <v/>
      </c>
      <c r="CZ4" s="32" t="str">
        <f>IF('Г на Ч'!CZ4*'Г на группу'!$A$2,'Г на Ч'!CZ4*'Г на группу'!$A$2,"")</f>
        <v/>
      </c>
      <c r="DA4" s="31" t="str">
        <f>IF('Г на Ч'!DA4*'Г на группу'!$A$2,'Г на Ч'!DA4*'Г на группу'!$A$2,"")</f>
        <v/>
      </c>
      <c r="DB4" s="32" t="str">
        <f>IF('Г на Ч'!DB4*'Г на группу'!$A$2,'Г на Ч'!DB4*'Г на группу'!$A$2,"")</f>
        <v/>
      </c>
      <c r="DC4" s="32" t="str">
        <f>IF('Г на Ч'!DC4*'Г на группу'!$A$2,'Г на Ч'!DC4*'Г на группу'!$A$2,"")</f>
        <v/>
      </c>
      <c r="DD4" s="32" t="str">
        <f>IF('Г на Ч'!DD4*'Г на группу'!$A$2,'Г на Ч'!DD4*'Г на группу'!$A$2,"")</f>
        <v/>
      </c>
      <c r="DE4" s="32" t="str">
        <f>IF('Г на Ч'!DE4*'Г на группу'!$A$2,'Г на Ч'!DE4*'Г на группу'!$A$2,"")</f>
        <v/>
      </c>
      <c r="DF4" s="31" t="str">
        <f>IF('Г на Ч'!DF4*'Г на группу'!$A$2,'Г на Ч'!DF4*'Г на группу'!$A$2,"")</f>
        <v/>
      </c>
      <c r="DG4" s="32" t="str">
        <f>IF('Г на Ч'!DG4*'Г на группу'!$A$2,'Г на Ч'!DG4*'Г на группу'!$A$2,"")</f>
        <v/>
      </c>
      <c r="DH4" s="32" t="str">
        <f>IF('Г на Ч'!DH4*'Г на группу'!$A$2,'Г на Ч'!DH4*'Г на группу'!$A$2,"")</f>
        <v/>
      </c>
      <c r="DI4" s="32" t="str">
        <f>IF('Г на Ч'!DI4*'Г на группу'!$A$2,'Г на Ч'!DI4*'Г на группу'!$A$2,"")</f>
        <v/>
      </c>
      <c r="DJ4" s="32" t="str">
        <f>IF('Г на Ч'!DJ4*'Г на группу'!$A$2,'Г на Ч'!DJ4*'Г на группу'!$A$2,"")</f>
        <v/>
      </c>
      <c r="DK4" s="31" t="str">
        <f>IF('Г на Ч'!DK4*'Г на группу'!$A$2,'Г на Ч'!DK4*'Г на группу'!$A$2,"")</f>
        <v/>
      </c>
      <c r="DL4" s="32">
        <f>IF('Г на Ч'!DL4*'Г на группу'!$A$2,'Г на Ч'!DL4*'Г на группу'!$A$2,"")</f>
        <v>1193.4000000000001</v>
      </c>
      <c r="DM4" s="32">
        <f>IF('Г на Ч'!DM4*'Г на группу'!$A$2,'Г на Ч'!DM4*'Г на группу'!$A$2,"")</f>
        <v>37.049999999999997</v>
      </c>
      <c r="DN4" s="32">
        <f>IF('Г на Ч'!DN4*'Г на группу'!$A$2,'Г на Ч'!DN4*'Г на группу'!$A$2,"")</f>
        <v>8.9699999999999989</v>
      </c>
      <c r="DO4" s="32">
        <f>IF('Г на Ч'!DO4*'Г на группу'!$A$2,'Г на Ч'!DO4*'Г на группу'!$A$2,"")</f>
        <v>257.01</v>
      </c>
      <c r="DP4" s="31">
        <f>IF('Г на Ч'!DP4*'Г на группу'!$A$2,'Г на Ч'!DP4*'Г на группу'!$A$2,"")</f>
        <v>390</v>
      </c>
      <c r="DQ4" s="21">
        <f>SUM(J4,O4,T4,Y4,AD4,AI4,AN4,AS4,AX4,BC4,BH4,BM4,BR4,BW4,CB4,CG4,CL4,CQ4,CV4,DA4,DF4,DK4,DP4)</f>
        <v>2250</v>
      </c>
    </row>
    <row r="5" spans="1:121" s="21" customFormat="1" x14ac:dyDescent="0.25">
      <c r="A5" s="35" t="s">
        <v>26</v>
      </c>
      <c r="B5" s="35">
        <v>344</v>
      </c>
      <c r="C5" s="36">
        <v>6.8</v>
      </c>
      <c r="D5" s="36">
        <v>0.7</v>
      </c>
      <c r="E5" s="37">
        <v>79.3</v>
      </c>
      <c r="F5" s="29" t="e">
        <f t="shared" si="0"/>
        <v>#VALUE!</v>
      </c>
      <c r="G5" s="30" t="e">
        <f t="shared" si="1"/>
        <v>#VALUE!</v>
      </c>
      <c r="H5" s="30" t="e">
        <f t="shared" si="2"/>
        <v>#VALUE!</v>
      </c>
      <c r="I5" s="30" t="e">
        <f t="shared" si="3"/>
        <v>#VALUE!</v>
      </c>
      <c r="J5" s="38" t="str">
        <f>IF('Г на Ч'!J5*'Г на группу'!$A$2,'Г на Ч'!J5*'Г на группу'!$A$2,"")</f>
        <v/>
      </c>
      <c r="K5" s="39" t="str">
        <f>IF('Г на Ч'!K5*'Г на группу'!$A$2,'Г на Ч'!K5*'Г на группу'!$A$2,"")</f>
        <v/>
      </c>
      <c r="L5" s="39" t="str">
        <f>IF('Г на Ч'!L5*'Г на группу'!$A$2,'Г на Ч'!L5*'Г на группу'!$A$2,"")</f>
        <v/>
      </c>
      <c r="M5" s="39" t="str">
        <f>IF('Г на Ч'!M5*'Г на группу'!$A$2,'Г на Ч'!M5*'Г на группу'!$A$2,"")</f>
        <v/>
      </c>
      <c r="N5" s="39" t="str">
        <f>IF('Г на Ч'!N5*'Г на группу'!$A$2,'Г на Ч'!N5*'Г на группу'!$A$2,"")</f>
        <v/>
      </c>
      <c r="O5" s="40" t="str">
        <f>IF('Г на Ч'!O5*'Г на группу'!$A$2,'Г на Ч'!O5*'Г на группу'!$A$2,"")</f>
        <v/>
      </c>
      <c r="P5" s="39">
        <f>IF('Г на Ч'!P5*'Г на группу'!$A$2,'Г на Ч'!P5*'Г на группу'!$A$2,"")</f>
        <v>1238.4000000000001</v>
      </c>
      <c r="Q5" s="39">
        <f>IF('Г на Ч'!Q5*'Г на группу'!$A$2,'Г на Ч'!Q5*'Г на группу'!$A$2,"")</f>
        <v>24.48</v>
      </c>
      <c r="R5" s="39">
        <f>IF('Г на Ч'!R5*'Г на группу'!$A$2,'Г на Ч'!R5*'Г на группу'!$A$2,"")</f>
        <v>2.5199999999999996</v>
      </c>
      <c r="S5" s="39">
        <f>IF('Г на Ч'!S5*'Г на группу'!$A$2,'Г на Ч'!S5*'Г на группу'!$A$2,"")</f>
        <v>285.48</v>
      </c>
      <c r="T5" s="40">
        <f>IF('Г на Ч'!T5*'Г на группу'!$A$2,'Г на Ч'!T5*'Г на группу'!$A$2,"")</f>
        <v>360</v>
      </c>
      <c r="U5" s="39" t="str">
        <f>IF('Г на Ч'!U5*'Г на группу'!$A$2,'Г на Ч'!U5*'Г на группу'!$A$2,"")</f>
        <v/>
      </c>
      <c r="V5" s="39" t="str">
        <f>IF('Г на Ч'!V5*'Г на группу'!$A$2,'Г на Ч'!V5*'Г на группу'!$A$2,"")</f>
        <v/>
      </c>
      <c r="W5" s="39" t="str">
        <f>IF('Г на Ч'!W5*'Г на группу'!$A$2,'Г на Ч'!W5*'Г на группу'!$A$2,"")</f>
        <v/>
      </c>
      <c r="X5" s="39" t="str">
        <f>IF('Г на Ч'!X5*'Г на группу'!$A$2,'Г на Ч'!X5*'Г на группу'!$A$2,"")</f>
        <v/>
      </c>
      <c r="Y5" s="40" t="str">
        <f>IF('Г на Ч'!Y5*'Г на группу'!$A$2,'Г на Ч'!Y5*'Г на группу'!$A$2,"")</f>
        <v/>
      </c>
      <c r="Z5" s="39" t="str">
        <f>IF('Г на Ч'!Z5*'Г на группу'!$A$2,'Г на Ч'!Z5*'Г на группу'!$A$2,"")</f>
        <v/>
      </c>
      <c r="AA5" s="39" t="str">
        <f>IF('Г на Ч'!AA5*'Г на группу'!$A$2,'Г на Ч'!AA5*'Г на группу'!$A$2,"")</f>
        <v/>
      </c>
      <c r="AB5" s="39" t="str">
        <f>IF('Г на Ч'!AB5*'Г на группу'!$A$2,'Г на Ч'!AB5*'Г на группу'!$A$2,"")</f>
        <v/>
      </c>
      <c r="AC5" s="39" t="str">
        <f>IF('Г на Ч'!AC5*'Г на группу'!$A$2,'Г на Ч'!AC5*'Г на группу'!$A$2,"")</f>
        <v/>
      </c>
      <c r="AD5" s="38" t="str">
        <f>IF('Г на Ч'!AD5*'Г на группу'!$A$2,'Г на Ч'!AD5*'Г на группу'!$A$2,"")</f>
        <v/>
      </c>
      <c r="AE5" s="39">
        <f>IF('Г на Ч'!AE5*'Г на группу'!$A$2,'Г на Ч'!AE5*'Г на группу'!$A$2,"")</f>
        <v>1238.4000000000001</v>
      </c>
      <c r="AF5" s="39">
        <f>IF('Г на Ч'!AF5*'Г на группу'!$A$2,'Г на Ч'!AF5*'Г на группу'!$A$2,"")</f>
        <v>24.48</v>
      </c>
      <c r="AG5" s="39">
        <f>IF('Г на Ч'!AG5*'Г на группу'!$A$2,'Г на Ч'!AG5*'Г на группу'!$A$2,"")</f>
        <v>2.5199999999999996</v>
      </c>
      <c r="AH5" s="39">
        <f>IF('Г на Ч'!AH5*'Г на группу'!$A$2,'Г на Ч'!AH5*'Г на группу'!$A$2,"")</f>
        <v>285.48</v>
      </c>
      <c r="AI5" s="38">
        <f>IF('Г на Ч'!AI5*'Г на группу'!$A$2,'Г на Ч'!AI5*'Г на группу'!$A$2,"")</f>
        <v>360</v>
      </c>
      <c r="AJ5" s="39" t="str">
        <f>IF('Г на Ч'!AJ5*'Г на группу'!$A$2,'Г на Ч'!AJ5*'Г на группу'!$A$2,"")</f>
        <v/>
      </c>
      <c r="AK5" s="39" t="str">
        <f>IF('Г на Ч'!AK5*'Г на группу'!$A$2,'Г на Ч'!AK5*'Г на группу'!$A$2,"")</f>
        <v/>
      </c>
      <c r="AL5" s="39" t="str">
        <f>IF('Г на Ч'!AL5*'Г на группу'!$A$2,'Г на Ч'!AL5*'Г на группу'!$A$2,"")</f>
        <v/>
      </c>
      <c r="AM5" s="39" t="str">
        <f>IF('Г на Ч'!AM5*'Г на группу'!$A$2,'Г на Ч'!AM5*'Г на группу'!$A$2,"")</f>
        <v/>
      </c>
      <c r="AN5" s="41" t="str">
        <f>IF('Г на Ч'!AN5*'Г на группу'!$A$2,'Г на Ч'!AN5*'Г на группу'!$A$2,"")</f>
        <v/>
      </c>
      <c r="AO5" s="39" t="str">
        <f>IF('Г на Ч'!AO5*'Г на группу'!$A$2,'Г на Ч'!AO5*'Г на группу'!$A$2,"")</f>
        <v/>
      </c>
      <c r="AP5" s="39" t="str">
        <f>IF('Г на Ч'!AP5*'Г на группу'!$A$2,'Г на Ч'!AP5*'Г на группу'!$A$2,"")</f>
        <v/>
      </c>
      <c r="AQ5" s="39" t="str">
        <f>IF('Г на Ч'!AQ5*'Г на группу'!$A$2,'Г на Ч'!AQ5*'Г на группу'!$A$2,"")</f>
        <v/>
      </c>
      <c r="AR5" s="39" t="str">
        <f>IF('Г на Ч'!AR5*'Г на группу'!$A$2,'Г на Ч'!AR5*'Г на группу'!$A$2,"")</f>
        <v/>
      </c>
      <c r="AS5" s="40" t="str">
        <f>IF('Г на Ч'!AS5*'Г на группу'!$A$2,'Г на Ч'!AS5*'Г на группу'!$A$2,"")</f>
        <v/>
      </c>
      <c r="AT5" s="39" t="str">
        <f>IF('Г на Ч'!AT5*'Г на группу'!$A$2,'Г на Ч'!AT5*'Г на группу'!$A$2,"")</f>
        <v/>
      </c>
      <c r="AU5" s="39" t="str">
        <f>IF('Г на Ч'!AU5*'Г на группу'!$A$2,'Г на Ч'!AU5*'Г на группу'!$A$2,"")</f>
        <v/>
      </c>
      <c r="AV5" s="39" t="str">
        <f>IF('Г на Ч'!AV5*'Г на группу'!$A$2,'Г на Ч'!AV5*'Г на группу'!$A$2,"")</f>
        <v/>
      </c>
      <c r="AW5" s="39" t="str">
        <f>IF('Г на Ч'!AW5*'Г на группу'!$A$2,'Г на Ч'!AW5*'Г на группу'!$A$2,"")</f>
        <v/>
      </c>
      <c r="AX5" s="38" t="str">
        <f>IF('Г на Ч'!AX5*'Г на группу'!$A$2,'Г на Ч'!AX5*'Г на группу'!$A$2,"")</f>
        <v/>
      </c>
      <c r="AY5" s="42">
        <f>IF('Г на Ч'!AY5*'Г на группу'!$A$2,'Г на Ч'!AY5*'Г на группу'!$A$2,"")</f>
        <v>1238.4000000000001</v>
      </c>
      <c r="AZ5" s="39">
        <f>IF('Г на Ч'!AZ5*'Г на группу'!$A$2,'Г на Ч'!AZ5*'Г на группу'!$A$2,"")</f>
        <v>24.48</v>
      </c>
      <c r="BA5" s="39">
        <f>IF('Г на Ч'!BA5*'Г на группу'!$A$2,'Г на Ч'!BA5*'Г на группу'!$A$2,"")</f>
        <v>2.5199999999999996</v>
      </c>
      <c r="BB5" s="39">
        <f>IF('Г на Ч'!BB5*'Г на группу'!$A$2,'Г на Ч'!BB5*'Г на группу'!$A$2,"")</f>
        <v>285.48</v>
      </c>
      <c r="BC5" s="40">
        <f>IF('Г на Ч'!BC5*'Г на группу'!$A$2,'Г на Ч'!BC5*'Г на группу'!$A$2,"")</f>
        <v>360</v>
      </c>
      <c r="BD5" s="39" t="str">
        <f>IF('Г на Ч'!BD5*'Г на группу'!$A$2,'Г на Ч'!BD5*'Г на группу'!$A$2,"")</f>
        <v/>
      </c>
      <c r="BE5" s="39" t="str">
        <f>IF('Г на Ч'!BE5*'Г на группу'!$A$2,'Г на Ч'!BE5*'Г на группу'!$A$2,"")</f>
        <v/>
      </c>
      <c r="BF5" s="39" t="str">
        <f>IF('Г на Ч'!BF5*'Г на группу'!$A$2,'Г на Ч'!BF5*'Г на группу'!$A$2,"")</f>
        <v/>
      </c>
      <c r="BG5" s="39" t="str">
        <f>IF('Г на Ч'!BG5*'Г на группу'!$A$2,'Г на Ч'!BG5*'Г на группу'!$A$2,"")</f>
        <v/>
      </c>
      <c r="BH5" s="41" t="str">
        <f>IF('Г на Ч'!BH5*'Г на группу'!$A$2,'Г на Ч'!BH5*'Г на группу'!$A$2,"")</f>
        <v/>
      </c>
      <c r="BI5" s="42">
        <f>IF('Г на Ч'!BI5*'Г на группу'!$A$2,'Г на Ч'!BI5*'Г на группу'!$A$2,"")</f>
        <v>1238.4000000000001</v>
      </c>
      <c r="BJ5" s="39">
        <f>IF('Г на Ч'!BJ5*'Г на группу'!$A$2,'Г на Ч'!BJ5*'Г на группу'!$A$2,"")</f>
        <v>24.48</v>
      </c>
      <c r="BK5" s="39">
        <f>IF('Г на Ч'!BK5*'Г на группу'!$A$2,'Г на Ч'!BK5*'Г на группу'!$A$2,"")</f>
        <v>2.5199999999999996</v>
      </c>
      <c r="BL5" s="39">
        <f>IF('Г на Ч'!BL5*'Г на группу'!$A$2,'Г на Ч'!BL5*'Г на группу'!$A$2,"")</f>
        <v>285.48</v>
      </c>
      <c r="BM5" s="43">
        <f>IF('Г на Ч'!BM5*'Г на группу'!$A$2,'Г на Ч'!BM5*'Г на группу'!$A$2,"")</f>
        <v>360</v>
      </c>
      <c r="BN5" s="39" t="str">
        <f>IF('Г на Ч'!BN5*'Г на группу'!$A$2,'Г на Ч'!BN5*'Г на группу'!$A$2,"")</f>
        <v/>
      </c>
      <c r="BO5" s="39" t="str">
        <f>IF('Г на Ч'!BO5*'Г на группу'!$A$2,'Г на Ч'!BO5*'Г на группу'!$A$2,"")</f>
        <v/>
      </c>
      <c r="BP5" s="39" t="str">
        <f>IF('Г на Ч'!BP5*'Г на группу'!$A$2,'Г на Ч'!BP5*'Г на группу'!$A$2,"")</f>
        <v/>
      </c>
      <c r="BQ5" s="39" t="str">
        <f>IF('Г на Ч'!BQ5*'Г на группу'!$A$2,'Г на Ч'!BQ5*'Г на группу'!$A$2,"")</f>
        <v/>
      </c>
      <c r="BR5" s="40" t="str">
        <f>IF('Г на Ч'!BR5*'Г на группу'!$A$2,'Г на Ч'!BR5*'Г на группу'!$A$2,"")</f>
        <v/>
      </c>
      <c r="BS5" s="39" t="str">
        <f>IF('Г на Ч'!BS5*'Г на группу'!$A$2,'Г на Ч'!BS5*'Г на группу'!$A$2,"")</f>
        <v/>
      </c>
      <c r="BT5" s="39" t="str">
        <f>IF('Г на Ч'!BT5*'Г на группу'!$A$2,'Г на Ч'!BT5*'Г на группу'!$A$2,"")</f>
        <v/>
      </c>
      <c r="BU5" s="39" t="str">
        <f>IF('Г на Ч'!BU5*'Г на группу'!$A$2,'Г на Ч'!BU5*'Г на группу'!$A$2,"")</f>
        <v/>
      </c>
      <c r="BV5" s="39" t="str">
        <f>IF('Г на Ч'!BV5*'Г на группу'!$A$2,'Г на Ч'!BV5*'Г на группу'!$A$2,"")</f>
        <v/>
      </c>
      <c r="BW5" s="40" t="str">
        <f>IF('Г на Ч'!BW5*'Г на группу'!$A$2,'Г на Ч'!BW5*'Г на группу'!$A$2,"")</f>
        <v/>
      </c>
      <c r="BX5" s="39" t="str">
        <f>IF('Г на Ч'!BX5*'Г на группу'!$A$2,'Г на Ч'!BX5*'Г на группу'!$A$2,"")</f>
        <v/>
      </c>
      <c r="BY5" s="39" t="str">
        <f>IF('Г на Ч'!BY5*'Г на группу'!$A$2,'Г на Ч'!BY5*'Г на группу'!$A$2,"")</f>
        <v/>
      </c>
      <c r="BZ5" s="39" t="str">
        <f>IF('Г на Ч'!BZ5*'Г на группу'!$A$2,'Г на Ч'!BZ5*'Г на группу'!$A$2,"")</f>
        <v/>
      </c>
      <c r="CA5" s="39" t="str">
        <f>IF('Г на Ч'!CA5*'Г на группу'!$A$2,'Г на Ч'!CA5*'Г на группу'!$A$2,"")</f>
        <v/>
      </c>
      <c r="CB5" s="40" t="str">
        <f>IF('Г на Ч'!CB5*'Г на группу'!$A$2,'Г на Ч'!CB5*'Г на группу'!$A$2,"")</f>
        <v/>
      </c>
      <c r="CC5" s="39">
        <f>IF('Г на Ч'!CC5*'Г на группу'!$A$2,'Г на Ч'!CC5*'Г на группу'!$A$2,"")</f>
        <v>1341.6</v>
      </c>
      <c r="CD5" s="39">
        <f>IF('Г на Ч'!CD5*'Г на группу'!$A$2,'Г на Ч'!CD5*'Г на группу'!$A$2,"")</f>
        <v>26.52</v>
      </c>
      <c r="CE5" s="39">
        <f>IF('Г на Ч'!CE5*'Г на группу'!$A$2,'Г на Ч'!CE5*'Г на группу'!$A$2,"")</f>
        <v>2.7299999999999995</v>
      </c>
      <c r="CF5" s="39">
        <f>IF('Г на Ч'!CF5*'Г на группу'!$A$2,'Г на Ч'!CF5*'Г на группу'!$A$2,"")</f>
        <v>309.27</v>
      </c>
      <c r="CG5" s="40">
        <f>IF('Г на Ч'!CG5*'Г на группу'!$A$2,'Г на Ч'!CG5*'Г на группу'!$A$2,"")</f>
        <v>390</v>
      </c>
      <c r="CH5" s="39" t="str">
        <f>IF('Г на Ч'!CH5*'Г на группу'!$A$2,'Г на Ч'!CH5*'Г на группу'!$A$2,"")</f>
        <v/>
      </c>
      <c r="CI5" s="39" t="str">
        <f>IF('Г на Ч'!CI5*'Г на группу'!$A$2,'Г на Ч'!CI5*'Г на группу'!$A$2,"")</f>
        <v/>
      </c>
      <c r="CJ5" s="39" t="str">
        <f>IF('Г на Ч'!CJ5*'Г на группу'!$A$2,'Г на Ч'!CJ5*'Г на группу'!$A$2,"")</f>
        <v/>
      </c>
      <c r="CK5" s="39" t="str">
        <f>IF('Г на Ч'!CK5*'Г на группу'!$A$2,'Г на Ч'!CK5*'Г на группу'!$A$2,"")</f>
        <v/>
      </c>
      <c r="CL5" s="38" t="str">
        <f>IF('Г на Ч'!CL5*'Г на группу'!$A$2,'Г на Ч'!CL5*'Г на группу'!$A$2,"")</f>
        <v/>
      </c>
      <c r="CM5" s="39" t="str">
        <f>IF('Г на Ч'!CM5*'Г на группу'!$A$2,'Г на Ч'!CM5*'Г на группу'!$A$2,"")</f>
        <v/>
      </c>
      <c r="CN5" s="39" t="str">
        <f>IF('Г на Ч'!CN5*'Г на группу'!$A$2,'Г на Ч'!CN5*'Г на группу'!$A$2,"")</f>
        <v/>
      </c>
      <c r="CO5" s="39" t="str">
        <f>IF('Г на Ч'!CO5*'Г на группу'!$A$2,'Г на Ч'!CO5*'Г на группу'!$A$2,"")</f>
        <v/>
      </c>
      <c r="CP5" s="39" t="str">
        <f>IF('Г на Ч'!CP5*'Г на группу'!$A$2,'Г на Ч'!CP5*'Г на группу'!$A$2,"")</f>
        <v/>
      </c>
      <c r="CQ5" s="38" t="str">
        <f>IF('Г на Ч'!CQ5*'Г на группу'!$A$2,'Г на Ч'!CQ5*'Г на группу'!$A$2,"")</f>
        <v/>
      </c>
      <c r="CR5" s="39" t="str">
        <f>IF('Г на Ч'!CR5*'Г на группу'!$A$2,'Г на Ч'!CR5*'Г на группу'!$A$2,"")</f>
        <v/>
      </c>
      <c r="CS5" s="39" t="str">
        <f>IF('Г на Ч'!CS5*'Г на группу'!$A$2,'Г на Ч'!CS5*'Г на группу'!$A$2,"")</f>
        <v/>
      </c>
      <c r="CT5" s="39" t="str">
        <f>IF('Г на Ч'!CT5*'Г на группу'!$A$2,'Г на Ч'!CT5*'Г на группу'!$A$2,"")</f>
        <v/>
      </c>
      <c r="CU5" s="39" t="str">
        <f>IF('Г на Ч'!CU5*'Г на группу'!$A$2,'Г на Ч'!CU5*'Г на группу'!$A$2,"")</f>
        <v/>
      </c>
      <c r="CV5" s="38" t="str">
        <f>IF('Г на Ч'!CV5*'Г на группу'!$A$2,'Г на Ч'!CV5*'Г на группу'!$A$2,"")</f>
        <v/>
      </c>
      <c r="CW5" s="39">
        <f>IF('Г на Ч'!CW5*'Г на группу'!$A$2,'Г на Ч'!CW5*'Г на группу'!$A$2,"")</f>
        <v>1341.6</v>
      </c>
      <c r="CX5" s="39">
        <f>IF('Г на Ч'!CX5*'Г на группу'!$A$2,'Г на Ч'!CX5*'Г на группу'!$A$2,"")</f>
        <v>26.52</v>
      </c>
      <c r="CY5" s="39">
        <f>IF('Г на Ч'!CY5*'Г на группу'!$A$2,'Г на Ч'!CY5*'Г на группу'!$A$2,"")</f>
        <v>2.7299999999999995</v>
      </c>
      <c r="CZ5" s="39">
        <f>IF('Г на Ч'!CZ5*'Г на группу'!$A$2,'Г на Ч'!CZ5*'Г на группу'!$A$2,"")</f>
        <v>309.27</v>
      </c>
      <c r="DA5" s="38">
        <f>IF('Г на Ч'!DA5*'Г на группу'!$A$2,'Г на Ч'!DA5*'Г на группу'!$A$2,"")</f>
        <v>390</v>
      </c>
      <c r="DB5" s="39" t="str">
        <f>IF('Г на Ч'!DB5*'Г на группу'!$A$2,'Г на Ч'!DB5*'Г на группу'!$A$2,"")</f>
        <v/>
      </c>
      <c r="DC5" s="39" t="str">
        <f>IF('Г на Ч'!DC5*'Г на группу'!$A$2,'Г на Ч'!DC5*'Г на группу'!$A$2,"")</f>
        <v/>
      </c>
      <c r="DD5" s="39" t="str">
        <f>IF('Г на Ч'!DD5*'Г на группу'!$A$2,'Г на Ч'!DD5*'Г на группу'!$A$2,"")</f>
        <v/>
      </c>
      <c r="DE5" s="39" t="str">
        <f>IF('Г на Ч'!DE5*'Г на группу'!$A$2,'Г на Ч'!DE5*'Г на группу'!$A$2,"")</f>
        <v/>
      </c>
      <c r="DF5" s="38" t="str">
        <f>IF('Г на Ч'!DF5*'Г на группу'!$A$2,'Г на Ч'!DF5*'Г на группу'!$A$2,"")</f>
        <v/>
      </c>
      <c r="DG5" s="39" t="str">
        <f>IF('Г на Ч'!DG5*'Г на группу'!$A$2,'Г на Ч'!DG5*'Г на группу'!$A$2,"")</f>
        <v/>
      </c>
      <c r="DH5" s="39" t="str">
        <f>IF('Г на Ч'!DH5*'Г на группу'!$A$2,'Г на Ч'!DH5*'Г на группу'!$A$2,"")</f>
        <v/>
      </c>
      <c r="DI5" s="39" t="str">
        <f>IF('Г на Ч'!DI5*'Г на группу'!$A$2,'Г на Ч'!DI5*'Г на группу'!$A$2,"")</f>
        <v/>
      </c>
      <c r="DJ5" s="39" t="str">
        <f>IF('Г на Ч'!DJ5*'Г на группу'!$A$2,'Г на Ч'!DJ5*'Г на группу'!$A$2,"")</f>
        <v/>
      </c>
      <c r="DK5" s="38" t="str">
        <f>IF('Г на Ч'!DK5*'Г на группу'!$A$2,'Г на Ч'!DK5*'Г на группу'!$A$2,"")</f>
        <v/>
      </c>
      <c r="DL5" s="39" t="str">
        <f>IF('Г на Ч'!DL5*'Г на группу'!$A$2,'Г на Ч'!DL5*'Г на группу'!$A$2,"")</f>
        <v/>
      </c>
      <c r="DM5" s="39" t="str">
        <f>IF('Г на Ч'!DM5*'Г на группу'!$A$2,'Г на Ч'!DM5*'Г на группу'!$A$2,"")</f>
        <v/>
      </c>
      <c r="DN5" s="39" t="str">
        <f>IF('Г на Ч'!DN5*'Г на группу'!$A$2,'Г на Ч'!DN5*'Г на группу'!$A$2,"")</f>
        <v/>
      </c>
      <c r="DO5" s="39" t="str">
        <f>IF('Г на Ч'!DO5*'Г на группу'!$A$2,'Г на Ч'!DO5*'Г на группу'!$A$2,"")</f>
        <v/>
      </c>
      <c r="DP5" s="38" t="str">
        <f>IF('Г на Ч'!DP5*'Г на группу'!$A$2,'Г на Ч'!DP5*'Г на группу'!$A$2,"")</f>
        <v/>
      </c>
      <c r="DQ5" s="21">
        <f t="shared" ref="DQ5:DQ68" si="4">SUM(J5,O5,T5,Y5,AD5,AI5,AN5,AS5,AX5,BC5,BH5,BM5,BR5,BW5,CB5,CG5,CL5,CQ5,CV5,DA5,DF5,DK5,DP5)</f>
        <v>2220</v>
      </c>
    </row>
    <row r="6" spans="1:121" s="21" customFormat="1" x14ac:dyDescent="0.25">
      <c r="A6" t="s">
        <v>108</v>
      </c>
      <c r="B6">
        <v>348</v>
      </c>
      <c r="C6" s="44">
        <v>11.5</v>
      </c>
      <c r="D6" s="44">
        <v>3.3</v>
      </c>
      <c r="E6" s="45">
        <v>69.3</v>
      </c>
      <c r="F6" s="29" t="e">
        <f t="shared" si="0"/>
        <v>#VALUE!</v>
      </c>
      <c r="G6" s="30" t="e">
        <f t="shared" si="1"/>
        <v>#VALUE!</v>
      </c>
      <c r="H6" s="30" t="e">
        <f t="shared" si="2"/>
        <v>#VALUE!</v>
      </c>
      <c r="I6" s="30" t="e">
        <f t="shared" si="3"/>
        <v>#VALUE!</v>
      </c>
      <c r="J6" s="46" t="str">
        <f>IF('Г на Ч'!J6*'Г на группу'!$A$2,'Г на Ч'!J6*'Г на группу'!$A$2,"")</f>
        <v/>
      </c>
      <c r="K6" s="47" t="str">
        <f>IF('Г на Ч'!K6*'Г на группу'!$A$2,'Г на Ч'!K6*'Г на группу'!$A$2,"")</f>
        <v/>
      </c>
      <c r="L6" s="47" t="str">
        <f>IF('Г на Ч'!L6*'Г на группу'!$A$2,'Г на Ч'!L6*'Г на группу'!$A$2,"")</f>
        <v/>
      </c>
      <c r="M6" s="47" t="str">
        <f>IF('Г на Ч'!M6*'Г на группу'!$A$2,'Г на Ч'!M6*'Г на группу'!$A$2,"")</f>
        <v/>
      </c>
      <c r="N6" s="47" t="str">
        <f>IF('Г на Ч'!N6*'Г на группу'!$A$2,'Г на Ч'!N6*'Г на группу'!$A$2,"")</f>
        <v/>
      </c>
      <c r="O6" t="str">
        <f>IF('Г на Ч'!O6*'Г на группу'!$A$2,'Г на Ч'!O6*'Г на группу'!$A$2,"")</f>
        <v/>
      </c>
      <c r="P6" s="47" t="str">
        <f>IF('Г на Ч'!P6*'Г на группу'!$A$2,'Г на Ч'!P6*'Г на группу'!$A$2,"")</f>
        <v/>
      </c>
      <c r="Q6" s="47" t="str">
        <f>IF('Г на Ч'!Q6*'Г на группу'!$A$2,'Г на Ч'!Q6*'Г на группу'!$A$2,"")</f>
        <v/>
      </c>
      <c r="R6" s="47" t="str">
        <f>IF('Г на Ч'!R6*'Г на группу'!$A$2,'Г на Ч'!R6*'Г на группу'!$A$2,"")</f>
        <v/>
      </c>
      <c r="S6" s="47" t="str">
        <f>IF('Г на Ч'!S6*'Г на группу'!$A$2,'Г на Ч'!S6*'Г на группу'!$A$2,"")</f>
        <v/>
      </c>
      <c r="T6" t="str">
        <f>IF('Г на Ч'!T6*'Г на группу'!$A$2,'Г на Ч'!T6*'Г на группу'!$A$2,"")</f>
        <v/>
      </c>
      <c r="U6" s="47" t="str">
        <f>IF('Г на Ч'!U6*'Г на группу'!$A$2,'Г на Ч'!U6*'Г на группу'!$A$2,"")</f>
        <v/>
      </c>
      <c r="V6" s="47" t="str">
        <f>IF('Г на Ч'!V6*'Г на группу'!$A$2,'Г на Ч'!V6*'Г на группу'!$A$2,"")</f>
        <v/>
      </c>
      <c r="W6" s="47" t="str">
        <f>IF('Г на Ч'!W6*'Г на группу'!$A$2,'Г на Ч'!W6*'Г на группу'!$A$2,"")</f>
        <v/>
      </c>
      <c r="X6" s="47" t="str">
        <f>IF('Г на Ч'!X6*'Г на группу'!$A$2,'Г на Ч'!X6*'Г на группу'!$A$2,"")</f>
        <v/>
      </c>
      <c r="Y6" t="str">
        <f>IF('Г на Ч'!Y6*'Г на группу'!$A$2,'Г на Ч'!Y6*'Г на группу'!$A$2,"")</f>
        <v/>
      </c>
      <c r="Z6" s="47">
        <f>IF('Г на Ч'!Z6*'Г на группу'!$A$2,'Г на Ч'!Z6*'Г на группу'!$A$2,"")</f>
        <v>1252.8000000000002</v>
      </c>
      <c r="AA6" s="47">
        <f>IF('Г на Ч'!AA6*'Г на группу'!$A$2,'Г на Ч'!AA6*'Г на группу'!$A$2,"")</f>
        <v>41.400000000000006</v>
      </c>
      <c r="AB6" s="47">
        <f>IF('Г на Ч'!AB6*'Г на группу'!$A$2,'Г на Ч'!AB6*'Г на группу'!$A$2,"")</f>
        <v>11.879999999999999</v>
      </c>
      <c r="AC6" s="47">
        <f>IF('Г на Ч'!AC6*'Г на группу'!$A$2,'Г на Ч'!AC6*'Г на группу'!$A$2,"")</f>
        <v>249.48</v>
      </c>
      <c r="AD6" s="46">
        <f>IF('Г на Ч'!AD6*'Г на группу'!$A$2,'Г на Ч'!AD6*'Г на группу'!$A$2,"")</f>
        <v>360</v>
      </c>
      <c r="AE6" s="47" t="str">
        <f>IF('Г на Ч'!AE6*'Г на группу'!$A$2,'Г на Ч'!AE6*'Г на группу'!$A$2,"")</f>
        <v/>
      </c>
      <c r="AF6" s="47" t="str">
        <f>IF('Г на Ч'!AF6*'Г на группу'!$A$2,'Г на Ч'!AF6*'Г на группу'!$A$2,"")</f>
        <v/>
      </c>
      <c r="AG6" s="47" t="str">
        <f>IF('Г на Ч'!AG6*'Г на группу'!$A$2,'Г на Ч'!AG6*'Г на группу'!$A$2,"")</f>
        <v/>
      </c>
      <c r="AH6" s="47" t="str">
        <f>IF('Г на Ч'!AH6*'Г на группу'!$A$2,'Г на Ч'!AH6*'Г на группу'!$A$2,"")</f>
        <v/>
      </c>
      <c r="AI6" s="46" t="str">
        <f>IF('Г на Ч'!AI6*'Г на группу'!$A$2,'Г на Ч'!AI6*'Г на группу'!$A$2,"")</f>
        <v/>
      </c>
      <c r="AJ6" s="47" t="str">
        <f>IF('Г на Ч'!AJ6*'Г на группу'!$A$2,'Г на Ч'!AJ6*'Г на группу'!$A$2,"")</f>
        <v/>
      </c>
      <c r="AK6" s="47" t="str">
        <f>IF('Г на Ч'!AK6*'Г на группу'!$A$2,'Г на Ч'!AK6*'Г на группу'!$A$2,"")</f>
        <v/>
      </c>
      <c r="AL6" s="47" t="str">
        <f>IF('Г на Ч'!AL6*'Г на группу'!$A$2,'Г на Ч'!AL6*'Г на группу'!$A$2,"")</f>
        <v/>
      </c>
      <c r="AM6" s="47" t="str">
        <f>IF('Г на Ч'!AM6*'Г на группу'!$A$2,'Г на Ч'!AM6*'Г на группу'!$A$2,"")</f>
        <v/>
      </c>
      <c r="AN6" s="48" t="str">
        <f>IF('Г на Ч'!AN6*'Г на группу'!$A$2,'Г на Ч'!AN6*'Г на группу'!$A$2,"")</f>
        <v/>
      </c>
      <c r="AO6" s="47">
        <f>IF('Г на Ч'!AO6*'Г на группу'!$A$2,'Г на Ч'!AO6*'Г на группу'!$A$2,"")</f>
        <v>1252.8000000000002</v>
      </c>
      <c r="AP6" s="47">
        <f>IF('Г на Ч'!AP6*'Г на группу'!$A$2,'Г на Ч'!AP6*'Г на группу'!$A$2,"")</f>
        <v>41.400000000000006</v>
      </c>
      <c r="AQ6" s="47">
        <f>IF('Г на Ч'!AQ6*'Г на группу'!$A$2,'Г на Ч'!AQ6*'Г на группу'!$A$2,"")</f>
        <v>11.879999999999999</v>
      </c>
      <c r="AR6" s="47">
        <f>IF('Г на Ч'!AR6*'Г на группу'!$A$2,'Г на Ч'!AR6*'Г на группу'!$A$2,"")</f>
        <v>249.48</v>
      </c>
      <c r="AS6">
        <f>IF('Г на Ч'!AS6*'Г на группу'!$A$2,'Г на Ч'!AS6*'Г на группу'!$A$2,"")</f>
        <v>360</v>
      </c>
      <c r="AT6" s="47" t="str">
        <f>IF('Г на Ч'!AT6*'Г на группу'!$A$2,'Г на Ч'!AT6*'Г на группу'!$A$2,"")</f>
        <v/>
      </c>
      <c r="AU6" s="47" t="str">
        <f>IF('Г на Ч'!AU6*'Г на группу'!$A$2,'Г на Ч'!AU6*'Г на группу'!$A$2,"")</f>
        <v/>
      </c>
      <c r="AV6" s="47" t="str">
        <f>IF('Г на Ч'!AV6*'Г на группу'!$A$2,'Г на Ч'!AV6*'Г на группу'!$A$2,"")</f>
        <v/>
      </c>
      <c r="AW6" s="47" t="str">
        <f>IF('Г на Ч'!AW6*'Г на группу'!$A$2,'Г на Ч'!AW6*'Г на группу'!$A$2,"")</f>
        <v/>
      </c>
      <c r="AX6" s="46" t="str">
        <f>IF('Г на Ч'!AX6*'Г на группу'!$A$2,'Г на Ч'!AX6*'Г на группу'!$A$2,"")</f>
        <v/>
      </c>
      <c r="AY6" s="44" t="str">
        <f>IF('Г на Ч'!AY6*'Г на группу'!$A$2,'Г на Ч'!AY6*'Г на группу'!$A$2,"")</f>
        <v/>
      </c>
      <c r="AZ6" s="47" t="str">
        <f>IF('Г на Ч'!AZ6*'Г на группу'!$A$2,'Г на Ч'!AZ6*'Г на группу'!$A$2,"")</f>
        <v/>
      </c>
      <c r="BA6" s="47" t="str">
        <f>IF('Г на Ч'!BA6*'Г на группу'!$A$2,'Г на Ч'!BA6*'Г на группу'!$A$2,"")</f>
        <v/>
      </c>
      <c r="BB6" s="47" t="str">
        <f>IF('Г на Ч'!BB6*'Г на группу'!$A$2,'Г на Ч'!BB6*'Г на группу'!$A$2,"")</f>
        <v/>
      </c>
      <c r="BC6" t="str">
        <f>IF('Г на Ч'!BC6*'Г на группу'!$A$2,'Г на Ч'!BC6*'Г на группу'!$A$2,"")</f>
        <v/>
      </c>
      <c r="BD6" s="47" t="str">
        <f>IF('Г на Ч'!BD6*'Г на группу'!$A$2,'Г на Ч'!BD6*'Г на группу'!$A$2,"")</f>
        <v/>
      </c>
      <c r="BE6" s="47" t="str">
        <f>IF('Г на Ч'!BE6*'Г на группу'!$A$2,'Г на Ч'!BE6*'Г на группу'!$A$2,"")</f>
        <v/>
      </c>
      <c r="BF6" s="47" t="str">
        <f>IF('Г на Ч'!BF6*'Г на группу'!$A$2,'Г на Ч'!BF6*'Г на группу'!$A$2,"")</f>
        <v/>
      </c>
      <c r="BG6" s="47" t="str">
        <f>IF('Г на Ч'!BG6*'Г на группу'!$A$2,'Г на Ч'!BG6*'Г на группу'!$A$2,"")</f>
        <v/>
      </c>
      <c r="BH6" s="48" t="str">
        <f>IF('Г на Ч'!BH6*'Г на группу'!$A$2,'Г на Ч'!BH6*'Г на группу'!$A$2,"")</f>
        <v/>
      </c>
      <c r="BI6" s="44" t="str">
        <f>IF('Г на Ч'!BI6*'Г на группу'!$A$2,'Г на Ч'!BI6*'Г на группу'!$A$2,"")</f>
        <v/>
      </c>
      <c r="BJ6" s="47" t="str">
        <f>IF('Г на Ч'!BJ6*'Г на группу'!$A$2,'Г на Ч'!BJ6*'Г на группу'!$A$2,"")</f>
        <v/>
      </c>
      <c r="BK6" s="47" t="str">
        <f>IF('Г на Ч'!BK6*'Г на группу'!$A$2,'Г на Ч'!BK6*'Г на группу'!$A$2,"")</f>
        <v/>
      </c>
      <c r="BL6" s="47" t="str">
        <f>IF('Г на Ч'!BL6*'Г на группу'!$A$2,'Г на Ч'!BL6*'Г на группу'!$A$2,"")</f>
        <v/>
      </c>
      <c r="BM6" s="49" t="str">
        <f>IF('Г на Ч'!BM6*'Г на группу'!$A$2,'Г на Ч'!BM6*'Г на группу'!$A$2,"")</f>
        <v/>
      </c>
      <c r="BN6" s="47">
        <f>IF('Г на Ч'!BN6*'Г на группу'!$A$2,'Г на Ч'!BN6*'Г на группу'!$A$2,"")</f>
        <v>1357.1999999999998</v>
      </c>
      <c r="BO6" s="47">
        <f>IF('Г на Ч'!BO6*'Г на группу'!$A$2,'Г на Ч'!BO6*'Г на группу'!$A$2,"")</f>
        <v>44.85</v>
      </c>
      <c r="BP6" s="47">
        <f>IF('Г на Ч'!BP6*'Г на группу'!$A$2,'Г на Ч'!BP6*'Г на группу'!$A$2,"")</f>
        <v>12.870000000000001</v>
      </c>
      <c r="BQ6" s="47">
        <f>IF('Г на Ч'!BQ6*'Г на группу'!$A$2,'Г на Ч'!BQ6*'Г на группу'!$A$2,"")</f>
        <v>270.27</v>
      </c>
      <c r="BR6">
        <f>IF('Г на Ч'!BR6*'Г на группу'!$A$2,'Г на Ч'!BR6*'Г на группу'!$A$2,"")</f>
        <v>390</v>
      </c>
      <c r="BS6" s="47" t="str">
        <f>IF('Г на Ч'!BS6*'Г на группу'!$A$2,'Г на Ч'!BS6*'Г на группу'!$A$2,"")</f>
        <v/>
      </c>
      <c r="BT6" s="47" t="str">
        <f>IF('Г на Ч'!BT6*'Г на группу'!$A$2,'Г на Ч'!BT6*'Г на группу'!$A$2,"")</f>
        <v/>
      </c>
      <c r="BU6" s="47" t="str">
        <f>IF('Г на Ч'!BU6*'Г на группу'!$A$2,'Г на Ч'!BU6*'Г на группу'!$A$2,"")</f>
        <v/>
      </c>
      <c r="BV6" s="47" t="str">
        <f>IF('Г на Ч'!BV6*'Г на группу'!$A$2,'Г на Ч'!BV6*'Г на группу'!$A$2,"")</f>
        <v/>
      </c>
      <c r="BW6" t="str">
        <f>IF('Г на Ч'!BW6*'Г на группу'!$A$2,'Г на Ч'!BW6*'Г на группу'!$A$2,"")</f>
        <v/>
      </c>
      <c r="BX6" s="47" t="str">
        <f>IF('Г на Ч'!BX6*'Г на группу'!$A$2,'Г на Ч'!BX6*'Г на группу'!$A$2,"")</f>
        <v/>
      </c>
      <c r="BY6" s="47" t="str">
        <f>IF('Г на Ч'!BY6*'Г на группу'!$A$2,'Г на Ч'!BY6*'Г на группу'!$A$2,"")</f>
        <v/>
      </c>
      <c r="BZ6" s="47" t="str">
        <f>IF('Г на Ч'!BZ6*'Г на группу'!$A$2,'Г на Ч'!BZ6*'Г на группу'!$A$2,"")</f>
        <v/>
      </c>
      <c r="CA6" s="47" t="str">
        <f>IF('Г на Ч'!CA6*'Г на группу'!$A$2,'Г на Ч'!CA6*'Г на группу'!$A$2,"")</f>
        <v/>
      </c>
      <c r="CB6" t="str">
        <f>IF('Г на Ч'!CB6*'Г на группу'!$A$2,'Г на Ч'!CB6*'Г на группу'!$A$2,"")</f>
        <v/>
      </c>
      <c r="CC6" s="47" t="str">
        <f>IF('Г на Ч'!CC6*'Г на группу'!$A$2,'Г на Ч'!CC6*'Г на группу'!$A$2,"")</f>
        <v/>
      </c>
      <c r="CD6" s="47" t="str">
        <f>IF('Г на Ч'!CD6*'Г на группу'!$A$2,'Г на Ч'!CD6*'Г на группу'!$A$2,"")</f>
        <v/>
      </c>
      <c r="CE6" s="47" t="str">
        <f>IF('Г на Ч'!CE6*'Г на группу'!$A$2,'Г на Ч'!CE6*'Г на группу'!$A$2,"")</f>
        <v/>
      </c>
      <c r="CF6" s="47" t="str">
        <f>IF('Г на Ч'!CF6*'Г на группу'!$A$2,'Г на Ч'!CF6*'Г на группу'!$A$2,"")</f>
        <v/>
      </c>
      <c r="CG6" t="str">
        <f>IF('Г на Ч'!CG6*'Г на группу'!$A$2,'Г на Ч'!CG6*'Г на группу'!$A$2,"")</f>
        <v/>
      </c>
      <c r="CH6" s="47">
        <f>IF('Г на Ч'!CH6*'Г на группу'!$A$2,'Г на Ч'!CH6*'Г на группу'!$A$2,"")</f>
        <v>1357.1999999999998</v>
      </c>
      <c r="CI6" s="47">
        <f>IF('Г на Ч'!CI6*'Г на группу'!$A$2,'Г на Ч'!CI6*'Г на группу'!$A$2,"")</f>
        <v>44.85</v>
      </c>
      <c r="CJ6" s="47">
        <f>IF('Г на Ч'!CJ6*'Г на группу'!$A$2,'Г на Ч'!CJ6*'Г на группу'!$A$2,"")</f>
        <v>12.870000000000001</v>
      </c>
      <c r="CK6" s="47">
        <f>IF('Г на Ч'!CK6*'Г на группу'!$A$2,'Г на Ч'!CK6*'Г на группу'!$A$2,"")</f>
        <v>270.27</v>
      </c>
      <c r="CL6" s="46">
        <f>IF('Г на Ч'!CL6*'Г на группу'!$A$2,'Г на Ч'!CL6*'Г на группу'!$A$2,"")</f>
        <v>390</v>
      </c>
      <c r="CM6" s="47" t="str">
        <f>IF('Г на Ч'!CM6*'Г на группу'!$A$2,'Г на Ч'!CM6*'Г на группу'!$A$2,"")</f>
        <v/>
      </c>
      <c r="CN6" s="47" t="str">
        <f>IF('Г на Ч'!CN6*'Г на группу'!$A$2,'Г на Ч'!CN6*'Г на группу'!$A$2,"")</f>
        <v/>
      </c>
      <c r="CO6" s="47" t="str">
        <f>IF('Г на Ч'!CO6*'Г на группу'!$A$2,'Г на Ч'!CO6*'Г на группу'!$A$2,"")</f>
        <v/>
      </c>
      <c r="CP6" s="47" t="str">
        <f>IF('Г на Ч'!CP6*'Г на группу'!$A$2,'Г на Ч'!CP6*'Г на группу'!$A$2,"")</f>
        <v/>
      </c>
      <c r="CQ6" s="46" t="str">
        <f>IF('Г на Ч'!CQ6*'Г на группу'!$A$2,'Г на Ч'!CQ6*'Г на группу'!$A$2,"")</f>
        <v/>
      </c>
      <c r="CR6" s="47" t="str">
        <f>IF('Г на Ч'!CR6*'Г на группу'!$A$2,'Г на Ч'!CR6*'Г на группу'!$A$2,"")</f>
        <v/>
      </c>
      <c r="CS6" s="47" t="str">
        <f>IF('Г на Ч'!CS6*'Г на группу'!$A$2,'Г на Ч'!CS6*'Г на группу'!$A$2,"")</f>
        <v/>
      </c>
      <c r="CT6" s="47" t="str">
        <f>IF('Г на Ч'!CT6*'Г на группу'!$A$2,'Г на Ч'!CT6*'Г на группу'!$A$2,"")</f>
        <v/>
      </c>
      <c r="CU6" s="47" t="str">
        <f>IF('Г на Ч'!CU6*'Г на группу'!$A$2,'Г на Ч'!CU6*'Г на группу'!$A$2,"")</f>
        <v/>
      </c>
      <c r="CV6" s="46" t="str">
        <f>IF('Г на Ч'!CV6*'Г на группу'!$A$2,'Г на Ч'!CV6*'Г на группу'!$A$2,"")</f>
        <v/>
      </c>
      <c r="CW6" s="47" t="str">
        <f>IF('Г на Ч'!CW6*'Г на группу'!$A$2,'Г на Ч'!CW6*'Г на группу'!$A$2,"")</f>
        <v/>
      </c>
      <c r="CX6" s="47" t="str">
        <f>IF('Г на Ч'!CX6*'Г на группу'!$A$2,'Г на Ч'!CX6*'Г на группу'!$A$2,"")</f>
        <v/>
      </c>
      <c r="CY6" s="47" t="str">
        <f>IF('Г на Ч'!CY6*'Г на группу'!$A$2,'Г на Ч'!CY6*'Г на группу'!$A$2,"")</f>
        <v/>
      </c>
      <c r="CZ6" s="47" t="str">
        <f>IF('Г на Ч'!CZ6*'Г на группу'!$A$2,'Г на Ч'!CZ6*'Г на группу'!$A$2,"")</f>
        <v/>
      </c>
      <c r="DA6" s="46" t="str">
        <f>IF('Г на Ч'!DA6*'Г на группу'!$A$2,'Г на Ч'!DA6*'Г на группу'!$A$2,"")</f>
        <v/>
      </c>
      <c r="DB6" s="47" t="str">
        <f>IF('Г на Ч'!DB6*'Г на группу'!$A$2,'Г на Ч'!DB6*'Г на группу'!$A$2,"")</f>
        <v/>
      </c>
      <c r="DC6" s="47" t="str">
        <f>IF('Г на Ч'!DC6*'Г на группу'!$A$2,'Г на Ч'!DC6*'Г на группу'!$A$2,"")</f>
        <v/>
      </c>
      <c r="DD6" s="47" t="str">
        <f>IF('Г на Ч'!DD6*'Г на группу'!$A$2,'Г на Ч'!DD6*'Г на группу'!$A$2,"")</f>
        <v/>
      </c>
      <c r="DE6" s="47" t="str">
        <f>IF('Г на Ч'!DE6*'Г на группу'!$A$2,'Г на Ч'!DE6*'Г на группу'!$A$2,"")</f>
        <v/>
      </c>
      <c r="DF6" s="46" t="str">
        <f>IF('Г на Ч'!DF6*'Г на группу'!$A$2,'Г на Ч'!DF6*'Г на группу'!$A$2,"")</f>
        <v/>
      </c>
      <c r="DG6" s="47">
        <f>IF('Г на Ч'!DG6*'Г на группу'!$A$2,'Г на Ч'!DG6*'Г на группу'!$A$2,"")</f>
        <v>1357.1999999999998</v>
      </c>
      <c r="DH6" s="47">
        <f>IF('Г на Ч'!DH6*'Г на группу'!$A$2,'Г на Ч'!DH6*'Г на группу'!$A$2,"")</f>
        <v>44.85</v>
      </c>
      <c r="DI6" s="47">
        <f>IF('Г на Ч'!DI6*'Г на группу'!$A$2,'Г на Ч'!DI6*'Г на группу'!$A$2,"")</f>
        <v>12.870000000000001</v>
      </c>
      <c r="DJ6" s="47">
        <f>IF('Г на Ч'!DJ6*'Г на группу'!$A$2,'Г на Ч'!DJ6*'Г на группу'!$A$2,"")</f>
        <v>270.27</v>
      </c>
      <c r="DK6" s="46">
        <f>IF('Г на Ч'!DK6*'Г на группу'!$A$2,'Г на Ч'!DK6*'Г на группу'!$A$2,"")</f>
        <v>390</v>
      </c>
      <c r="DL6" s="47" t="str">
        <f>IF('Г на Ч'!DL6*'Г на группу'!$A$2,'Г на Ч'!DL6*'Г на группу'!$A$2,"")</f>
        <v/>
      </c>
      <c r="DM6" s="47" t="str">
        <f>IF('Г на Ч'!DM6*'Г на группу'!$A$2,'Г на Ч'!DM6*'Г на группу'!$A$2,"")</f>
        <v/>
      </c>
      <c r="DN6" s="47" t="str">
        <f>IF('Г на Ч'!DN6*'Г на группу'!$A$2,'Г на Ч'!DN6*'Г на группу'!$A$2,"")</f>
        <v/>
      </c>
      <c r="DO6" s="47" t="str">
        <f>IF('Г на Ч'!DO6*'Г на группу'!$A$2,'Г на Ч'!DO6*'Г на группу'!$A$2,"")</f>
        <v/>
      </c>
      <c r="DP6" s="46" t="str">
        <f>IF('Г на Ч'!DP6*'Г на группу'!$A$2,'Г на Ч'!DP6*'Г на группу'!$A$2,"")</f>
        <v/>
      </c>
      <c r="DQ6" s="21">
        <f t="shared" si="4"/>
        <v>1890</v>
      </c>
    </row>
    <row r="7" spans="1:121" s="21" customFormat="1" x14ac:dyDescent="0.25">
      <c r="A7" s="35" t="s">
        <v>28</v>
      </c>
      <c r="B7" s="35">
        <v>352</v>
      </c>
      <c r="C7" s="36">
        <v>12.5</v>
      </c>
      <c r="D7" s="36">
        <v>6.2</v>
      </c>
      <c r="E7" s="37">
        <v>61</v>
      </c>
      <c r="F7" s="29" t="e">
        <f t="shared" si="0"/>
        <v>#VALUE!</v>
      </c>
      <c r="G7" s="30" t="e">
        <f t="shared" si="1"/>
        <v>#VALUE!</v>
      </c>
      <c r="H7" s="30" t="e">
        <f t="shared" si="2"/>
        <v>#VALUE!</v>
      </c>
      <c r="I7" s="30" t="e">
        <f t="shared" si="3"/>
        <v>#VALUE!</v>
      </c>
      <c r="J7" s="38" t="str">
        <f>IF('Г на Ч'!J7*'Г на группу'!$A$2,'Г на Ч'!J7*'Г на группу'!$A$2,"")</f>
        <v/>
      </c>
      <c r="K7" s="39" t="str">
        <f>IF('Г на Ч'!K7*'Г на группу'!$A$2,'Г на Ч'!K7*'Г на группу'!$A$2,"")</f>
        <v/>
      </c>
      <c r="L7" s="39" t="str">
        <f>IF('Г на Ч'!L7*'Г на группу'!$A$2,'Г на Ч'!L7*'Г на группу'!$A$2,"")</f>
        <v/>
      </c>
      <c r="M7" s="39" t="str">
        <f>IF('Г на Ч'!M7*'Г на группу'!$A$2,'Г на Ч'!M7*'Г на группу'!$A$2,"")</f>
        <v/>
      </c>
      <c r="N7" s="39" t="str">
        <f>IF('Г на Ч'!N7*'Г на группу'!$A$2,'Г на Ч'!N7*'Г на группу'!$A$2,"")</f>
        <v/>
      </c>
      <c r="O7" s="40" t="str">
        <f>IF('Г на Ч'!O7*'Г на группу'!$A$2,'Г на Ч'!O7*'Г на группу'!$A$2,"")</f>
        <v/>
      </c>
      <c r="P7" s="39" t="str">
        <f>IF('Г на Ч'!P7*'Г на группу'!$A$2,'Г на Ч'!P7*'Г на группу'!$A$2,"")</f>
        <v/>
      </c>
      <c r="Q7" s="39" t="str">
        <f>IF('Г на Ч'!Q7*'Г на группу'!$A$2,'Г на Ч'!Q7*'Г на группу'!$A$2,"")</f>
        <v/>
      </c>
      <c r="R7" s="39" t="str">
        <f>IF('Г на Ч'!R7*'Г на группу'!$A$2,'Г на Ч'!R7*'Г на группу'!$A$2,"")</f>
        <v/>
      </c>
      <c r="S7" s="39" t="str">
        <f>IF('Г на Ч'!S7*'Г на группу'!$A$2,'Г на Ч'!S7*'Г на группу'!$A$2,"")</f>
        <v/>
      </c>
      <c r="T7" s="40" t="str">
        <f>IF('Г на Ч'!T7*'Г на группу'!$A$2,'Г на Ч'!T7*'Г на группу'!$A$2,"")</f>
        <v/>
      </c>
      <c r="U7" s="39">
        <f>IF('Г на Ч'!U7*'Г на группу'!$A$2,'Г на Ч'!U7*'Г на группу'!$A$2,"")</f>
        <v>1267.1999999999998</v>
      </c>
      <c r="V7" s="39">
        <f>IF('Г на Ч'!V7*'Г на группу'!$A$2,'Г на Ч'!V7*'Г на группу'!$A$2,"")</f>
        <v>45</v>
      </c>
      <c r="W7" s="39">
        <f>IF('Г на Ч'!W7*'Г на группу'!$A$2,'Г на Ч'!W7*'Г на группу'!$A$2,"")</f>
        <v>22.32</v>
      </c>
      <c r="X7" s="39">
        <f>IF('Г на Ч'!X7*'Г на группу'!$A$2,'Г на Ч'!X7*'Г на группу'!$A$2,"")</f>
        <v>219.60000000000002</v>
      </c>
      <c r="Y7" s="40">
        <f>IF('Г на Ч'!Y7*'Г на группу'!$A$2,'Г на Ч'!Y7*'Г на группу'!$A$2,"")</f>
        <v>360</v>
      </c>
      <c r="Z7" s="39" t="str">
        <f>IF('Г на Ч'!Z7*'Г на группу'!$A$2,'Г на Ч'!Z7*'Г на группу'!$A$2,"")</f>
        <v/>
      </c>
      <c r="AA7" s="39" t="str">
        <f>IF('Г на Ч'!AA7*'Г на группу'!$A$2,'Г на Ч'!AA7*'Г на группу'!$A$2,"")</f>
        <v/>
      </c>
      <c r="AB7" s="39" t="str">
        <f>IF('Г на Ч'!AB7*'Г на группу'!$A$2,'Г на Ч'!AB7*'Г на группу'!$A$2,"")</f>
        <v/>
      </c>
      <c r="AC7" s="39" t="str">
        <f>IF('Г на Ч'!AC7*'Г на группу'!$A$2,'Г на Ч'!AC7*'Г на группу'!$A$2,"")</f>
        <v/>
      </c>
      <c r="AD7" s="38" t="str">
        <f>IF('Г на Ч'!AD7*'Г на группу'!$A$2,'Г на Ч'!AD7*'Г на группу'!$A$2,"")</f>
        <v/>
      </c>
      <c r="AE7" s="39" t="str">
        <f>IF('Г на Ч'!AE7*'Г на группу'!$A$2,'Г на Ч'!AE7*'Г на группу'!$A$2,"")</f>
        <v/>
      </c>
      <c r="AF7" s="39" t="str">
        <f>IF('Г на Ч'!AF7*'Г на группу'!$A$2,'Г на Ч'!AF7*'Г на группу'!$A$2,"")</f>
        <v/>
      </c>
      <c r="AG7" s="39" t="str">
        <f>IF('Г на Ч'!AG7*'Г на группу'!$A$2,'Г на Ч'!AG7*'Г на группу'!$A$2,"")</f>
        <v/>
      </c>
      <c r="AH7" s="39" t="str">
        <f>IF('Г на Ч'!AH7*'Г на группу'!$A$2,'Г на Ч'!AH7*'Г на группу'!$A$2,"")</f>
        <v/>
      </c>
      <c r="AI7" s="38" t="str">
        <f>IF('Г на Ч'!AI7*'Г на группу'!$A$2,'Г на Ч'!AI7*'Г на группу'!$A$2,"")</f>
        <v/>
      </c>
      <c r="AJ7" s="39" t="str">
        <f>IF('Г на Ч'!AJ7*'Г на группу'!$A$2,'Г на Ч'!AJ7*'Г на группу'!$A$2,"")</f>
        <v/>
      </c>
      <c r="AK7" s="39" t="str">
        <f>IF('Г на Ч'!AK7*'Г на группу'!$A$2,'Г на Ч'!AK7*'Г на группу'!$A$2,"")</f>
        <v/>
      </c>
      <c r="AL7" s="39" t="str">
        <f>IF('Г на Ч'!AL7*'Г на группу'!$A$2,'Г на Ч'!AL7*'Г на группу'!$A$2,"")</f>
        <v/>
      </c>
      <c r="AM7" s="39" t="str">
        <f>IF('Г на Ч'!AM7*'Г на группу'!$A$2,'Г на Ч'!AM7*'Г на группу'!$A$2,"")</f>
        <v/>
      </c>
      <c r="AN7" s="41" t="str">
        <f>IF('Г на Ч'!AN7*'Г на группу'!$A$2,'Г на Ч'!AN7*'Г на группу'!$A$2,"")</f>
        <v/>
      </c>
      <c r="AO7" s="39" t="str">
        <f>IF('Г на Ч'!AO7*'Г на группу'!$A$2,'Г на Ч'!AO7*'Г на группу'!$A$2,"")</f>
        <v/>
      </c>
      <c r="AP7" s="39" t="str">
        <f>IF('Г на Ч'!AP7*'Г на группу'!$A$2,'Г на Ч'!AP7*'Г на группу'!$A$2,"")</f>
        <v/>
      </c>
      <c r="AQ7" s="39" t="str">
        <f>IF('Г на Ч'!AQ7*'Г на группу'!$A$2,'Г на Ч'!AQ7*'Г на группу'!$A$2,"")</f>
        <v/>
      </c>
      <c r="AR7" s="39" t="str">
        <f>IF('Г на Ч'!AR7*'Г на группу'!$A$2,'Г на Ч'!AR7*'Г на группу'!$A$2,"")</f>
        <v/>
      </c>
      <c r="AS7" s="40" t="str">
        <f>IF('Г на Ч'!AS7*'Г на группу'!$A$2,'Г на Ч'!AS7*'Г на группу'!$A$2,"")</f>
        <v/>
      </c>
      <c r="AT7" s="39">
        <f>IF('Г на Ч'!AT7*'Г на группу'!$A$2,'Г на Ч'!AT7*'Г на группу'!$A$2,"")</f>
        <v>1267.1999999999998</v>
      </c>
      <c r="AU7" s="39">
        <f>IF('Г на Ч'!AU7*'Г на группу'!$A$2,'Г на Ч'!AU7*'Г на группу'!$A$2,"")</f>
        <v>45</v>
      </c>
      <c r="AV7" s="39">
        <f>IF('Г на Ч'!AV7*'Г на группу'!$A$2,'Г на Ч'!AV7*'Г на группу'!$A$2,"")</f>
        <v>22.32</v>
      </c>
      <c r="AW7" s="39">
        <f>IF('Г на Ч'!AW7*'Г на группу'!$A$2,'Г на Ч'!AW7*'Г на группу'!$A$2,"")</f>
        <v>219.60000000000002</v>
      </c>
      <c r="AX7" s="38">
        <f>IF('Г на Ч'!AX7*'Г на группу'!$A$2,'Г на Ч'!AX7*'Г на группу'!$A$2,"")</f>
        <v>360</v>
      </c>
      <c r="AY7" s="42" t="str">
        <f>IF('Г на Ч'!AY7*'Г на группу'!$A$2,'Г на Ч'!AY7*'Г на группу'!$A$2,"")</f>
        <v/>
      </c>
      <c r="AZ7" s="39" t="str">
        <f>IF('Г на Ч'!AZ7*'Г на группу'!$A$2,'Г на Ч'!AZ7*'Г на группу'!$A$2,"")</f>
        <v/>
      </c>
      <c r="BA7" s="39" t="str">
        <f>IF('Г на Ч'!BA7*'Г на группу'!$A$2,'Г на Ч'!BA7*'Г на группу'!$A$2,"")</f>
        <v/>
      </c>
      <c r="BB7" s="39" t="str">
        <f>IF('Г на Ч'!BB7*'Г на группу'!$A$2,'Г на Ч'!BB7*'Г на группу'!$A$2,"")</f>
        <v/>
      </c>
      <c r="BC7" s="40" t="str">
        <f>IF('Г на Ч'!BC7*'Г на группу'!$A$2,'Г на Ч'!BC7*'Г на группу'!$A$2,"")</f>
        <v/>
      </c>
      <c r="BD7" s="39" t="str">
        <f>IF('Г на Ч'!BD7*'Г на группу'!$A$2,'Г на Ч'!BD7*'Г на группу'!$A$2,"")</f>
        <v/>
      </c>
      <c r="BE7" s="39" t="str">
        <f>IF('Г на Ч'!BE7*'Г на группу'!$A$2,'Г на Ч'!BE7*'Г на группу'!$A$2,"")</f>
        <v/>
      </c>
      <c r="BF7" s="39" t="str">
        <f>IF('Г на Ч'!BF7*'Г на группу'!$A$2,'Г на Ч'!BF7*'Г на группу'!$A$2,"")</f>
        <v/>
      </c>
      <c r="BG7" s="39" t="str">
        <f>IF('Г на Ч'!BG7*'Г на группу'!$A$2,'Г на Ч'!BG7*'Г на группу'!$A$2,"")</f>
        <v/>
      </c>
      <c r="BH7" s="41" t="str">
        <f>IF('Г на Ч'!BH7*'Г на группу'!$A$2,'Г на Ч'!BH7*'Г на группу'!$A$2,"")</f>
        <v/>
      </c>
      <c r="BI7" s="42" t="str">
        <f>IF('Г на Ч'!BI7*'Г на группу'!$A$2,'Г на Ч'!BI7*'Г на группу'!$A$2,"")</f>
        <v/>
      </c>
      <c r="BJ7" s="39" t="str">
        <f>IF('Г на Ч'!BJ7*'Г на группу'!$A$2,'Г на Ч'!BJ7*'Г на группу'!$A$2,"")</f>
        <v/>
      </c>
      <c r="BK7" s="39" t="str">
        <f>IF('Г на Ч'!BK7*'Г на группу'!$A$2,'Г на Ч'!BK7*'Г на группу'!$A$2,"")</f>
        <v/>
      </c>
      <c r="BL7" s="39" t="str">
        <f>IF('Г на Ч'!BL7*'Г на группу'!$A$2,'Г на Ч'!BL7*'Г на группу'!$A$2,"")</f>
        <v/>
      </c>
      <c r="BM7" s="43" t="str">
        <f>IF('Г на Ч'!BM7*'Г на группу'!$A$2,'Г на Ч'!BM7*'Г на группу'!$A$2,"")</f>
        <v/>
      </c>
      <c r="BN7" s="39" t="str">
        <f>IF('Г на Ч'!BN7*'Г на группу'!$A$2,'Г на Ч'!BN7*'Г на группу'!$A$2,"")</f>
        <v/>
      </c>
      <c r="BO7" s="39" t="str">
        <f>IF('Г на Ч'!BO7*'Г на группу'!$A$2,'Г на Ч'!BO7*'Г на группу'!$A$2,"")</f>
        <v/>
      </c>
      <c r="BP7" s="39" t="str">
        <f>IF('Г на Ч'!BP7*'Г на группу'!$A$2,'Г на Ч'!BP7*'Г на группу'!$A$2,"")</f>
        <v/>
      </c>
      <c r="BQ7" s="39" t="str">
        <f>IF('Г на Ч'!BQ7*'Г на группу'!$A$2,'Г на Ч'!BQ7*'Г на группу'!$A$2,"")</f>
        <v/>
      </c>
      <c r="BR7" s="40" t="str">
        <f>IF('Г на Ч'!BR7*'Г на группу'!$A$2,'Г на Ч'!BR7*'Г на группу'!$A$2,"")</f>
        <v/>
      </c>
      <c r="BS7" s="39">
        <f>IF('Г на Ч'!BS7*'Г на группу'!$A$2,'Г на Ч'!BS7*'Г на группу'!$A$2,"")</f>
        <v>1372.8000000000002</v>
      </c>
      <c r="BT7" s="39">
        <f>IF('Г на Ч'!BT7*'Г на группу'!$A$2,'Г на Ч'!BT7*'Г на группу'!$A$2,"")</f>
        <v>48.75</v>
      </c>
      <c r="BU7" s="39">
        <f>IF('Г на Ч'!BU7*'Г на группу'!$A$2,'Г на Ч'!BU7*'Г на группу'!$A$2,"")</f>
        <v>24.18</v>
      </c>
      <c r="BV7" s="39">
        <f>IF('Г на Ч'!BV7*'Г на группу'!$A$2,'Г на Ч'!BV7*'Г на группу'!$A$2,"")</f>
        <v>237.89999999999998</v>
      </c>
      <c r="BW7" s="40">
        <f>IF('Г на Ч'!BW7*'Г на группу'!$A$2,'Г на Ч'!BW7*'Г на группу'!$A$2,"")</f>
        <v>390</v>
      </c>
      <c r="BX7" s="39" t="str">
        <f>IF('Г на Ч'!BX7*'Г на группу'!$A$2,'Г на Ч'!BX7*'Г на группу'!$A$2,"")</f>
        <v/>
      </c>
      <c r="BY7" s="39" t="str">
        <f>IF('Г на Ч'!BY7*'Г на группу'!$A$2,'Г на Ч'!BY7*'Г на группу'!$A$2,"")</f>
        <v/>
      </c>
      <c r="BZ7" s="39" t="str">
        <f>IF('Г на Ч'!BZ7*'Г на группу'!$A$2,'Г на Ч'!BZ7*'Г на группу'!$A$2,"")</f>
        <v/>
      </c>
      <c r="CA7" s="39" t="str">
        <f>IF('Г на Ч'!CA7*'Г на группу'!$A$2,'Г на Ч'!CA7*'Г на группу'!$A$2,"")</f>
        <v/>
      </c>
      <c r="CB7" s="40" t="str">
        <f>IF('Г на Ч'!CB7*'Г на группу'!$A$2,'Г на Ч'!CB7*'Г на группу'!$A$2,"")</f>
        <v/>
      </c>
      <c r="CC7" s="39" t="str">
        <f>IF('Г на Ч'!CC7*'Г на группу'!$A$2,'Г на Ч'!CC7*'Г на группу'!$A$2,"")</f>
        <v/>
      </c>
      <c r="CD7" s="39" t="str">
        <f>IF('Г на Ч'!CD7*'Г на группу'!$A$2,'Г на Ч'!CD7*'Г на группу'!$A$2,"")</f>
        <v/>
      </c>
      <c r="CE7" s="39" t="str">
        <f>IF('Г на Ч'!CE7*'Г на группу'!$A$2,'Г на Ч'!CE7*'Г на группу'!$A$2,"")</f>
        <v/>
      </c>
      <c r="CF7" s="39" t="str">
        <f>IF('Г на Ч'!CF7*'Г на группу'!$A$2,'Г на Ч'!CF7*'Г на группу'!$A$2,"")</f>
        <v/>
      </c>
      <c r="CG7" s="40" t="str">
        <f>IF('Г на Ч'!CG7*'Г на группу'!$A$2,'Г на Ч'!CG7*'Г на группу'!$A$2,"")</f>
        <v/>
      </c>
      <c r="CH7" s="39" t="str">
        <f>IF('Г на Ч'!CH7*'Г на группу'!$A$2,'Г на Ч'!CH7*'Г на группу'!$A$2,"")</f>
        <v/>
      </c>
      <c r="CI7" s="39" t="str">
        <f>IF('Г на Ч'!CI7*'Г на группу'!$A$2,'Г на Ч'!CI7*'Г на группу'!$A$2,"")</f>
        <v/>
      </c>
      <c r="CJ7" s="39" t="str">
        <f>IF('Г на Ч'!CJ7*'Г на группу'!$A$2,'Г на Ч'!CJ7*'Г на группу'!$A$2,"")</f>
        <v/>
      </c>
      <c r="CK7" s="39" t="str">
        <f>IF('Г на Ч'!CK7*'Г на группу'!$A$2,'Г на Ч'!CK7*'Г на группу'!$A$2,"")</f>
        <v/>
      </c>
      <c r="CL7" s="38" t="str">
        <f>IF('Г на Ч'!CL7*'Г на группу'!$A$2,'Г на Ч'!CL7*'Г на группу'!$A$2,"")</f>
        <v/>
      </c>
      <c r="CM7" s="39">
        <f>IF('Г на Ч'!CM7*'Г на группу'!$A$2,'Г на Ч'!CM7*'Г на группу'!$A$2,"")</f>
        <v>1372.8000000000002</v>
      </c>
      <c r="CN7" s="39">
        <f>IF('Г на Ч'!CN7*'Г на группу'!$A$2,'Г на Ч'!CN7*'Г на группу'!$A$2,"")</f>
        <v>48.75</v>
      </c>
      <c r="CO7" s="39">
        <f>IF('Г на Ч'!CO7*'Г на группу'!$A$2,'Г на Ч'!CO7*'Г на группу'!$A$2,"")</f>
        <v>24.18</v>
      </c>
      <c r="CP7" s="39">
        <f>IF('Г на Ч'!CP7*'Г на группу'!$A$2,'Г на Ч'!CP7*'Г на группу'!$A$2,"")</f>
        <v>237.89999999999998</v>
      </c>
      <c r="CQ7" s="38">
        <f>IF('Г на Ч'!CQ7*'Г на группу'!$A$2,'Г на Ч'!CQ7*'Г на группу'!$A$2,"")</f>
        <v>390</v>
      </c>
      <c r="CR7" s="39" t="str">
        <f>IF('Г на Ч'!CR7*'Г на группу'!$A$2,'Г на Ч'!CR7*'Г на группу'!$A$2,"")</f>
        <v/>
      </c>
      <c r="CS7" s="39" t="str">
        <f>IF('Г на Ч'!CS7*'Г на группу'!$A$2,'Г на Ч'!CS7*'Г на группу'!$A$2,"")</f>
        <v/>
      </c>
      <c r="CT7" s="39" t="str">
        <f>IF('Г на Ч'!CT7*'Г на группу'!$A$2,'Г на Ч'!CT7*'Г на группу'!$A$2,"")</f>
        <v/>
      </c>
      <c r="CU7" s="39" t="str">
        <f>IF('Г на Ч'!CU7*'Г на группу'!$A$2,'Г на Ч'!CU7*'Г на группу'!$A$2,"")</f>
        <v/>
      </c>
      <c r="CV7" s="38" t="str">
        <f>IF('Г на Ч'!CV7*'Г на группу'!$A$2,'Г на Ч'!CV7*'Г на группу'!$A$2,"")</f>
        <v/>
      </c>
      <c r="CW7" s="39" t="str">
        <f>IF('Г на Ч'!CW7*'Г на группу'!$A$2,'Г на Ч'!CW7*'Г на группу'!$A$2,"")</f>
        <v/>
      </c>
      <c r="CX7" s="39" t="str">
        <f>IF('Г на Ч'!CX7*'Г на группу'!$A$2,'Г на Ч'!CX7*'Г на группу'!$A$2,"")</f>
        <v/>
      </c>
      <c r="CY7" s="39" t="str">
        <f>IF('Г на Ч'!CY7*'Г на группу'!$A$2,'Г на Ч'!CY7*'Г на группу'!$A$2,"")</f>
        <v/>
      </c>
      <c r="CZ7" s="39" t="str">
        <f>IF('Г на Ч'!CZ7*'Г на группу'!$A$2,'Г на Ч'!CZ7*'Г на группу'!$A$2,"")</f>
        <v/>
      </c>
      <c r="DA7" s="38" t="str">
        <f>IF('Г на Ч'!DA7*'Г на группу'!$A$2,'Г на Ч'!DA7*'Г на группу'!$A$2,"")</f>
        <v/>
      </c>
      <c r="DB7" s="39">
        <f>IF('Г на Ч'!DB7*'Г на группу'!$A$2,'Г на Ч'!DB7*'Г на группу'!$A$2,"")</f>
        <v>1372.8000000000002</v>
      </c>
      <c r="DC7" s="39">
        <f>IF('Г на Ч'!DC7*'Г на группу'!$A$2,'Г на Ч'!DC7*'Г на группу'!$A$2,"")</f>
        <v>48.75</v>
      </c>
      <c r="DD7" s="39">
        <f>IF('Г на Ч'!DD7*'Г на группу'!$A$2,'Г на Ч'!DD7*'Г на группу'!$A$2,"")</f>
        <v>24.18</v>
      </c>
      <c r="DE7" s="39">
        <f>IF('Г на Ч'!DE7*'Г на группу'!$A$2,'Г на Ч'!DE7*'Г на группу'!$A$2,"")</f>
        <v>237.89999999999998</v>
      </c>
      <c r="DF7" s="38">
        <f>IF('Г на Ч'!DF7*'Г на группу'!$A$2,'Г на Ч'!DF7*'Г на группу'!$A$2,"")</f>
        <v>390</v>
      </c>
      <c r="DG7" s="39" t="str">
        <f>IF('Г на Ч'!DG7*'Г на группу'!$A$2,'Г на Ч'!DG7*'Г на группу'!$A$2,"")</f>
        <v/>
      </c>
      <c r="DH7" s="39" t="str">
        <f>IF('Г на Ч'!DH7*'Г на группу'!$A$2,'Г на Ч'!DH7*'Г на группу'!$A$2,"")</f>
        <v/>
      </c>
      <c r="DI7" s="39" t="str">
        <f>IF('Г на Ч'!DI7*'Г на группу'!$A$2,'Г на Ч'!DI7*'Г на группу'!$A$2,"")</f>
        <v/>
      </c>
      <c r="DJ7" s="39" t="str">
        <f>IF('Г на Ч'!DJ7*'Г на группу'!$A$2,'Г на Ч'!DJ7*'Г на группу'!$A$2,"")</f>
        <v/>
      </c>
      <c r="DK7" s="38" t="str">
        <f>IF('Г на Ч'!DK7*'Г на группу'!$A$2,'Г на Ч'!DK7*'Г на группу'!$A$2,"")</f>
        <v/>
      </c>
      <c r="DL7" s="39" t="str">
        <f>IF('Г на Ч'!DL7*'Г на группу'!$A$2,'Г на Ч'!DL7*'Г на группу'!$A$2,"")</f>
        <v/>
      </c>
      <c r="DM7" s="39" t="str">
        <f>IF('Г на Ч'!DM7*'Г на группу'!$A$2,'Г на Ч'!DM7*'Г на группу'!$A$2,"")</f>
        <v/>
      </c>
      <c r="DN7" s="39" t="str">
        <f>IF('Г на Ч'!DN7*'Г на группу'!$A$2,'Г на Ч'!DN7*'Г на группу'!$A$2,"")</f>
        <v/>
      </c>
      <c r="DO7" s="39" t="str">
        <f>IF('Г на Ч'!DO7*'Г на группу'!$A$2,'Г на Ч'!DO7*'Г на группу'!$A$2,"")</f>
        <v/>
      </c>
      <c r="DP7" s="38" t="str">
        <f>IF('Г на Ч'!DP7*'Г на группу'!$A$2,'Г на Ч'!DP7*'Г на группу'!$A$2,"")</f>
        <v/>
      </c>
      <c r="DQ7" s="21">
        <f t="shared" si="4"/>
        <v>1890</v>
      </c>
    </row>
    <row r="8" spans="1:121" s="21" customFormat="1" x14ac:dyDescent="0.25">
      <c r="A8" s="56" t="s">
        <v>29</v>
      </c>
      <c r="B8" s="56">
        <v>215</v>
      </c>
      <c r="C8" s="57">
        <v>5.2</v>
      </c>
      <c r="D8" s="57">
        <v>0.3</v>
      </c>
      <c r="E8" s="58">
        <v>51</v>
      </c>
      <c r="F8" s="29" t="e">
        <f t="shared" si="0"/>
        <v>#VALUE!</v>
      </c>
      <c r="G8" s="30" t="e">
        <f t="shared" si="1"/>
        <v>#VALUE!</v>
      </c>
      <c r="H8" s="30" t="e">
        <f t="shared" si="2"/>
        <v>#VALUE!</v>
      </c>
      <c r="I8" s="30" t="e">
        <f t="shared" si="3"/>
        <v>#VALUE!</v>
      </c>
      <c r="J8" s="56" t="str">
        <f>IF('Г на Ч'!J8*'Г на группу'!$A$2,'Г на Ч'!J8*'Г на группу'!$A$2,"")</f>
        <v/>
      </c>
      <c r="K8" s="59" t="str">
        <f>IF('Г на Ч'!K8*'Г на группу'!$A$2,'Г на Ч'!K8*'Г на группу'!$A$2,"")</f>
        <v/>
      </c>
      <c r="L8" s="59" t="str">
        <f>IF('Г на Ч'!L8*'Г на группу'!$A$2,'Г на Ч'!L8*'Г на группу'!$A$2,"")</f>
        <v/>
      </c>
      <c r="M8" s="59" t="str">
        <f>IF('Г на Ч'!M8*'Г на группу'!$A$2,'Г на Ч'!M8*'Г на группу'!$A$2,"")</f>
        <v/>
      </c>
      <c r="N8" s="59" t="str">
        <f>IF('Г на Ч'!N8*'Г на группу'!$A$2,'Г на Ч'!N8*'Г на группу'!$A$2,"")</f>
        <v/>
      </c>
      <c r="O8" s="56" t="str">
        <f>IF('Г на Ч'!O8*'Г на группу'!$A$2,'Г на Ч'!O8*'Г на группу'!$A$2,"")</f>
        <v/>
      </c>
      <c r="P8" s="59" t="str">
        <f>IF('Г на Ч'!P8*'Г на группу'!$A$2,'Г на Ч'!P8*'Г на группу'!$A$2,"")</f>
        <v/>
      </c>
      <c r="Q8" s="59" t="str">
        <f>IF('Г на Ч'!Q8*'Г на группу'!$A$2,'Г на Ч'!Q8*'Г на группу'!$A$2,"")</f>
        <v/>
      </c>
      <c r="R8" s="59" t="str">
        <f>IF('Г на Ч'!R8*'Г на группу'!$A$2,'Г на Ч'!R8*'Г на группу'!$A$2,"")</f>
        <v/>
      </c>
      <c r="S8" s="59" t="str">
        <f>IF('Г на Ч'!S8*'Г на группу'!$A$2,'Г на Ч'!S8*'Г на группу'!$A$2,"")</f>
        <v/>
      </c>
      <c r="T8" s="56" t="str">
        <f>IF('Г на Ч'!T8*'Г на группу'!$A$2,'Г на Ч'!T8*'Г на группу'!$A$2,"")</f>
        <v/>
      </c>
      <c r="U8" s="59">
        <f>IF('Г на Ч'!U8*'Г на группу'!$A$2,'Г на Ч'!U8*'Г на группу'!$A$2,"")</f>
        <v>193.5</v>
      </c>
      <c r="V8" s="59">
        <f>IF('Г на Ч'!V8*'Г на группу'!$A$2,'Г на Ч'!V8*'Г на группу'!$A$2,"")</f>
        <v>4.68</v>
      </c>
      <c r="W8" s="59">
        <f>IF('Г на Ч'!W8*'Г на группу'!$A$2,'Г на Ч'!W8*'Г на группу'!$A$2,"")</f>
        <v>0.27</v>
      </c>
      <c r="X8" s="59">
        <f>IF('Г на Ч'!X8*'Г на группу'!$A$2,'Г на Ч'!X8*'Г на группу'!$A$2,"")</f>
        <v>45.900000000000006</v>
      </c>
      <c r="Y8" s="56">
        <f>IF('Г на Ч'!Y8*'Г на группу'!$A$2,'Г на Ч'!Y8*'Г на группу'!$A$2,"")</f>
        <v>90</v>
      </c>
      <c r="Z8" s="59" t="str">
        <f>IF('Г на Ч'!Z8*'Г на группу'!$A$2,'Г на Ч'!Z8*'Г на группу'!$A$2,"")</f>
        <v/>
      </c>
      <c r="AA8" s="59" t="str">
        <f>IF('Г на Ч'!AA8*'Г на группу'!$A$2,'Г на Ч'!AA8*'Г на группу'!$A$2,"")</f>
        <v/>
      </c>
      <c r="AB8" s="59" t="str">
        <f>IF('Г на Ч'!AB8*'Г на группу'!$A$2,'Г на Ч'!AB8*'Г на группу'!$A$2,"")</f>
        <v/>
      </c>
      <c r="AC8" s="59" t="str">
        <f>IF('Г на Ч'!AC8*'Г на группу'!$A$2,'Г на Ч'!AC8*'Г на группу'!$A$2,"")</f>
        <v/>
      </c>
      <c r="AD8" s="56" t="str">
        <f>IF('Г на Ч'!AD8*'Г на группу'!$A$2,'Г на Ч'!AD8*'Г на группу'!$A$2,"")</f>
        <v/>
      </c>
      <c r="AE8" s="59" t="str">
        <f>IF('Г на Ч'!AE8*'Г на группу'!$A$2,'Г на Ч'!AE8*'Г на группу'!$A$2,"")</f>
        <v/>
      </c>
      <c r="AF8" s="59" t="str">
        <f>IF('Г на Ч'!AF8*'Г на группу'!$A$2,'Г на Ч'!AF8*'Г на группу'!$A$2,"")</f>
        <v/>
      </c>
      <c r="AG8" s="59" t="str">
        <f>IF('Г на Ч'!AG8*'Г на группу'!$A$2,'Г на Ч'!AG8*'Г на группу'!$A$2,"")</f>
        <v/>
      </c>
      <c r="AH8" s="59" t="str">
        <f>IF('Г на Ч'!AH8*'Г на группу'!$A$2,'Г на Ч'!AH8*'Г на группу'!$A$2,"")</f>
        <v/>
      </c>
      <c r="AI8" s="56" t="str">
        <f>IF('Г на Ч'!AI8*'Г на группу'!$A$2,'Г на Ч'!AI8*'Г на группу'!$A$2,"")</f>
        <v/>
      </c>
      <c r="AJ8" s="59">
        <f>IF('Г на Ч'!AJ8*'Г на группу'!$A$2,'Г на Ч'!AJ8*'Г на группу'!$A$2,"")</f>
        <v>193.5</v>
      </c>
      <c r="AK8" s="59">
        <f>IF('Г на Ч'!AK8*'Г на группу'!$A$2,'Г на Ч'!AK8*'Г на группу'!$A$2,"")</f>
        <v>4.68</v>
      </c>
      <c r="AL8" s="59">
        <f>IF('Г на Ч'!AL8*'Г на группу'!$A$2,'Г на Ч'!AL8*'Г на группу'!$A$2,"")</f>
        <v>0.27</v>
      </c>
      <c r="AM8" s="59">
        <f>IF('Г на Ч'!AM8*'Г на группу'!$A$2,'Г на Ч'!AM8*'Г на группу'!$A$2,"")</f>
        <v>45.900000000000006</v>
      </c>
      <c r="AN8" s="60">
        <f>IF('Г на Ч'!AN8*'Г на группу'!$A$2,'Г на Ч'!AN8*'Г на группу'!$A$2,"")</f>
        <v>90</v>
      </c>
      <c r="AO8" s="59" t="str">
        <f>IF('Г на Ч'!AO8*'Г на группу'!$A$2,'Г на Ч'!AO8*'Г на группу'!$A$2,"")</f>
        <v/>
      </c>
      <c r="AP8" s="59" t="str">
        <f>IF('Г на Ч'!AP8*'Г на группу'!$A$2,'Г на Ч'!AP8*'Г на группу'!$A$2,"")</f>
        <v/>
      </c>
      <c r="AQ8" s="59" t="str">
        <f>IF('Г на Ч'!AQ8*'Г на группу'!$A$2,'Г на Ч'!AQ8*'Г на группу'!$A$2,"")</f>
        <v/>
      </c>
      <c r="AR8" s="59" t="str">
        <f>IF('Г на Ч'!AR8*'Г на группу'!$A$2,'Г на Ч'!AR8*'Г на группу'!$A$2,"")</f>
        <v/>
      </c>
      <c r="AS8" s="56" t="str">
        <f>IF('Г на Ч'!AS8*'Г на группу'!$A$2,'Г на Ч'!AS8*'Г на группу'!$A$2,"")</f>
        <v/>
      </c>
      <c r="AT8" s="59" t="str">
        <f>IF('Г на Ч'!AT8*'Г на группу'!$A$2,'Г на Ч'!AT8*'Г на группу'!$A$2,"")</f>
        <v/>
      </c>
      <c r="AU8" s="59" t="str">
        <f>IF('Г на Ч'!AU8*'Г на группу'!$A$2,'Г на Ч'!AU8*'Г на группу'!$A$2,"")</f>
        <v/>
      </c>
      <c r="AV8" s="59" t="str">
        <f>IF('Г на Ч'!AV8*'Г на группу'!$A$2,'Г на Ч'!AV8*'Г на группу'!$A$2,"")</f>
        <v/>
      </c>
      <c r="AW8" s="59" t="str">
        <f>IF('Г на Ч'!AW8*'Г на группу'!$A$2,'Г на Ч'!AW8*'Г на группу'!$A$2,"")</f>
        <v/>
      </c>
      <c r="AX8" s="56" t="str">
        <f>IF('Г на Ч'!AX8*'Г на группу'!$A$2,'Г на Ч'!AX8*'Г на группу'!$A$2,"")</f>
        <v/>
      </c>
      <c r="AY8" s="59">
        <f>IF('Г на Ч'!AY8*'Г на группу'!$A$2,'Г на Ч'!AY8*'Г на группу'!$A$2,"")</f>
        <v>193.5</v>
      </c>
      <c r="AZ8" s="59">
        <f>IF('Г на Ч'!AZ8*'Г на группу'!$A$2,'Г на Ч'!AZ8*'Г на группу'!$A$2,"")</f>
        <v>4.68</v>
      </c>
      <c r="BA8" s="59">
        <f>IF('Г на Ч'!BA8*'Г на группу'!$A$2,'Г на Ч'!BA8*'Г на группу'!$A$2,"")</f>
        <v>0.27</v>
      </c>
      <c r="BB8" s="59">
        <f>IF('Г на Ч'!BB8*'Г на группу'!$A$2,'Г на Ч'!BB8*'Г на группу'!$A$2,"")</f>
        <v>45.900000000000006</v>
      </c>
      <c r="BC8" s="56">
        <f>IF('Г на Ч'!BC8*'Г на группу'!$A$2,'Г на Ч'!BC8*'Г на группу'!$A$2,"")</f>
        <v>90</v>
      </c>
      <c r="BD8" s="59" t="str">
        <f>IF('Г на Ч'!BD8*'Г на группу'!$A$2,'Г на Ч'!BD8*'Г на группу'!$A$2,"")</f>
        <v/>
      </c>
      <c r="BE8" s="59" t="str">
        <f>IF('Г на Ч'!BE8*'Г на группу'!$A$2,'Г на Ч'!BE8*'Г на группу'!$A$2,"")</f>
        <v/>
      </c>
      <c r="BF8" s="59" t="str">
        <f>IF('Г на Ч'!BF8*'Г на группу'!$A$2,'Г на Ч'!BF8*'Г на группу'!$A$2,"")</f>
        <v/>
      </c>
      <c r="BG8" s="59" t="str">
        <f>IF('Г на Ч'!BG8*'Г на группу'!$A$2,'Г на Ч'!BG8*'Г на группу'!$A$2,"")</f>
        <v/>
      </c>
      <c r="BH8" s="60" t="str">
        <f>IF('Г на Ч'!BH8*'Г на группу'!$A$2,'Г на Ч'!BH8*'Г на группу'!$A$2,"")</f>
        <v/>
      </c>
      <c r="BI8" s="59">
        <f>IF('Г на Ч'!BI8*'Г на группу'!$A$2,'Г на Ч'!BI8*'Г на группу'!$A$2,"")</f>
        <v>193.5</v>
      </c>
      <c r="BJ8" s="59">
        <f>IF('Г на Ч'!BJ8*'Г на группу'!$A$2,'Г на Ч'!BJ8*'Г на группу'!$A$2,"")</f>
        <v>4.68</v>
      </c>
      <c r="BK8" s="59">
        <f>IF('Г на Ч'!BK8*'Г на группу'!$A$2,'Г на Ч'!BK8*'Г на группу'!$A$2,"")</f>
        <v>0.27</v>
      </c>
      <c r="BL8" s="59">
        <f>IF('Г на Ч'!BL8*'Г на группу'!$A$2,'Г на Ч'!BL8*'Г на группу'!$A$2,"")</f>
        <v>45.900000000000006</v>
      </c>
      <c r="BM8" s="61">
        <f>IF('Г на Ч'!BM8*'Г на группу'!$A$2,'Г на Ч'!BM8*'Г на группу'!$A$2,"")</f>
        <v>90</v>
      </c>
      <c r="BN8" s="59" t="str">
        <f>IF('Г на Ч'!BN8*'Г на группу'!$A$2,'Г на Ч'!BN8*'Г на группу'!$A$2,"")</f>
        <v/>
      </c>
      <c r="BO8" s="59" t="str">
        <f>IF('Г на Ч'!BO8*'Г на группу'!$A$2,'Г на Ч'!BO8*'Г на группу'!$A$2,"")</f>
        <v/>
      </c>
      <c r="BP8" s="59" t="str">
        <f>IF('Г на Ч'!BP8*'Г на группу'!$A$2,'Г на Ч'!BP8*'Г на группу'!$A$2,"")</f>
        <v/>
      </c>
      <c r="BQ8" s="59" t="str">
        <f>IF('Г на Ч'!BQ8*'Г на группу'!$A$2,'Г на Ч'!BQ8*'Г на группу'!$A$2,"")</f>
        <v/>
      </c>
      <c r="BR8" s="56" t="str">
        <f>IF('Г на Ч'!BR8*'Г на группу'!$A$2,'Г на Ч'!BR8*'Г на группу'!$A$2,"")</f>
        <v/>
      </c>
      <c r="BS8" s="59" t="str">
        <f>IF('Г на Ч'!BS8*'Г на группу'!$A$2,'Г на Ч'!BS8*'Г на группу'!$A$2,"")</f>
        <v/>
      </c>
      <c r="BT8" s="59" t="str">
        <f>IF('Г на Ч'!BT8*'Г на группу'!$A$2,'Г на Ч'!BT8*'Г на группу'!$A$2,"")</f>
        <v/>
      </c>
      <c r="BU8" s="59" t="str">
        <f>IF('Г на Ч'!BU8*'Г на группу'!$A$2,'Г на Ч'!BU8*'Г на группу'!$A$2,"")</f>
        <v/>
      </c>
      <c r="BV8" s="59" t="str">
        <f>IF('Г на Ч'!BV8*'Г на группу'!$A$2,'Г на Ч'!BV8*'Г на группу'!$A$2,"")</f>
        <v/>
      </c>
      <c r="BW8" s="56" t="str">
        <f>IF('Г на Ч'!BW8*'Г на группу'!$A$2,'Г на Ч'!BW8*'Г на группу'!$A$2,"")</f>
        <v/>
      </c>
      <c r="BX8" s="59">
        <f>IF('Г на Ч'!BX8*'Г на группу'!$A$2,'Г на Ч'!BX8*'Г на группу'!$A$2,"")</f>
        <v>193.5</v>
      </c>
      <c r="BY8" s="59">
        <f>IF('Г на Ч'!BY8*'Г на группу'!$A$2,'Г на Ч'!BY8*'Г на группу'!$A$2,"")</f>
        <v>4.68</v>
      </c>
      <c r="BZ8" s="59">
        <f>IF('Г на Ч'!BZ8*'Г на группу'!$A$2,'Г на Ч'!BZ8*'Г на группу'!$A$2,"")</f>
        <v>0.27</v>
      </c>
      <c r="CA8" s="59">
        <f>IF('Г на Ч'!CA8*'Г на группу'!$A$2,'Г на Ч'!CA8*'Г на группу'!$A$2,"")</f>
        <v>45.900000000000006</v>
      </c>
      <c r="CB8" s="56">
        <f>IF('Г на Ч'!CB8*'Г на группу'!$A$2,'Г на Ч'!CB8*'Г на группу'!$A$2,"")</f>
        <v>90</v>
      </c>
      <c r="CC8" s="59" t="str">
        <f>IF('Г на Ч'!CC8*'Г на группу'!$A$2,'Г на Ч'!CC8*'Г на группу'!$A$2,"")</f>
        <v/>
      </c>
      <c r="CD8" s="59" t="str">
        <f>IF('Г на Ч'!CD8*'Г на группу'!$A$2,'Г на Ч'!CD8*'Г на группу'!$A$2,"")</f>
        <v/>
      </c>
      <c r="CE8" s="59" t="str">
        <f>IF('Г на Ч'!CE8*'Г на группу'!$A$2,'Г на Ч'!CE8*'Г на группу'!$A$2,"")</f>
        <v/>
      </c>
      <c r="CF8" s="59" t="str">
        <f>IF('Г на Ч'!CF8*'Г на группу'!$A$2,'Г на Ч'!CF8*'Г на группу'!$A$2,"")</f>
        <v/>
      </c>
      <c r="CG8" s="56" t="str">
        <f>IF('Г на Ч'!CG8*'Г на группу'!$A$2,'Г на Ч'!CG8*'Г на группу'!$A$2,"")</f>
        <v/>
      </c>
      <c r="CH8" s="59" t="str">
        <f>IF('Г на Ч'!CH8*'Г на группу'!$A$2,'Г на Ч'!CH8*'Г на группу'!$A$2,"")</f>
        <v/>
      </c>
      <c r="CI8" s="59" t="str">
        <f>IF('Г на Ч'!CI8*'Г на группу'!$A$2,'Г на Ч'!CI8*'Г на группу'!$A$2,"")</f>
        <v/>
      </c>
      <c r="CJ8" s="59" t="str">
        <f>IF('Г на Ч'!CJ8*'Г на группу'!$A$2,'Г на Ч'!CJ8*'Г на группу'!$A$2,"")</f>
        <v/>
      </c>
      <c r="CK8" s="59" t="str">
        <f>IF('Г на Ч'!CK8*'Г на группу'!$A$2,'Г на Ч'!CK8*'Г на группу'!$A$2,"")</f>
        <v/>
      </c>
      <c r="CL8" s="56" t="str">
        <f>IF('Г на Ч'!CL8*'Г на группу'!$A$2,'Г на Ч'!CL8*'Г на группу'!$A$2,"")</f>
        <v/>
      </c>
      <c r="CM8" s="59">
        <f>IF('Г на Ч'!CM8*'Г на группу'!$A$2,'Г на Ч'!CM8*'Г на группу'!$A$2,"")</f>
        <v>193.5</v>
      </c>
      <c r="CN8" s="59">
        <f>IF('Г на Ч'!CN8*'Г на группу'!$A$2,'Г на Ч'!CN8*'Г на группу'!$A$2,"")</f>
        <v>4.68</v>
      </c>
      <c r="CO8" s="59">
        <f>IF('Г на Ч'!CO8*'Г на группу'!$A$2,'Г на Ч'!CO8*'Г на группу'!$A$2,"")</f>
        <v>0.27</v>
      </c>
      <c r="CP8" s="59">
        <f>IF('Г на Ч'!CP8*'Г на группу'!$A$2,'Г на Ч'!CP8*'Г на группу'!$A$2,"")</f>
        <v>45.900000000000006</v>
      </c>
      <c r="CQ8" s="56">
        <f>IF('Г на Ч'!CQ8*'Г на группу'!$A$2,'Г на Ч'!CQ8*'Г на группу'!$A$2,"")</f>
        <v>90</v>
      </c>
      <c r="CR8" s="59" t="str">
        <f>IF('Г на Ч'!CR8*'Г на группу'!$A$2,'Г на Ч'!CR8*'Г на группу'!$A$2,"")</f>
        <v/>
      </c>
      <c r="CS8" s="59" t="str">
        <f>IF('Г на Ч'!CS8*'Г на группу'!$A$2,'Г на Ч'!CS8*'Г на группу'!$A$2,"")</f>
        <v/>
      </c>
      <c r="CT8" s="59" t="str">
        <f>IF('Г на Ч'!CT8*'Г на группу'!$A$2,'Г на Ч'!CT8*'Г на группу'!$A$2,"")</f>
        <v/>
      </c>
      <c r="CU8" s="59" t="str">
        <f>IF('Г на Ч'!CU8*'Г на группу'!$A$2,'Г на Ч'!CU8*'Г на группу'!$A$2,"")</f>
        <v/>
      </c>
      <c r="CV8" s="56" t="str">
        <f>IF('Г на Ч'!CV8*'Г на группу'!$A$2,'Г на Ч'!CV8*'Г на группу'!$A$2,"")</f>
        <v/>
      </c>
      <c r="CW8" s="59" t="str">
        <f>IF('Г на Ч'!CW8*'Г на группу'!$A$2,'Г на Ч'!CW8*'Г на группу'!$A$2,"")</f>
        <v/>
      </c>
      <c r="CX8" s="59" t="str">
        <f>IF('Г на Ч'!CX8*'Г на группу'!$A$2,'Г на Ч'!CX8*'Г на группу'!$A$2,"")</f>
        <v/>
      </c>
      <c r="CY8" s="59" t="str">
        <f>IF('Г на Ч'!CY8*'Г на группу'!$A$2,'Г на Ч'!CY8*'Г на группу'!$A$2,"")</f>
        <v/>
      </c>
      <c r="CZ8" s="59" t="str">
        <f>IF('Г на Ч'!CZ8*'Г на группу'!$A$2,'Г на Ч'!CZ8*'Г на группу'!$A$2,"")</f>
        <v/>
      </c>
      <c r="DA8" s="56" t="str">
        <f>IF('Г на Ч'!DA8*'Г на группу'!$A$2,'Г на Ч'!DA8*'Г на группу'!$A$2,"")</f>
        <v/>
      </c>
      <c r="DB8" s="59">
        <f>IF('Г на Ч'!DB8*'Г на группу'!$A$2,'Г на Ч'!DB8*'Г на группу'!$A$2,"")</f>
        <v>193.5</v>
      </c>
      <c r="DC8" s="59">
        <f>IF('Г на Ч'!DC8*'Г на группу'!$A$2,'Г на Ч'!DC8*'Г на группу'!$A$2,"")</f>
        <v>4.68</v>
      </c>
      <c r="DD8" s="59">
        <f>IF('Г на Ч'!DD8*'Г на группу'!$A$2,'Г на Ч'!DD8*'Г на группу'!$A$2,"")</f>
        <v>0.27</v>
      </c>
      <c r="DE8" s="59">
        <f>IF('Г на Ч'!DE8*'Г на группу'!$A$2,'Г на Ч'!DE8*'Г на группу'!$A$2,"")</f>
        <v>45.900000000000006</v>
      </c>
      <c r="DF8" s="56">
        <f>IF('Г на Ч'!DF8*'Г на группу'!$A$2,'Г на Ч'!DF8*'Г на группу'!$A$2,"")</f>
        <v>90</v>
      </c>
      <c r="DG8" s="59" t="str">
        <f>IF('Г на Ч'!DG8*'Г на группу'!$A$2,'Г на Ч'!DG8*'Г на группу'!$A$2,"")</f>
        <v/>
      </c>
      <c r="DH8" s="59" t="str">
        <f>IF('Г на Ч'!DH8*'Г на группу'!$A$2,'Г на Ч'!DH8*'Г на группу'!$A$2,"")</f>
        <v/>
      </c>
      <c r="DI8" s="59" t="str">
        <f>IF('Г на Ч'!DI8*'Г на группу'!$A$2,'Г на Ч'!DI8*'Г на группу'!$A$2,"")</f>
        <v/>
      </c>
      <c r="DJ8" s="59" t="str">
        <f>IF('Г на Ч'!DJ8*'Г на группу'!$A$2,'Г на Ч'!DJ8*'Г на группу'!$A$2,"")</f>
        <v/>
      </c>
      <c r="DK8" s="56" t="str">
        <f>IF('Г на Ч'!DK8*'Г на группу'!$A$2,'Г на Ч'!DK8*'Г на группу'!$A$2,"")</f>
        <v/>
      </c>
      <c r="DL8" s="59" t="str">
        <f>IF('Г на Ч'!DL8*'Г на группу'!$A$2,'Г на Ч'!DL8*'Г на группу'!$A$2,"")</f>
        <v/>
      </c>
      <c r="DM8" s="59" t="str">
        <f>IF('Г на Ч'!DM8*'Г на группу'!$A$2,'Г на Ч'!DM8*'Г на группу'!$A$2,"")</f>
        <v/>
      </c>
      <c r="DN8" s="59" t="str">
        <f>IF('Г на Ч'!DN8*'Г на группу'!$A$2,'Г на Ч'!DN8*'Г на группу'!$A$2,"")</f>
        <v/>
      </c>
      <c r="DO8" s="59" t="str">
        <f>IF('Г на Ч'!DO8*'Г на группу'!$A$2,'Г на Ч'!DO8*'Г на группу'!$A$2,"")</f>
        <v/>
      </c>
      <c r="DP8" s="56" t="str">
        <f>IF('Г на Ч'!DP8*'Г на группу'!$A$2,'Г на Ч'!DP8*'Г на группу'!$A$2,"")</f>
        <v/>
      </c>
      <c r="DQ8" s="21">
        <f t="shared" si="4"/>
        <v>630</v>
      </c>
    </row>
    <row r="9" spans="1:121" s="21" customFormat="1" x14ac:dyDescent="0.25">
      <c r="A9" s="38" t="s">
        <v>30</v>
      </c>
      <c r="B9" s="38">
        <v>231</v>
      </c>
      <c r="C9" s="42">
        <v>2.2999999999999998</v>
      </c>
      <c r="D9" s="42">
        <v>0.7</v>
      </c>
      <c r="E9" s="37">
        <v>57.5</v>
      </c>
      <c r="F9" s="62" t="e">
        <f t="shared" si="0"/>
        <v>#VALUE!</v>
      </c>
      <c r="G9" s="42" t="e">
        <f t="shared" si="1"/>
        <v>#VALUE!</v>
      </c>
      <c r="H9" s="42" t="e">
        <f t="shared" si="2"/>
        <v>#VALUE!</v>
      </c>
      <c r="I9" s="42" t="e">
        <f t="shared" si="3"/>
        <v>#VALUE!</v>
      </c>
      <c r="J9" s="38" t="str">
        <f>IF('Г на Ч'!J9*'Г на группу'!$A$2,'Г на Ч'!J9*'Г на группу'!$A$2,"")</f>
        <v/>
      </c>
      <c r="K9" s="42">
        <f>IF('Г на Ч'!K9*'Г на группу'!$A$2,'Г на Ч'!K9*'Г на группу'!$A$2,"")</f>
        <v>207.89999999999998</v>
      </c>
      <c r="L9" s="42">
        <f>IF('Г на Ч'!L9*'Г на группу'!$A$2,'Г на Ч'!L9*'Г на группу'!$A$2,"")</f>
        <v>2.0699999999999998</v>
      </c>
      <c r="M9" s="42">
        <f>IF('Г на Ч'!M9*'Г на группу'!$A$2,'Г на Ч'!M9*'Г на группу'!$A$2,"")</f>
        <v>0.62999999999999989</v>
      </c>
      <c r="N9" s="42">
        <f>IF('Г на Ч'!N9*'Г на группу'!$A$2,'Г на Ч'!N9*'Г на группу'!$A$2,"")</f>
        <v>51.75</v>
      </c>
      <c r="O9" s="38">
        <f>IF('Г на Ч'!O9*'Г на группу'!$A$2,'Г на Ч'!O9*'Г на группу'!$A$2,"")</f>
        <v>90</v>
      </c>
      <c r="P9" s="42" t="str">
        <f>IF('Г на Ч'!P9*'Г на группу'!$A$2,'Г на Ч'!P9*'Г на группу'!$A$2,"")</f>
        <v/>
      </c>
      <c r="Q9" s="42" t="str">
        <f>IF('Г на Ч'!Q9*'Г на группу'!$A$2,'Г на Ч'!Q9*'Г на группу'!$A$2,"")</f>
        <v/>
      </c>
      <c r="R9" s="42" t="str">
        <f>IF('Г на Ч'!R9*'Г на группу'!$A$2,'Г на Ч'!R9*'Г на группу'!$A$2,"")</f>
        <v/>
      </c>
      <c r="S9" s="42" t="str">
        <f>IF('Г на Ч'!S9*'Г на группу'!$A$2,'Г на Ч'!S9*'Г на группу'!$A$2,"")</f>
        <v/>
      </c>
      <c r="T9" s="38" t="str">
        <f>IF('Г на Ч'!T9*'Г на группу'!$A$2,'Г на Ч'!T9*'Г на группу'!$A$2,"")</f>
        <v/>
      </c>
      <c r="U9" s="42" t="str">
        <f>IF('Г на Ч'!U9*'Г на группу'!$A$2,'Г на Ч'!U9*'Г на группу'!$A$2,"")</f>
        <v/>
      </c>
      <c r="V9" s="42" t="str">
        <f>IF('Г на Ч'!V9*'Г на группу'!$A$2,'Г на Ч'!V9*'Г на группу'!$A$2,"")</f>
        <v/>
      </c>
      <c r="W9" s="42" t="str">
        <f>IF('Г на Ч'!W9*'Г на группу'!$A$2,'Г на Ч'!W9*'Г на группу'!$A$2,"")</f>
        <v/>
      </c>
      <c r="X9" s="42" t="str">
        <f>IF('Г на Ч'!X9*'Г на группу'!$A$2,'Г на Ч'!X9*'Г на группу'!$A$2,"")</f>
        <v/>
      </c>
      <c r="Y9" s="38" t="str">
        <f>IF('Г на Ч'!Y9*'Г на группу'!$A$2,'Г на Ч'!Y9*'Г на группу'!$A$2,"")</f>
        <v/>
      </c>
      <c r="Z9" s="42">
        <f>IF('Г на Ч'!Z9*'Г на группу'!$A$2,'Г на Ч'!Z9*'Г на группу'!$A$2,"")</f>
        <v>207.89999999999998</v>
      </c>
      <c r="AA9" s="42">
        <f>IF('Г на Ч'!AA9*'Г на группу'!$A$2,'Г на Ч'!AA9*'Г на группу'!$A$2,"")</f>
        <v>2.0699999999999998</v>
      </c>
      <c r="AB9" s="42">
        <f>IF('Г на Ч'!AB9*'Г на группу'!$A$2,'Г на Ч'!AB9*'Г на группу'!$A$2,"")</f>
        <v>0.62999999999999989</v>
      </c>
      <c r="AC9" s="42">
        <f>IF('Г на Ч'!AC9*'Г на группу'!$A$2,'Г на Ч'!AC9*'Г на группу'!$A$2,"")</f>
        <v>51.75</v>
      </c>
      <c r="AD9" s="38">
        <f>IF('Г на Ч'!AD9*'Г на группу'!$A$2,'Г на Ч'!AD9*'Г на группу'!$A$2,"")</f>
        <v>90</v>
      </c>
      <c r="AE9" s="42" t="str">
        <f>IF('Г на Ч'!AE9*'Г на группу'!$A$2,'Г на Ч'!AE9*'Г на группу'!$A$2,"")</f>
        <v/>
      </c>
      <c r="AF9" s="42" t="str">
        <f>IF('Г на Ч'!AF9*'Г на группу'!$A$2,'Г на Ч'!AF9*'Г на группу'!$A$2,"")</f>
        <v/>
      </c>
      <c r="AG9" s="42" t="str">
        <f>IF('Г на Ч'!AG9*'Г на группу'!$A$2,'Г на Ч'!AG9*'Г на группу'!$A$2,"")</f>
        <v/>
      </c>
      <c r="AH9" s="42" t="str">
        <f>IF('Г на Ч'!AH9*'Г на группу'!$A$2,'Г на Ч'!AH9*'Г на группу'!$A$2,"")</f>
        <v/>
      </c>
      <c r="AI9" s="38" t="str">
        <f>IF('Г на Ч'!AI9*'Г на группу'!$A$2,'Г на Ч'!AI9*'Г на группу'!$A$2,"")</f>
        <v/>
      </c>
      <c r="AJ9" s="42" t="str">
        <f>IF('Г на Ч'!AJ9*'Г на группу'!$A$2,'Г на Ч'!AJ9*'Г на группу'!$A$2,"")</f>
        <v/>
      </c>
      <c r="AK9" s="42" t="str">
        <f>IF('Г на Ч'!AK9*'Г на группу'!$A$2,'Г на Ч'!AK9*'Г на группу'!$A$2,"")</f>
        <v/>
      </c>
      <c r="AL9" s="42" t="str">
        <f>IF('Г на Ч'!AL9*'Г на группу'!$A$2,'Г на Ч'!AL9*'Г на группу'!$A$2,"")</f>
        <v/>
      </c>
      <c r="AM9" s="42" t="str">
        <f>IF('Г на Ч'!AM9*'Г на группу'!$A$2,'Г на Ч'!AM9*'Г на группу'!$A$2,"")</f>
        <v/>
      </c>
      <c r="AN9" s="41" t="str">
        <f>IF('Г на Ч'!AN9*'Г на группу'!$A$2,'Г на Ч'!AN9*'Г на группу'!$A$2,"")</f>
        <v/>
      </c>
      <c r="AO9" s="42">
        <f>IF('Г на Ч'!AO9*'Г на группу'!$A$2,'Г на Ч'!AO9*'Г на группу'!$A$2,"")</f>
        <v>207.89999999999998</v>
      </c>
      <c r="AP9" s="42">
        <f>IF('Г на Ч'!AP9*'Г на группу'!$A$2,'Г на Ч'!AP9*'Г на группу'!$A$2,"")</f>
        <v>2.0699999999999998</v>
      </c>
      <c r="AQ9" s="42">
        <f>IF('Г на Ч'!AQ9*'Г на группу'!$A$2,'Г на Ч'!AQ9*'Г на группу'!$A$2,"")</f>
        <v>0.62999999999999989</v>
      </c>
      <c r="AR9" s="42">
        <f>IF('Г на Ч'!AR9*'Г на группу'!$A$2,'Г на Ч'!AR9*'Г на группу'!$A$2,"")</f>
        <v>51.75</v>
      </c>
      <c r="AS9" s="38">
        <f>IF('Г на Ч'!AS9*'Г на группу'!$A$2,'Г на Ч'!AS9*'Г на группу'!$A$2,"")</f>
        <v>90</v>
      </c>
      <c r="AT9" s="42" t="str">
        <f>IF('Г на Ч'!AT9*'Г на группу'!$A$2,'Г на Ч'!AT9*'Г на группу'!$A$2,"")</f>
        <v/>
      </c>
      <c r="AU9" s="42" t="str">
        <f>IF('Г на Ч'!AU9*'Г на группу'!$A$2,'Г на Ч'!AU9*'Г на группу'!$A$2,"")</f>
        <v/>
      </c>
      <c r="AV9" s="42" t="str">
        <f>IF('Г на Ч'!AV9*'Г на группу'!$A$2,'Г на Ч'!AV9*'Г на группу'!$A$2,"")</f>
        <v/>
      </c>
      <c r="AW9" s="42" t="str">
        <f>IF('Г на Ч'!AW9*'Г на группу'!$A$2,'Г на Ч'!AW9*'Г на группу'!$A$2,"")</f>
        <v/>
      </c>
      <c r="AX9" s="38" t="str">
        <f>IF('Г на Ч'!AX9*'Г на группу'!$A$2,'Г на Ч'!AX9*'Г на группу'!$A$2,"")</f>
        <v/>
      </c>
      <c r="AY9" s="42" t="str">
        <f>IF('Г на Ч'!AY9*'Г на группу'!$A$2,'Г на Ч'!AY9*'Г на группу'!$A$2,"")</f>
        <v/>
      </c>
      <c r="AZ9" s="42" t="str">
        <f>IF('Г на Ч'!AZ9*'Г на группу'!$A$2,'Г на Ч'!AZ9*'Г на группу'!$A$2,"")</f>
        <v/>
      </c>
      <c r="BA9" s="42" t="str">
        <f>IF('Г на Ч'!BA9*'Г на группу'!$A$2,'Г на Ч'!BA9*'Г на группу'!$A$2,"")</f>
        <v/>
      </c>
      <c r="BB9" s="42" t="str">
        <f>IF('Г на Ч'!BB9*'Г на группу'!$A$2,'Г на Ч'!BB9*'Г на группу'!$A$2,"")</f>
        <v/>
      </c>
      <c r="BC9" s="38" t="str">
        <f>IF('Г на Ч'!BC9*'Г на группу'!$A$2,'Г на Ч'!BC9*'Г на группу'!$A$2,"")</f>
        <v/>
      </c>
      <c r="BD9" s="42">
        <f>IF('Г на Ч'!BD9*'Г на группу'!$A$2,'Г на Ч'!BD9*'Г на группу'!$A$2,"")</f>
        <v>207.89999999999998</v>
      </c>
      <c r="BE9" s="42">
        <f>IF('Г на Ч'!BE9*'Г на группу'!$A$2,'Г на Ч'!BE9*'Г на группу'!$A$2,"")</f>
        <v>2.0699999999999998</v>
      </c>
      <c r="BF9" s="42">
        <f>IF('Г на Ч'!BF9*'Г на группу'!$A$2,'Г на Ч'!BF9*'Г на группу'!$A$2,"")</f>
        <v>0.62999999999999989</v>
      </c>
      <c r="BG9" s="42">
        <f>IF('Г на Ч'!BG9*'Г на группу'!$A$2,'Г на Ч'!BG9*'Г на группу'!$A$2,"")</f>
        <v>51.75</v>
      </c>
      <c r="BH9" s="41">
        <f>IF('Г на Ч'!BH9*'Г на группу'!$A$2,'Г на Ч'!BH9*'Г на группу'!$A$2,"")</f>
        <v>90</v>
      </c>
      <c r="BI9" s="42" t="str">
        <f>IF('Г на Ч'!BI9*'Г на группу'!$A$2,'Г на Ч'!BI9*'Г на группу'!$A$2,"")</f>
        <v/>
      </c>
      <c r="BJ9" s="42" t="str">
        <f>IF('Г на Ч'!BJ9*'Г на группу'!$A$2,'Г на Ч'!BJ9*'Г на группу'!$A$2,"")</f>
        <v/>
      </c>
      <c r="BK9" s="42" t="str">
        <f>IF('Г на Ч'!BK9*'Г на группу'!$A$2,'Г на Ч'!BK9*'Г на группу'!$A$2,"")</f>
        <v/>
      </c>
      <c r="BL9" s="42" t="str">
        <f>IF('Г на Ч'!BL9*'Г на группу'!$A$2,'Г на Ч'!BL9*'Г на группу'!$A$2,"")</f>
        <v/>
      </c>
      <c r="BM9" s="43" t="str">
        <f>IF('Г на Ч'!BM9*'Г на группу'!$A$2,'Г на Ч'!BM9*'Г на группу'!$A$2,"")</f>
        <v/>
      </c>
      <c r="BN9" s="42">
        <f>IF('Г на Ч'!BN9*'Г на группу'!$A$2,'Г на Ч'!BN9*'Г на группу'!$A$2,"")</f>
        <v>207.89999999999998</v>
      </c>
      <c r="BO9" s="42">
        <f>IF('Г на Ч'!BO9*'Г на группу'!$A$2,'Г на Ч'!BO9*'Г на группу'!$A$2,"")</f>
        <v>2.0699999999999998</v>
      </c>
      <c r="BP9" s="42">
        <f>IF('Г на Ч'!BP9*'Г на группу'!$A$2,'Г на Ч'!BP9*'Г на группу'!$A$2,"")</f>
        <v>0.62999999999999989</v>
      </c>
      <c r="BQ9" s="42">
        <f>IF('Г на Ч'!BQ9*'Г на группу'!$A$2,'Г на Ч'!BQ9*'Г на группу'!$A$2,"")</f>
        <v>51.75</v>
      </c>
      <c r="BR9" s="38">
        <f>IF('Г на Ч'!BR9*'Г на группу'!$A$2,'Г на Ч'!BR9*'Г на группу'!$A$2,"")</f>
        <v>90</v>
      </c>
      <c r="BS9" s="42" t="str">
        <f>IF('Г на Ч'!BS9*'Г на группу'!$A$2,'Г на Ч'!BS9*'Г на группу'!$A$2,"")</f>
        <v/>
      </c>
      <c r="BT9" s="42" t="str">
        <f>IF('Г на Ч'!BT9*'Г на группу'!$A$2,'Г на Ч'!BT9*'Г на группу'!$A$2,"")</f>
        <v/>
      </c>
      <c r="BU9" s="42" t="str">
        <f>IF('Г на Ч'!BU9*'Г на группу'!$A$2,'Г на Ч'!BU9*'Г на группу'!$A$2,"")</f>
        <v/>
      </c>
      <c r="BV9" s="42" t="str">
        <f>IF('Г на Ч'!BV9*'Г на группу'!$A$2,'Г на Ч'!BV9*'Г на группу'!$A$2,"")</f>
        <v/>
      </c>
      <c r="BW9" s="38" t="str">
        <f>IF('Г на Ч'!BW9*'Г на группу'!$A$2,'Г на Ч'!BW9*'Г на группу'!$A$2,"")</f>
        <v/>
      </c>
      <c r="BX9" s="42" t="str">
        <f>IF('Г на Ч'!BX9*'Г на группу'!$A$2,'Г на Ч'!BX9*'Г на группу'!$A$2,"")</f>
        <v/>
      </c>
      <c r="BY9" s="42" t="str">
        <f>IF('Г на Ч'!BY9*'Г на группу'!$A$2,'Г на Ч'!BY9*'Г на группу'!$A$2,"")</f>
        <v/>
      </c>
      <c r="BZ9" s="42" t="str">
        <f>IF('Г на Ч'!BZ9*'Г на группу'!$A$2,'Г на Ч'!BZ9*'Г на группу'!$A$2,"")</f>
        <v/>
      </c>
      <c r="CA9" s="42" t="str">
        <f>IF('Г на Ч'!CA9*'Г на группу'!$A$2,'Г на Ч'!CA9*'Г на группу'!$A$2,"")</f>
        <v/>
      </c>
      <c r="CB9" s="38" t="str">
        <f>IF('Г на Ч'!CB9*'Г на группу'!$A$2,'Г на Ч'!CB9*'Г на группу'!$A$2,"")</f>
        <v/>
      </c>
      <c r="CC9" s="42">
        <f>IF('Г на Ч'!CC9*'Г на группу'!$A$2,'Г на Ч'!CC9*'Г на группу'!$A$2,"")</f>
        <v>207.89999999999998</v>
      </c>
      <c r="CD9" s="42">
        <f>IF('Г на Ч'!CD9*'Г на группу'!$A$2,'Г на Ч'!CD9*'Г на группу'!$A$2,"")</f>
        <v>2.0699999999999998</v>
      </c>
      <c r="CE9" s="42">
        <f>IF('Г на Ч'!CE9*'Г на группу'!$A$2,'Г на Ч'!CE9*'Г на группу'!$A$2,"")</f>
        <v>0.62999999999999989</v>
      </c>
      <c r="CF9" s="42">
        <f>IF('Г на Ч'!CF9*'Г на группу'!$A$2,'Г на Ч'!CF9*'Г на группу'!$A$2,"")</f>
        <v>51.75</v>
      </c>
      <c r="CG9" s="38">
        <f>IF('Г на Ч'!CG9*'Г на группу'!$A$2,'Г на Ч'!CG9*'Г на группу'!$A$2,"")</f>
        <v>90</v>
      </c>
      <c r="CH9" s="42" t="str">
        <f>IF('Г на Ч'!CH9*'Г на группу'!$A$2,'Г на Ч'!CH9*'Г на группу'!$A$2,"")</f>
        <v/>
      </c>
      <c r="CI9" s="42" t="str">
        <f>IF('Г на Ч'!CI9*'Г на группу'!$A$2,'Г на Ч'!CI9*'Г на группу'!$A$2,"")</f>
        <v/>
      </c>
      <c r="CJ9" s="42" t="str">
        <f>IF('Г на Ч'!CJ9*'Г на группу'!$A$2,'Г на Ч'!CJ9*'Г на группу'!$A$2,"")</f>
        <v/>
      </c>
      <c r="CK9" s="42" t="str">
        <f>IF('Г на Ч'!CK9*'Г на группу'!$A$2,'Г на Ч'!CK9*'Г на группу'!$A$2,"")</f>
        <v/>
      </c>
      <c r="CL9" s="38" t="str">
        <f>IF('Г на Ч'!CL9*'Г на группу'!$A$2,'Г на Ч'!CL9*'Г на группу'!$A$2,"")</f>
        <v/>
      </c>
      <c r="CM9" s="42" t="str">
        <f>IF('Г на Ч'!CM9*'Г на группу'!$A$2,'Г на Ч'!CM9*'Г на группу'!$A$2,"")</f>
        <v/>
      </c>
      <c r="CN9" s="42" t="str">
        <f>IF('Г на Ч'!CN9*'Г на группу'!$A$2,'Г на Ч'!CN9*'Г на группу'!$A$2,"")</f>
        <v/>
      </c>
      <c r="CO9" s="42" t="str">
        <f>IF('Г на Ч'!CO9*'Г на группу'!$A$2,'Г на Ч'!CO9*'Г на группу'!$A$2,"")</f>
        <v/>
      </c>
      <c r="CP9" s="42" t="str">
        <f>IF('Г на Ч'!CP9*'Г на группу'!$A$2,'Г на Ч'!CP9*'Г на группу'!$A$2,"")</f>
        <v/>
      </c>
      <c r="CQ9" s="38" t="str">
        <f>IF('Г на Ч'!CQ9*'Г на группу'!$A$2,'Г на Ч'!CQ9*'Г на группу'!$A$2,"")</f>
        <v/>
      </c>
      <c r="CR9" s="42">
        <f>IF('Г на Ч'!CR9*'Г на группу'!$A$2,'Г на Ч'!CR9*'Г на группу'!$A$2,"")</f>
        <v>207.89999999999998</v>
      </c>
      <c r="CS9" s="42">
        <f>IF('Г на Ч'!CS9*'Г на группу'!$A$2,'Г на Ч'!CS9*'Г на группу'!$A$2,"")</f>
        <v>2.0699999999999998</v>
      </c>
      <c r="CT9" s="42">
        <f>IF('Г на Ч'!CT9*'Г на группу'!$A$2,'Г на Ч'!CT9*'Г на группу'!$A$2,"")</f>
        <v>0.62999999999999989</v>
      </c>
      <c r="CU9" s="42">
        <f>IF('Г на Ч'!CU9*'Г на группу'!$A$2,'Г на Ч'!CU9*'Г на группу'!$A$2,"")</f>
        <v>51.75</v>
      </c>
      <c r="CV9" s="38">
        <f>IF('Г на Ч'!CV9*'Г на группу'!$A$2,'Г на Ч'!CV9*'Г на группу'!$A$2,"")</f>
        <v>90</v>
      </c>
      <c r="CW9" s="42" t="str">
        <f>IF('Г на Ч'!CW9*'Г на группу'!$A$2,'Г на Ч'!CW9*'Г на группу'!$A$2,"")</f>
        <v/>
      </c>
      <c r="CX9" s="42" t="str">
        <f>IF('Г на Ч'!CX9*'Г на группу'!$A$2,'Г на Ч'!CX9*'Г на группу'!$A$2,"")</f>
        <v/>
      </c>
      <c r="CY9" s="42" t="str">
        <f>IF('Г на Ч'!CY9*'Г на группу'!$A$2,'Г на Ч'!CY9*'Г на группу'!$A$2,"")</f>
        <v/>
      </c>
      <c r="CZ9" s="42" t="str">
        <f>IF('Г на Ч'!CZ9*'Г на группу'!$A$2,'Г на Ч'!CZ9*'Г на группу'!$A$2,"")</f>
        <v/>
      </c>
      <c r="DA9" s="38" t="str">
        <f>IF('Г на Ч'!DA9*'Г на группу'!$A$2,'Г на Ч'!DA9*'Г на группу'!$A$2,"")</f>
        <v/>
      </c>
      <c r="DB9" s="42" t="str">
        <f>IF('Г на Ч'!DB9*'Г на группу'!$A$2,'Г на Ч'!DB9*'Г на группу'!$A$2,"")</f>
        <v/>
      </c>
      <c r="DC9" s="42" t="str">
        <f>IF('Г на Ч'!DC9*'Г на группу'!$A$2,'Г на Ч'!DC9*'Г на группу'!$A$2,"")</f>
        <v/>
      </c>
      <c r="DD9" s="42" t="str">
        <f>IF('Г на Ч'!DD9*'Г на группу'!$A$2,'Г на Ч'!DD9*'Г на группу'!$A$2,"")</f>
        <v/>
      </c>
      <c r="DE9" s="42" t="str">
        <f>IF('Г на Ч'!DE9*'Г на группу'!$A$2,'Г на Ч'!DE9*'Г на группу'!$A$2,"")</f>
        <v/>
      </c>
      <c r="DF9" s="38" t="str">
        <f>IF('Г на Ч'!DF9*'Г на группу'!$A$2,'Г на Ч'!DF9*'Г на группу'!$A$2,"")</f>
        <v/>
      </c>
      <c r="DG9" s="42">
        <f>IF('Г на Ч'!DG9*'Г на группу'!$A$2,'Г на Ч'!DG9*'Г на группу'!$A$2,"")</f>
        <v>207.89999999999998</v>
      </c>
      <c r="DH9" s="42">
        <f>IF('Г на Ч'!DH9*'Г на группу'!$A$2,'Г на Ч'!DH9*'Г на группу'!$A$2,"")</f>
        <v>2.0699999999999998</v>
      </c>
      <c r="DI9" s="42">
        <f>IF('Г на Ч'!DI9*'Г на группу'!$A$2,'Г на Ч'!DI9*'Г на группу'!$A$2,"")</f>
        <v>0.62999999999999989</v>
      </c>
      <c r="DJ9" s="42">
        <f>IF('Г на Ч'!DJ9*'Г на группу'!$A$2,'Г на Ч'!DJ9*'Г на группу'!$A$2,"")</f>
        <v>51.75</v>
      </c>
      <c r="DK9" s="38">
        <f>IF('Г на Ч'!DK9*'Г на группу'!$A$2,'Г на Ч'!DK9*'Г на группу'!$A$2,"")</f>
        <v>90</v>
      </c>
      <c r="DL9" s="42" t="str">
        <f>IF('Г на Ч'!DL9*'Г на группу'!$A$2,'Г на Ч'!DL9*'Г на группу'!$A$2,"")</f>
        <v/>
      </c>
      <c r="DM9" s="42" t="str">
        <f>IF('Г на Ч'!DM9*'Г на группу'!$A$2,'Г на Ч'!DM9*'Г на группу'!$A$2,"")</f>
        <v/>
      </c>
      <c r="DN9" s="42" t="str">
        <f>IF('Г на Ч'!DN9*'Г на группу'!$A$2,'Г на Ч'!DN9*'Г на группу'!$A$2,"")</f>
        <v/>
      </c>
      <c r="DO9" s="42" t="str">
        <f>IF('Г на Ч'!DO9*'Г на группу'!$A$2,'Г на Ч'!DO9*'Г на группу'!$A$2,"")</f>
        <v/>
      </c>
      <c r="DP9" s="38" t="str">
        <f>IF('Г на Ч'!DP9*'Г на группу'!$A$2,'Г на Ч'!DP9*'Г на группу'!$A$2,"")</f>
        <v/>
      </c>
      <c r="DQ9" s="21">
        <f t="shared" si="4"/>
        <v>720</v>
      </c>
    </row>
    <row r="10" spans="1:121" s="21" customFormat="1" x14ac:dyDescent="0.25">
      <c r="A10" s="63" t="s">
        <v>105</v>
      </c>
      <c r="B10" s="63"/>
      <c r="C10" s="64"/>
      <c r="D10" s="64"/>
      <c r="E10" s="65"/>
      <c r="F10" s="29" t="e">
        <f t="shared" si="0"/>
        <v>#VALUE!</v>
      </c>
      <c r="G10" s="30" t="e">
        <f t="shared" si="1"/>
        <v>#VALUE!</v>
      </c>
      <c r="H10" s="30" t="e">
        <f t="shared" si="2"/>
        <v>#VALUE!</v>
      </c>
      <c r="I10" s="30" t="e">
        <f t="shared" si="3"/>
        <v>#VALUE!</v>
      </c>
      <c r="J10" s="63" t="str">
        <f>IF('Г на Ч'!J10*'Г на группу'!$A$2,'Г на Ч'!J10*'Г на группу'!$A$2,"")</f>
        <v/>
      </c>
      <c r="K10" s="66" t="str">
        <f>IF('Г на Ч'!K10*'Г на группу'!$A$2,'Г на Ч'!K10*'Г на группу'!$A$2,"")</f>
        <v/>
      </c>
      <c r="L10" s="66" t="str">
        <f>IF('Г на Ч'!L10*'Г на группу'!$A$2,'Г на Ч'!L10*'Г на группу'!$A$2,"")</f>
        <v/>
      </c>
      <c r="M10" s="66" t="str">
        <f>IF('Г на Ч'!M10*'Г на группу'!$A$2,'Г на Ч'!M10*'Г на группу'!$A$2,"")</f>
        <v/>
      </c>
      <c r="N10" s="66" t="str">
        <f>IF('Г на Ч'!N10*'Г на группу'!$A$2,'Г на Ч'!N10*'Г на группу'!$A$2,"")</f>
        <v/>
      </c>
      <c r="O10" s="63" t="str">
        <f>IF('Г на Ч'!O10*'Г на группу'!$A$2,'Г на Ч'!O10*'Г на группу'!$A$2,"")</f>
        <v/>
      </c>
      <c r="P10" s="66" t="str">
        <f>IF('Г на Ч'!P10*'Г на группу'!$A$2,'Г на Ч'!P10*'Г на группу'!$A$2,"")</f>
        <v/>
      </c>
      <c r="Q10" s="66" t="str">
        <f>IF('Г на Ч'!Q10*'Г на группу'!$A$2,'Г на Ч'!Q10*'Г на группу'!$A$2,"")</f>
        <v/>
      </c>
      <c r="R10" s="66" t="str">
        <f>IF('Г на Ч'!R10*'Г на группу'!$A$2,'Г на Ч'!R10*'Г на группу'!$A$2,"")</f>
        <v/>
      </c>
      <c r="S10" s="66" t="str">
        <f>IF('Г на Ч'!S10*'Г на группу'!$A$2,'Г на Ч'!S10*'Г на группу'!$A$2,"")</f>
        <v/>
      </c>
      <c r="T10" s="63">
        <f>IF('Г на Ч'!T10*'Г на группу'!$A$2,'Г на Ч'!T10*'Г на группу'!$A$2,"")</f>
        <v>90</v>
      </c>
      <c r="U10" s="66" t="str">
        <f>IF('Г на Ч'!U10*'Г на группу'!$A$2,'Г на Ч'!U10*'Г на группу'!$A$2,"")</f>
        <v/>
      </c>
      <c r="V10" s="66" t="str">
        <f>IF('Г на Ч'!V10*'Г на группу'!$A$2,'Г на Ч'!V10*'Г на группу'!$A$2,"")</f>
        <v/>
      </c>
      <c r="W10" s="66" t="str">
        <f>IF('Г на Ч'!W10*'Г на группу'!$A$2,'Г на Ч'!W10*'Г на группу'!$A$2,"")</f>
        <v/>
      </c>
      <c r="X10" s="66" t="str">
        <f>IF('Г на Ч'!X10*'Г на группу'!$A$2,'Г на Ч'!X10*'Г на группу'!$A$2,"")</f>
        <v/>
      </c>
      <c r="Y10" s="63" t="str">
        <f>IF('Г на Ч'!Y10*'Г на группу'!$A$2,'Г на Ч'!Y10*'Г на группу'!$A$2,"")</f>
        <v/>
      </c>
      <c r="Z10" s="66" t="str">
        <f>IF('Г на Ч'!Z10*'Г на группу'!$A$2,'Г на Ч'!Z10*'Г на группу'!$A$2,"")</f>
        <v/>
      </c>
      <c r="AA10" s="66" t="str">
        <f>IF('Г на Ч'!AA10*'Г на группу'!$A$2,'Г на Ч'!AA10*'Г на группу'!$A$2,"")</f>
        <v/>
      </c>
      <c r="AB10" s="66" t="str">
        <f>IF('Г на Ч'!AB10*'Г на группу'!$A$2,'Г на Ч'!AB10*'Г на группу'!$A$2,"")</f>
        <v/>
      </c>
      <c r="AC10" s="66" t="str">
        <f>IF('Г на Ч'!AC10*'Г на группу'!$A$2,'Г на Ч'!AC10*'Г на группу'!$A$2,"")</f>
        <v/>
      </c>
      <c r="AD10" s="63" t="str">
        <f>IF('Г на Ч'!AD10*'Г на группу'!$A$2,'Г на Ч'!AD10*'Г на группу'!$A$2,"")</f>
        <v/>
      </c>
      <c r="AE10" s="66" t="str">
        <f>IF('Г на Ч'!AE10*'Г на группу'!$A$2,'Г на Ч'!AE10*'Г на группу'!$A$2,"")</f>
        <v/>
      </c>
      <c r="AF10" s="66" t="str">
        <f>IF('Г на Ч'!AF10*'Г на группу'!$A$2,'Г на Ч'!AF10*'Г на группу'!$A$2,"")</f>
        <v/>
      </c>
      <c r="AG10" s="66" t="str">
        <f>IF('Г на Ч'!AG10*'Г на группу'!$A$2,'Г на Ч'!AG10*'Г на группу'!$A$2,"")</f>
        <v/>
      </c>
      <c r="AH10" s="66" t="str">
        <f>IF('Г на Ч'!AH10*'Г на группу'!$A$2,'Г на Ч'!AH10*'Г на группу'!$A$2,"")</f>
        <v/>
      </c>
      <c r="AI10" s="63">
        <f>IF('Г на Ч'!AI10*'Г на группу'!$A$2,'Г на Ч'!AI10*'Г на группу'!$A$2,"")</f>
        <v>90</v>
      </c>
      <c r="AJ10" s="66" t="str">
        <f>IF('Г на Ч'!AJ10*'Г на группу'!$A$2,'Г на Ч'!AJ10*'Г на группу'!$A$2,"")</f>
        <v/>
      </c>
      <c r="AK10" s="66" t="str">
        <f>IF('Г на Ч'!AK10*'Г на группу'!$A$2,'Г на Ч'!AK10*'Г на группу'!$A$2,"")</f>
        <v/>
      </c>
      <c r="AL10" s="66" t="str">
        <f>IF('Г на Ч'!AL10*'Г на группу'!$A$2,'Г на Ч'!AL10*'Г на группу'!$A$2,"")</f>
        <v/>
      </c>
      <c r="AM10" s="66" t="str">
        <f>IF('Г на Ч'!AM10*'Г на группу'!$A$2,'Г на Ч'!AM10*'Г на группу'!$A$2,"")</f>
        <v/>
      </c>
      <c r="AN10" s="67" t="str">
        <f>IF('Г на Ч'!AN10*'Г на группу'!$A$2,'Г на Ч'!AN10*'Г на группу'!$A$2,"")</f>
        <v/>
      </c>
      <c r="AO10" s="66" t="str">
        <f>IF('Г на Ч'!AO10*'Г на группу'!$A$2,'Г на Ч'!AO10*'Г на группу'!$A$2,"")</f>
        <v/>
      </c>
      <c r="AP10" s="66" t="str">
        <f>IF('Г на Ч'!AP10*'Г на группу'!$A$2,'Г на Ч'!AP10*'Г на группу'!$A$2,"")</f>
        <v/>
      </c>
      <c r="AQ10" s="66" t="str">
        <f>IF('Г на Ч'!AQ10*'Г на группу'!$A$2,'Г на Ч'!AQ10*'Г на группу'!$A$2,"")</f>
        <v/>
      </c>
      <c r="AR10" s="66" t="str">
        <f>IF('Г на Ч'!AR10*'Г на группу'!$A$2,'Г на Ч'!AR10*'Г на группу'!$A$2,"")</f>
        <v/>
      </c>
      <c r="AS10" s="63" t="str">
        <f>IF('Г на Ч'!AS10*'Г на группу'!$A$2,'Г на Ч'!AS10*'Г на группу'!$A$2,"")</f>
        <v/>
      </c>
      <c r="AT10" s="66" t="str">
        <f>IF('Г на Ч'!AT10*'Г на группу'!$A$2,'Г на Ч'!AT10*'Г на группу'!$A$2,"")</f>
        <v/>
      </c>
      <c r="AU10" s="66" t="str">
        <f>IF('Г на Ч'!AU10*'Г на группу'!$A$2,'Г на Ч'!AU10*'Г на группу'!$A$2,"")</f>
        <v/>
      </c>
      <c r="AV10" s="66" t="str">
        <f>IF('Г на Ч'!AV10*'Г на группу'!$A$2,'Г на Ч'!AV10*'Г на группу'!$A$2,"")</f>
        <v/>
      </c>
      <c r="AW10" s="66" t="str">
        <f>IF('Г на Ч'!AW10*'Г на группу'!$A$2,'Г на Ч'!AW10*'Г на группу'!$A$2,"")</f>
        <v/>
      </c>
      <c r="AX10" s="63">
        <f>IF('Г на Ч'!AX10*'Г на группу'!$A$2,'Г на Ч'!AX10*'Г на группу'!$A$2,"")</f>
        <v>90</v>
      </c>
      <c r="AY10" s="66" t="str">
        <f>IF('Г на Ч'!AY10*'Г на группу'!$A$2,'Г на Ч'!AY10*'Г на группу'!$A$2,"")</f>
        <v/>
      </c>
      <c r="AZ10" s="66" t="str">
        <f>IF('Г на Ч'!AZ10*'Г на группу'!$A$2,'Г на Ч'!AZ10*'Г на группу'!$A$2,"")</f>
        <v/>
      </c>
      <c r="BA10" s="66" t="str">
        <f>IF('Г на Ч'!BA10*'Г на группу'!$A$2,'Г на Ч'!BA10*'Г на группу'!$A$2,"")</f>
        <v/>
      </c>
      <c r="BB10" s="66" t="str">
        <f>IF('Г на Ч'!BB10*'Г на группу'!$A$2,'Г на Ч'!BB10*'Г на группу'!$A$2,"")</f>
        <v/>
      </c>
      <c r="BC10" s="63" t="str">
        <f>IF('Г на Ч'!BC10*'Г на группу'!$A$2,'Г на Ч'!BC10*'Г на группу'!$A$2,"")</f>
        <v/>
      </c>
      <c r="BD10" s="66" t="str">
        <f>IF('Г на Ч'!BD10*'Г на группу'!$A$2,'Г на Ч'!BD10*'Г на группу'!$A$2,"")</f>
        <v/>
      </c>
      <c r="BE10" s="66" t="str">
        <f>IF('Г на Ч'!BE10*'Г на группу'!$A$2,'Г на Ч'!BE10*'Г на группу'!$A$2,"")</f>
        <v/>
      </c>
      <c r="BF10" s="66" t="str">
        <f>IF('Г на Ч'!BF10*'Г на группу'!$A$2,'Г на Ч'!BF10*'Г на группу'!$A$2,"")</f>
        <v/>
      </c>
      <c r="BG10" s="66" t="str">
        <f>IF('Г на Ч'!BG10*'Г на группу'!$A$2,'Г на Ч'!BG10*'Г на группу'!$A$2,"")</f>
        <v/>
      </c>
      <c r="BH10" s="67" t="str">
        <f>IF('Г на Ч'!BH10*'Г на группу'!$A$2,'Г на Ч'!BH10*'Г на группу'!$A$2,"")</f>
        <v/>
      </c>
      <c r="BI10" s="66" t="str">
        <f>IF('Г на Ч'!BI10*'Г на группу'!$A$2,'Г на Ч'!BI10*'Г на группу'!$A$2,"")</f>
        <v/>
      </c>
      <c r="BJ10" s="66" t="str">
        <f>IF('Г на Ч'!BJ10*'Г на группу'!$A$2,'Г на Ч'!BJ10*'Г на группу'!$A$2,"")</f>
        <v/>
      </c>
      <c r="BK10" s="66" t="str">
        <f>IF('Г на Ч'!BK10*'Г на группу'!$A$2,'Г на Ч'!BK10*'Г на группу'!$A$2,"")</f>
        <v/>
      </c>
      <c r="BL10" s="66" t="str">
        <f>IF('Г на Ч'!BL10*'Г на группу'!$A$2,'Г на Ч'!BL10*'Г на группу'!$A$2,"")</f>
        <v/>
      </c>
      <c r="BM10" s="68" t="str">
        <f>IF('Г на Ч'!BM10*'Г на группу'!$A$2,'Г на Ч'!BM10*'Г на группу'!$A$2,"")</f>
        <v/>
      </c>
      <c r="BN10" s="66" t="str">
        <f>IF('Г на Ч'!BN10*'Г на группу'!$A$2,'Г на Ч'!BN10*'Г на группу'!$A$2,"")</f>
        <v/>
      </c>
      <c r="BO10" s="66" t="str">
        <f>IF('Г на Ч'!BO10*'Г на группу'!$A$2,'Г на Ч'!BO10*'Г на группу'!$A$2,"")</f>
        <v/>
      </c>
      <c r="BP10" s="66" t="str">
        <f>IF('Г на Ч'!BP10*'Г на группу'!$A$2,'Г на Ч'!BP10*'Г на группу'!$A$2,"")</f>
        <v/>
      </c>
      <c r="BQ10" s="66" t="str">
        <f>IF('Г на Ч'!BQ10*'Г на группу'!$A$2,'Г на Ч'!BQ10*'Г на группу'!$A$2,"")</f>
        <v/>
      </c>
      <c r="BR10" s="63" t="str">
        <f>IF('Г на Ч'!BR10*'Г на группу'!$A$2,'Г на Ч'!BR10*'Г на группу'!$A$2,"")</f>
        <v/>
      </c>
      <c r="BS10" s="66" t="str">
        <f>IF('Г на Ч'!BS10*'Г на группу'!$A$2,'Г на Ч'!BS10*'Г на группу'!$A$2,"")</f>
        <v/>
      </c>
      <c r="BT10" s="66" t="str">
        <f>IF('Г на Ч'!BT10*'Г на группу'!$A$2,'Г на Ч'!BT10*'Г на группу'!$A$2,"")</f>
        <v/>
      </c>
      <c r="BU10" s="66" t="str">
        <f>IF('Г на Ч'!BU10*'Г на группу'!$A$2,'Г на Ч'!BU10*'Г на группу'!$A$2,"")</f>
        <v/>
      </c>
      <c r="BV10" s="66" t="str">
        <f>IF('Г на Ч'!BV10*'Г на группу'!$A$2,'Г на Ч'!BV10*'Г на группу'!$A$2,"")</f>
        <v/>
      </c>
      <c r="BW10" s="63">
        <f>IF('Г на Ч'!BW10*'Г на группу'!$A$2,'Г на Ч'!BW10*'Г на группу'!$A$2,"")</f>
        <v>90</v>
      </c>
      <c r="BX10" s="66" t="str">
        <f>IF('Г на Ч'!BX10*'Г на группу'!$A$2,'Г на Ч'!BX10*'Г на группу'!$A$2,"")</f>
        <v/>
      </c>
      <c r="BY10" s="66" t="str">
        <f>IF('Г на Ч'!BY10*'Г на группу'!$A$2,'Г на Ч'!BY10*'Г на группу'!$A$2,"")</f>
        <v/>
      </c>
      <c r="BZ10" s="66" t="str">
        <f>IF('Г на Ч'!BZ10*'Г на группу'!$A$2,'Г на Ч'!BZ10*'Г на группу'!$A$2,"")</f>
        <v/>
      </c>
      <c r="CA10" s="66" t="str">
        <f>IF('Г на Ч'!CA10*'Г на группу'!$A$2,'Г на Ч'!CA10*'Г на группу'!$A$2,"")</f>
        <v/>
      </c>
      <c r="CB10" s="63" t="str">
        <f>IF('Г на Ч'!CB10*'Г на группу'!$A$2,'Г на Ч'!CB10*'Г на группу'!$A$2,"")</f>
        <v/>
      </c>
      <c r="CC10" s="66" t="str">
        <f>IF('Г на Ч'!CC10*'Г на группу'!$A$2,'Г на Ч'!CC10*'Г на группу'!$A$2,"")</f>
        <v/>
      </c>
      <c r="CD10" s="66" t="str">
        <f>IF('Г на Ч'!CD10*'Г на группу'!$A$2,'Г на Ч'!CD10*'Г на группу'!$A$2,"")</f>
        <v/>
      </c>
      <c r="CE10" s="66" t="str">
        <f>IF('Г на Ч'!CE10*'Г на группу'!$A$2,'Г на Ч'!CE10*'Г на группу'!$A$2,"")</f>
        <v/>
      </c>
      <c r="CF10" s="66" t="str">
        <f>IF('Г на Ч'!CF10*'Г на группу'!$A$2,'Г на Ч'!CF10*'Г на группу'!$A$2,"")</f>
        <v/>
      </c>
      <c r="CG10" s="63" t="str">
        <f>IF('Г на Ч'!CG10*'Г на группу'!$A$2,'Г на Ч'!CG10*'Г на группу'!$A$2,"")</f>
        <v/>
      </c>
      <c r="CH10" s="66" t="str">
        <f>IF('Г на Ч'!CH10*'Г на группу'!$A$2,'Г на Ч'!CH10*'Г на группу'!$A$2,"")</f>
        <v/>
      </c>
      <c r="CI10" s="66" t="str">
        <f>IF('Г на Ч'!CI10*'Г на группу'!$A$2,'Г на Ч'!CI10*'Г на группу'!$A$2,"")</f>
        <v/>
      </c>
      <c r="CJ10" s="66" t="str">
        <f>IF('Г на Ч'!CJ10*'Г на группу'!$A$2,'Г на Ч'!CJ10*'Г на группу'!$A$2,"")</f>
        <v/>
      </c>
      <c r="CK10" s="66" t="str">
        <f>IF('Г на Ч'!CK10*'Г на группу'!$A$2,'Г на Ч'!CK10*'Г на группу'!$A$2,"")</f>
        <v/>
      </c>
      <c r="CL10" s="63">
        <f>IF('Г на Ч'!CL10*'Г на группу'!$A$2,'Г на Ч'!CL10*'Г на группу'!$A$2,"")</f>
        <v>90</v>
      </c>
      <c r="CM10" s="66" t="str">
        <f>IF('Г на Ч'!CM10*'Г на группу'!$A$2,'Г на Ч'!CM10*'Г на группу'!$A$2,"")</f>
        <v/>
      </c>
      <c r="CN10" s="66" t="str">
        <f>IF('Г на Ч'!CN10*'Г на группу'!$A$2,'Г на Ч'!CN10*'Г на группу'!$A$2,"")</f>
        <v/>
      </c>
      <c r="CO10" s="66" t="str">
        <f>IF('Г на Ч'!CO10*'Г на группу'!$A$2,'Г на Ч'!CO10*'Г на группу'!$A$2,"")</f>
        <v/>
      </c>
      <c r="CP10" s="66" t="str">
        <f>IF('Г на Ч'!CP10*'Г на группу'!$A$2,'Г на Ч'!CP10*'Г на группу'!$A$2,"")</f>
        <v/>
      </c>
      <c r="CQ10" s="63" t="str">
        <f>IF('Г на Ч'!CQ10*'Г на группу'!$A$2,'Г на Ч'!CQ10*'Г на группу'!$A$2,"")</f>
        <v/>
      </c>
      <c r="CR10" s="66" t="str">
        <f>IF('Г на Ч'!CR10*'Г на группу'!$A$2,'Г на Ч'!CR10*'Г на группу'!$A$2,"")</f>
        <v/>
      </c>
      <c r="CS10" s="66" t="str">
        <f>IF('Г на Ч'!CS10*'Г на группу'!$A$2,'Г на Ч'!CS10*'Г на группу'!$A$2,"")</f>
        <v/>
      </c>
      <c r="CT10" s="66" t="str">
        <f>IF('Г на Ч'!CT10*'Г на группу'!$A$2,'Г на Ч'!CT10*'Г на группу'!$A$2,"")</f>
        <v/>
      </c>
      <c r="CU10" s="66" t="str">
        <f>IF('Г на Ч'!CU10*'Г на группу'!$A$2,'Г на Ч'!CU10*'Г на группу'!$A$2,"")</f>
        <v/>
      </c>
      <c r="CV10" s="63" t="str">
        <f>IF('Г на Ч'!CV10*'Г на группу'!$A$2,'Г на Ч'!CV10*'Г на группу'!$A$2,"")</f>
        <v/>
      </c>
      <c r="CW10" s="66" t="str">
        <f>IF('Г на Ч'!CW10*'Г на группу'!$A$2,'Г на Ч'!CW10*'Г на группу'!$A$2,"")</f>
        <v/>
      </c>
      <c r="CX10" s="66" t="str">
        <f>IF('Г на Ч'!CX10*'Г на группу'!$A$2,'Г на Ч'!CX10*'Г на группу'!$A$2,"")</f>
        <v/>
      </c>
      <c r="CY10" s="66" t="str">
        <f>IF('Г на Ч'!CY10*'Г на группу'!$A$2,'Г на Ч'!CY10*'Г на группу'!$A$2,"")</f>
        <v/>
      </c>
      <c r="CZ10" s="66" t="str">
        <f>IF('Г на Ч'!CZ10*'Г на группу'!$A$2,'Г на Ч'!CZ10*'Г на группу'!$A$2,"")</f>
        <v/>
      </c>
      <c r="DA10" s="63">
        <f>IF('Г на Ч'!DA10*'Г на группу'!$A$2,'Г на Ч'!DA10*'Г на группу'!$A$2,"")</f>
        <v>90</v>
      </c>
      <c r="DB10" s="66" t="str">
        <f>IF('Г на Ч'!DB10*'Г на группу'!$A$2,'Г на Ч'!DB10*'Г на группу'!$A$2,"")</f>
        <v/>
      </c>
      <c r="DC10" s="66" t="str">
        <f>IF('Г на Ч'!DC10*'Г на группу'!$A$2,'Г на Ч'!DC10*'Г на группу'!$A$2,"")</f>
        <v/>
      </c>
      <c r="DD10" s="66" t="str">
        <f>IF('Г на Ч'!DD10*'Г на группу'!$A$2,'Г на Ч'!DD10*'Г на группу'!$A$2,"")</f>
        <v/>
      </c>
      <c r="DE10" s="66" t="str">
        <f>IF('Г на Ч'!DE10*'Г на группу'!$A$2,'Г на Ч'!DE10*'Г на группу'!$A$2,"")</f>
        <v/>
      </c>
      <c r="DF10" s="63" t="str">
        <f>IF('Г на Ч'!DF10*'Г на группу'!$A$2,'Г на Ч'!DF10*'Г на группу'!$A$2,"")</f>
        <v/>
      </c>
      <c r="DG10" s="66" t="str">
        <f>IF('Г на Ч'!DG10*'Г на группу'!$A$2,'Г на Ч'!DG10*'Г на группу'!$A$2,"")</f>
        <v/>
      </c>
      <c r="DH10" s="66" t="str">
        <f>IF('Г на Ч'!DH10*'Г на группу'!$A$2,'Г на Ч'!DH10*'Г на группу'!$A$2,"")</f>
        <v/>
      </c>
      <c r="DI10" s="66" t="str">
        <f>IF('Г на Ч'!DI10*'Г на группу'!$A$2,'Г на Ч'!DI10*'Г на группу'!$A$2,"")</f>
        <v/>
      </c>
      <c r="DJ10" s="66" t="str">
        <f>IF('Г на Ч'!DJ10*'Г на группу'!$A$2,'Г на Ч'!DJ10*'Г на группу'!$A$2,"")</f>
        <v/>
      </c>
      <c r="DK10" s="63" t="str">
        <f>IF('Г на Ч'!DK10*'Г на группу'!$A$2,'Г на Ч'!DK10*'Г на группу'!$A$2,"")</f>
        <v/>
      </c>
      <c r="DL10" s="66" t="str">
        <f>IF('Г на Ч'!DL10*'Г на группу'!$A$2,'Г на Ч'!DL10*'Г на группу'!$A$2,"")</f>
        <v/>
      </c>
      <c r="DM10" s="66" t="str">
        <f>IF('Г на Ч'!DM10*'Г на группу'!$A$2,'Г на Ч'!DM10*'Г на группу'!$A$2,"")</f>
        <v/>
      </c>
      <c r="DN10" s="66" t="str">
        <f>IF('Г на Ч'!DN10*'Г на группу'!$A$2,'Г на Ч'!DN10*'Г на группу'!$A$2,"")</f>
        <v/>
      </c>
      <c r="DO10" s="66" t="str">
        <f>IF('Г на Ч'!DO10*'Г на группу'!$A$2,'Г на Ч'!DO10*'Г на группу'!$A$2,"")</f>
        <v/>
      </c>
      <c r="DP10" s="63">
        <f>IF('Г на Ч'!DP10*'Г на группу'!$A$2,'Г на Ч'!DP10*'Г на группу'!$A$2,"")</f>
        <v>90</v>
      </c>
      <c r="DQ10" s="21">
        <f t="shared" si="4"/>
        <v>630</v>
      </c>
    </row>
    <row r="11" spans="1:121" s="21" customFormat="1" x14ac:dyDescent="0.25">
      <c r="A11" s="40" t="s">
        <v>31</v>
      </c>
      <c r="B11" s="40">
        <v>360</v>
      </c>
      <c r="C11" s="42">
        <v>25</v>
      </c>
      <c r="D11" s="42">
        <v>29</v>
      </c>
      <c r="E11" s="37">
        <v>0</v>
      </c>
      <c r="F11" s="62" t="e">
        <f t="shared" si="0"/>
        <v>#VALUE!</v>
      </c>
      <c r="G11" s="42" t="e">
        <f t="shared" si="1"/>
        <v>#VALUE!</v>
      </c>
      <c r="H11" s="42" t="e">
        <f t="shared" si="2"/>
        <v>#VALUE!</v>
      </c>
      <c r="I11" s="42" t="e">
        <f t="shared" si="3"/>
        <v>#VALUE!</v>
      </c>
      <c r="J11" s="38" t="str">
        <f>IF('Г на Ч'!J11*'Г на группу'!$A$2,'Г на Ч'!J11*'Г на группу'!$A$2,"")</f>
        <v/>
      </c>
      <c r="K11" s="39">
        <f>IF('Г на Ч'!K11*'Г на группу'!$A$2,'Г на Ч'!K11*'Г на группу'!$A$2,"")</f>
        <v>648</v>
      </c>
      <c r="L11" s="39">
        <f>IF('Г на Ч'!L11*'Г на группу'!$A$2,'Г на Ч'!L11*'Г на группу'!$A$2,"")</f>
        <v>45</v>
      </c>
      <c r="M11" s="39">
        <f>IF('Г на Ч'!M11*'Г на группу'!$A$2,'Г на Ч'!M11*'Г на группу'!$A$2,"")</f>
        <v>52.199999999999996</v>
      </c>
      <c r="N11" s="39" t="str">
        <f>IF('Г на Ч'!N11*'Г на группу'!$A$2,'Г на Ч'!N11*'Г на группу'!$A$2,"")</f>
        <v/>
      </c>
      <c r="O11" s="40">
        <f>IF('Г на Ч'!O11*'Г на группу'!$A$2,'Г на Ч'!O11*'Г на группу'!$A$2,"")</f>
        <v>180</v>
      </c>
      <c r="P11" s="39">
        <f>IF('Г на Ч'!P11*'Г на группу'!$A$2,'Г на Ч'!P11*'Г на группу'!$A$2,"")</f>
        <v>648</v>
      </c>
      <c r="Q11" s="39">
        <f>IF('Г на Ч'!Q11*'Г на группу'!$A$2,'Г на Ч'!Q11*'Г на группу'!$A$2,"")</f>
        <v>45</v>
      </c>
      <c r="R11" s="39">
        <f>IF('Г на Ч'!R11*'Г на группу'!$A$2,'Г на Ч'!R11*'Г на группу'!$A$2,"")</f>
        <v>52.199999999999996</v>
      </c>
      <c r="S11" s="39" t="str">
        <f>IF('Г на Ч'!S11*'Г на группу'!$A$2,'Г на Ч'!S11*'Г на группу'!$A$2,"")</f>
        <v/>
      </c>
      <c r="T11" s="40">
        <f>IF('Г на Ч'!T11*'Г на группу'!$A$2,'Г на Ч'!T11*'Г на группу'!$A$2,"")</f>
        <v>180</v>
      </c>
      <c r="U11" s="40">
        <f>IF('Г на Ч'!U11*'Г на группу'!$A$2,'Г на Ч'!U11*'Г на группу'!$A$2,"")</f>
        <v>648</v>
      </c>
      <c r="V11" s="40">
        <f>IF('Г на Ч'!V11*'Г на группу'!$A$2,'Г на Ч'!V11*'Г на группу'!$A$2,"")</f>
        <v>45</v>
      </c>
      <c r="W11" s="40">
        <f>IF('Г на Ч'!W11*'Г на группу'!$A$2,'Г на Ч'!W11*'Г на группу'!$A$2,"")</f>
        <v>52.199999999999996</v>
      </c>
      <c r="X11" s="40" t="str">
        <f>IF('Г на Ч'!X11*'Г на группу'!$A$2,'Г на Ч'!X11*'Г на группу'!$A$2,"")</f>
        <v/>
      </c>
      <c r="Y11" s="40">
        <f>IF('Г на Ч'!Y11*'Г на группу'!$A$2,'Г на Ч'!Y11*'Г на группу'!$A$2,"")</f>
        <v>180</v>
      </c>
      <c r="Z11" s="39">
        <f>IF('Г на Ч'!Z11*'Г на группу'!$A$2,'Г на Ч'!Z11*'Г на группу'!$A$2,"")</f>
        <v>648</v>
      </c>
      <c r="AA11" s="39">
        <f>IF('Г на Ч'!AA11*'Г на группу'!$A$2,'Г на Ч'!AA11*'Г на группу'!$A$2,"")</f>
        <v>45</v>
      </c>
      <c r="AB11" s="39">
        <f>IF('Г на Ч'!AB11*'Г на группу'!$A$2,'Г на Ч'!AB11*'Г на группу'!$A$2,"")</f>
        <v>52.199999999999996</v>
      </c>
      <c r="AC11" s="39" t="str">
        <f>IF('Г на Ч'!AC11*'Г на группу'!$A$2,'Г на Ч'!AC11*'Г на группу'!$A$2,"")</f>
        <v/>
      </c>
      <c r="AD11" s="38">
        <f>IF('Г на Ч'!AD11*'Г на группу'!$A$2,'Г на Ч'!AD11*'Г на группу'!$A$2,"")</f>
        <v>180</v>
      </c>
      <c r="AE11" s="40">
        <f>IF('Г на Ч'!AE11*'Г на группу'!$A$2,'Г на Ч'!AE11*'Г на группу'!$A$2,"")</f>
        <v>648</v>
      </c>
      <c r="AF11" s="40">
        <f>IF('Г на Ч'!AF11*'Г на группу'!$A$2,'Г на Ч'!AF11*'Г на группу'!$A$2,"")</f>
        <v>45</v>
      </c>
      <c r="AG11" s="40">
        <f>IF('Г на Ч'!AG11*'Г на группу'!$A$2,'Г на Ч'!AG11*'Г на группу'!$A$2,"")</f>
        <v>52.199999999999996</v>
      </c>
      <c r="AH11" s="40" t="str">
        <f>IF('Г на Ч'!AH11*'Г на группу'!$A$2,'Г на Ч'!AH11*'Г на группу'!$A$2,"")</f>
        <v/>
      </c>
      <c r="AI11" s="38">
        <f>IF('Г на Ч'!AI11*'Г на группу'!$A$2,'Г на Ч'!AI11*'Г на группу'!$A$2,"")</f>
        <v>180</v>
      </c>
      <c r="AJ11" s="40">
        <f>IF('Г на Ч'!AJ11*'Г на группу'!$A$2,'Г на Ч'!AJ11*'Г на группу'!$A$2,"")</f>
        <v>648</v>
      </c>
      <c r="AK11" s="40">
        <f>IF('Г на Ч'!AK11*'Г на группу'!$A$2,'Г на Ч'!AK11*'Г на группу'!$A$2,"")</f>
        <v>45</v>
      </c>
      <c r="AL11" s="40">
        <f>IF('Г на Ч'!AL11*'Г на группу'!$A$2,'Г на Ч'!AL11*'Г на группу'!$A$2,"")</f>
        <v>52.199999999999996</v>
      </c>
      <c r="AM11" s="40" t="str">
        <f>IF('Г на Ч'!AM11*'Г на группу'!$A$2,'Г на Ч'!AM11*'Г на группу'!$A$2,"")</f>
        <v/>
      </c>
      <c r="AN11" s="41">
        <f>IF('Г на Ч'!AN11*'Г на группу'!$A$2,'Г на Ч'!AN11*'Г на группу'!$A$2,"")</f>
        <v>180</v>
      </c>
      <c r="AO11" s="40">
        <f>IF('Г на Ч'!AO11*'Г на группу'!$A$2,'Г на Ч'!AO11*'Г на группу'!$A$2,"")</f>
        <v>648</v>
      </c>
      <c r="AP11" s="40">
        <f>IF('Г на Ч'!AP11*'Г на группу'!$A$2,'Г на Ч'!AP11*'Г на группу'!$A$2,"")</f>
        <v>45</v>
      </c>
      <c r="AQ11" s="40">
        <f>IF('Г на Ч'!AQ11*'Г на группу'!$A$2,'Г на Ч'!AQ11*'Г на группу'!$A$2,"")</f>
        <v>52.199999999999996</v>
      </c>
      <c r="AR11" s="40" t="str">
        <f>IF('Г на Ч'!AR11*'Г на группу'!$A$2,'Г на Ч'!AR11*'Г на группу'!$A$2,"")</f>
        <v/>
      </c>
      <c r="AS11" s="40">
        <f>IF('Г на Ч'!AS11*'Г на группу'!$A$2,'Г на Ч'!AS11*'Г на группу'!$A$2,"")</f>
        <v>180</v>
      </c>
      <c r="AT11" s="39">
        <f>IF('Г на Ч'!AT11*'Г на группу'!$A$2,'Г на Ч'!AT11*'Г на группу'!$A$2,"")</f>
        <v>648</v>
      </c>
      <c r="AU11" s="39">
        <f>IF('Г на Ч'!AU11*'Г на группу'!$A$2,'Г на Ч'!AU11*'Г на группу'!$A$2,"")</f>
        <v>45</v>
      </c>
      <c r="AV11" s="39">
        <f>IF('Г на Ч'!AV11*'Г на группу'!$A$2,'Г на Ч'!AV11*'Г на группу'!$A$2,"")</f>
        <v>52.199999999999996</v>
      </c>
      <c r="AW11" s="39" t="str">
        <f>IF('Г на Ч'!AW11*'Г на группу'!$A$2,'Г на Ч'!AW11*'Г на группу'!$A$2,"")</f>
        <v/>
      </c>
      <c r="AX11" s="38">
        <f>IF('Г на Ч'!AX11*'Г на группу'!$A$2,'Г на Ч'!AX11*'Г на группу'!$A$2,"")</f>
        <v>180</v>
      </c>
      <c r="AY11" s="38">
        <f>IF('Г на Ч'!AY11*'Г на группу'!$A$2,'Г на Ч'!AY11*'Г на группу'!$A$2,"")</f>
        <v>648</v>
      </c>
      <c r="AZ11" s="40">
        <f>IF('Г на Ч'!AZ11*'Г на группу'!$A$2,'Г на Ч'!AZ11*'Г на группу'!$A$2,"")</f>
        <v>45</v>
      </c>
      <c r="BA11" s="40">
        <f>IF('Г на Ч'!BA11*'Г на группу'!$A$2,'Г на Ч'!BA11*'Г на группу'!$A$2,"")</f>
        <v>52.199999999999996</v>
      </c>
      <c r="BB11" s="40" t="str">
        <f>IF('Г на Ч'!BB11*'Г на группу'!$A$2,'Г на Ч'!BB11*'Г на группу'!$A$2,"")</f>
        <v/>
      </c>
      <c r="BC11" s="40">
        <f>IF('Г на Ч'!BC11*'Г на группу'!$A$2,'Г на Ч'!BC11*'Г на группу'!$A$2,"")</f>
        <v>180</v>
      </c>
      <c r="BD11" s="39">
        <f>IF('Г на Ч'!BD11*'Г на группу'!$A$2,'Г на Ч'!BD11*'Г на группу'!$A$2,"")</f>
        <v>648</v>
      </c>
      <c r="BE11" s="39">
        <f>IF('Г на Ч'!BE11*'Г на группу'!$A$2,'Г на Ч'!BE11*'Г на группу'!$A$2,"")</f>
        <v>45</v>
      </c>
      <c r="BF11" s="39">
        <f>IF('Г на Ч'!BF11*'Г на группу'!$A$2,'Г на Ч'!BF11*'Г на группу'!$A$2,"")</f>
        <v>52.199999999999996</v>
      </c>
      <c r="BG11" s="39" t="str">
        <f>IF('Г на Ч'!BG11*'Г на группу'!$A$2,'Г на Ч'!BG11*'Г на группу'!$A$2,"")</f>
        <v/>
      </c>
      <c r="BH11" s="41">
        <f>IF('Г на Ч'!BH11*'Г на группу'!$A$2,'Г на Ч'!BH11*'Г на группу'!$A$2,"")</f>
        <v>180</v>
      </c>
      <c r="BI11" s="42">
        <f>IF('Г на Ч'!BI11*'Г на группу'!$A$2,'Г на Ч'!BI11*'Г на группу'!$A$2,"")</f>
        <v>648</v>
      </c>
      <c r="BJ11" s="39">
        <f>IF('Г на Ч'!BJ11*'Г на группу'!$A$2,'Г на Ч'!BJ11*'Г на группу'!$A$2,"")</f>
        <v>45</v>
      </c>
      <c r="BK11" s="39">
        <f>IF('Г на Ч'!BK11*'Г на группу'!$A$2,'Г на Ч'!BK11*'Г на группу'!$A$2,"")</f>
        <v>52.199999999999996</v>
      </c>
      <c r="BL11" s="39" t="str">
        <f>IF('Г на Ч'!BL11*'Г на группу'!$A$2,'Г на Ч'!BL11*'Г на группу'!$A$2,"")</f>
        <v/>
      </c>
      <c r="BM11" s="43">
        <f>IF('Г на Ч'!BM11*'Г на группу'!$A$2,'Г на Ч'!BM11*'Г на группу'!$A$2,"")</f>
        <v>180</v>
      </c>
      <c r="BN11" s="39">
        <f>IF('Г на Ч'!BN11*'Г на группу'!$A$2,'Г на Ч'!BN11*'Г на группу'!$A$2,"")</f>
        <v>648</v>
      </c>
      <c r="BO11" s="39">
        <f>IF('Г на Ч'!BO11*'Г на группу'!$A$2,'Г на Ч'!BO11*'Г на группу'!$A$2,"")</f>
        <v>45</v>
      </c>
      <c r="BP11" s="39">
        <f>IF('Г на Ч'!BP11*'Г на группу'!$A$2,'Г на Ч'!BP11*'Г на группу'!$A$2,"")</f>
        <v>52.199999999999996</v>
      </c>
      <c r="BQ11" s="39" t="str">
        <f>IF('Г на Ч'!BQ11*'Г на группу'!$A$2,'Г на Ч'!BQ11*'Г на группу'!$A$2,"")</f>
        <v/>
      </c>
      <c r="BR11" s="40">
        <f>IF('Г на Ч'!BR11*'Г на группу'!$A$2,'Г на Ч'!BR11*'Г на группу'!$A$2,"")</f>
        <v>180</v>
      </c>
      <c r="BS11" s="39">
        <f>IF('Г на Ч'!BS11*'Г на группу'!$A$2,'Г на Ч'!BS11*'Г на группу'!$A$2,"")</f>
        <v>648</v>
      </c>
      <c r="BT11" s="39">
        <f>IF('Г на Ч'!BT11*'Г на группу'!$A$2,'Г на Ч'!BT11*'Г на группу'!$A$2,"")</f>
        <v>45</v>
      </c>
      <c r="BU11" s="39">
        <f>IF('Г на Ч'!BU11*'Г на группу'!$A$2,'Г на Ч'!BU11*'Г на группу'!$A$2,"")</f>
        <v>52.199999999999996</v>
      </c>
      <c r="BV11" s="39" t="str">
        <f>IF('Г на Ч'!BV11*'Г на группу'!$A$2,'Г на Ч'!BV11*'Г на группу'!$A$2,"")</f>
        <v/>
      </c>
      <c r="BW11" s="40">
        <f>IF('Г на Ч'!BW11*'Г на группу'!$A$2,'Г на Ч'!BW11*'Г на группу'!$A$2,"")</f>
        <v>180</v>
      </c>
      <c r="BX11" s="39">
        <f>IF('Г на Ч'!BX11*'Г на группу'!$A$2,'Г на Ч'!BX11*'Г на группу'!$A$2,"")</f>
        <v>648</v>
      </c>
      <c r="BY11" s="39">
        <f>IF('Г на Ч'!BY11*'Г на группу'!$A$2,'Г на Ч'!BY11*'Г на группу'!$A$2,"")</f>
        <v>45</v>
      </c>
      <c r="BZ11" s="39">
        <f>IF('Г на Ч'!BZ11*'Г на группу'!$A$2,'Г на Ч'!BZ11*'Г на группу'!$A$2,"")</f>
        <v>52.199999999999996</v>
      </c>
      <c r="CA11" s="39" t="str">
        <f>IF('Г на Ч'!CA11*'Г на группу'!$A$2,'Г на Ч'!CA11*'Г на группу'!$A$2,"")</f>
        <v/>
      </c>
      <c r="CB11" s="40">
        <f>IF('Г на Ч'!CB11*'Г на группу'!$A$2,'Г на Ч'!CB11*'Г на группу'!$A$2,"")</f>
        <v>180</v>
      </c>
      <c r="CC11" s="39">
        <f>IF('Г на Ч'!CC11*'Г на группу'!$A$2,'Г на Ч'!CC11*'Г на группу'!$A$2,"")</f>
        <v>648</v>
      </c>
      <c r="CD11" s="39">
        <f>IF('Г на Ч'!CD11*'Г на группу'!$A$2,'Г на Ч'!CD11*'Г на группу'!$A$2,"")</f>
        <v>45</v>
      </c>
      <c r="CE11" s="39">
        <f>IF('Г на Ч'!CE11*'Г на группу'!$A$2,'Г на Ч'!CE11*'Г на группу'!$A$2,"")</f>
        <v>52.199999999999996</v>
      </c>
      <c r="CF11" s="39" t="str">
        <f>IF('Г на Ч'!CF11*'Г на группу'!$A$2,'Г на Ч'!CF11*'Г на группу'!$A$2,"")</f>
        <v/>
      </c>
      <c r="CG11" s="40">
        <f>IF('Г на Ч'!CG11*'Г на группу'!$A$2,'Г на Ч'!CG11*'Г на группу'!$A$2,"")</f>
        <v>180</v>
      </c>
      <c r="CH11" s="39">
        <f>IF('Г на Ч'!CH11*'Г на группу'!$A$2,'Г на Ч'!CH11*'Г на группу'!$A$2,"")</f>
        <v>648</v>
      </c>
      <c r="CI11" s="39">
        <f>IF('Г на Ч'!CI11*'Г на группу'!$A$2,'Г на Ч'!CI11*'Г на группу'!$A$2,"")</f>
        <v>45</v>
      </c>
      <c r="CJ11" s="39">
        <f>IF('Г на Ч'!CJ11*'Г на группу'!$A$2,'Г на Ч'!CJ11*'Г на группу'!$A$2,"")</f>
        <v>52.199999999999996</v>
      </c>
      <c r="CK11" s="39" t="str">
        <f>IF('Г на Ч'!CK11*'Г на группу'!$A$2,'Г на Ч'!CK11*'Г на группу'!$A$2,"")</f>
        <v/>
      </c>
      <c r="CL11" s="38">
        <f>IF('Г на Ч'!CL11*'Г на группу'!$A$2,'Г на Ч'!CL11*'Г на группу'!$A$2,"")</f>
        <v>180</v>
      </c>
      <c r="CM11" s="39">
        <f>IF('Г на Ч'!CM11*'Г на группу'!$A$2,'Г на Ч'!CM11*'Г на группу'!$A$2,"")</f>
        <v>648</v>
      </c>
      <c r="CN11" s="39">
        <f>IF('Г на Ч'!CN11*'Г на группу'!$A$2,'Г на Ч'!CN11*'Г на группу'!$A$2,"")</f>
        <v>45</v>
      </c>
      <c r="CO11" s="39">
        <f>IF('Г на Ч'!CO11*'Г на группу'!$A$2,'Г на Ч'!CO11*'Г на группу'!$A$2,"")</f>
        <v>52.199999999999996</v>
      </c>
      <c r="CP11" s="39" t="str">
        <f>IF('Г на Ч'!CP11*'Г на группу'!$A$2,'Г на Ч'!CP11*'Г на группу'!$A$2,"")</f>
        <v/>
      </c>
      <c r="CQ11" s="38">
        <f>IF('Г на Ч'!CQ11*'Г на группу'!$A$2,'Г на Ч'!CQ11*'Г на группу'!$A$2,"")</f>
        <v>180</v>
      </c>
      <c r="CR11" s="39">
        <f>IF('Г на Ч'!CR11*'Г на группу'!$A$2,'Г на Ч'!CR11*'Г на группу'!$A$2,"")</f>
        <v>648</v>
      </c>
      <c r="CS11" s="39">
        <f>IF('Г на Ч'!CS11*'Г на группу'!$A$2,'Г на Ч'!CS11*'Г на группу'!$A$2,"")</f>
        <v>45</v>
      </c>
      <c r="CT11" s="39">
        <f>IF('Г на Ч'!CT11*'Г на группу'!$A$2,'Г на Ч'!CT11*'Г на группу'!$A$2,"")</f>
        <v>52.199999999999996</v>
      </c>
      <c r="CU11" s="39" t="str">
        <f>IF('Г на Ч'!CU11*'Г на группу'!$A$2,'Г на Ч'!CU11*'Г на группу'!$A$2,"")</f>
        <v/>
      </c>
      <c r="CV11" s="38">
        <f>IF('Г на Ч'!CV11*'Г на группу'!$A$2,'Г на Ч'!CV11*'Г на группу'!$A$2,"")</f>
        <v>180</v>
      </c>
      <c r="CW11" s="39">
        <f>IF('Г на Ч'!CW11*'Г на группу'!$A$2,'Г на Ч'!CW11*'Г на группу'!$A$2,"")</f>
        <v>648</v>
      </c>
      <c r="CX11" s="39">
        <f>IF('Г на Ч'!CX11*'Г на группу'!$A$2,'Г на Ч'!CX11*'Г на группу'!$A$2,"")</f>
        <v>45</v>
      </c>
      <c r="CY11" s="39">
        <f>IF('Г на Ч'!CY11*'Г на группу'!$A$2,'Г на Ч'!CY11*'Г на группу'!$A$2,"")</f>
        <v>52.199999999999996</v>
      </c>
      <c r="CZ11" s="39" t="str">
        <f>IF('Г на Ч'!CZ11*'Г на группу'!$A$2,'Г на Ч'!CZ11*'Г на группу'!$A$2,"")</f>
        <v/>
      </c>
      <c r="DA11" s="38">
        <f>IF('Г на Ч'!DA11*'Г на группу'!$A$2,'Г на Ч'!DA11*'Г на группу'!$A$2,"")</f>
        <v>180</v>
      </c>
      <c r="DB11" s="39">
        <f>IF('Г на Ч'!DB11*'Г на группу'!$A$2,'Г на Ч'!DB11*'Г на группу'!$A$2,"")</f>
        <v>648</v>
      </c>
      <c r="DC11" s="39">
        <f>IF('Г на Ч'!DC11*'Г на группу'!$A$2,'Г на Ч'!DC11*'Г на группу'!$A$2,"")</f>
        <v>45</v>
      </c>
      <c r="DD11" s="39">
        <f>IF('Г на Ч'!DD11*'Г на группу'!$A$2,'Г на Ч'!DD11*'Г на группу'!$A$2,"")</f>
        <v>52.199999999999996</v>
      </c>
      <c r="DE11" s="39" t="str">
        <f>IF('Г на Ч'!DE11*'Г на группу'!$A$2,'Г на Ч'!DE11*'Г на группу'!$A$2,"")</f>
        <v/>
      </c>
      <c r="DF11" s="38">
        <f>IF('Г на Ч'!DF11*'Г на группу'!$A$2,'Г на Ч'!DF11*'Г на группу'!$A$2,"")</f>
        <v>180</v>
      </c>
      <c r="DG11" s="39">
        <f>IF('Г на Ч'!DG11*'Г на группу'!$A$2,'Г на Ч'!DG11*'Г на группу'!$A$2,"")</f>
        <v>648</v>
      </c>
      <c r="DH11" s="39">
        <f>IF('Г на Ч'!DH11*'Г на группу'!$A$2,'Г на Ч'!DH11*'Г на группу'!$A$2,"")</f>
        <v>45</v>
      </c>
      <c r="DI11" s="39">
        <f>IF('Г на Ч'!DI11*'Г на группу'!$A$2,'Г на Ч'!DI11*'Г на группу'!$A$2,"")</f>
        <v>52.199999999999996</v>
      </c>
      <c r="DJ11" s="39" t="str">
        <f>IF('Г на Ч'!DJ11*'Г на группу'!$A$2,'Г на Ч'!DJ11*'Г на группу'!$A$2,"")</f>
        <v/>
      </c>
      <c r="DK11" s="38">
        <f>IF('Г на Ч'!DK11*'Г на группу'!$A$2,'Г на Ч'!DK11*'Г на группу'!$A$2,"")</f>
        <v>180</v>
      </c>
      <c r="DL11" s="39">
        <f>IF('Г на Ч'!DL11*'Г на группу'!$A$2,'Г на Ч'!DL11*'Г на группу'!$A$2,"")</f>
        <v>648</v>
      </c>
      <c r="DM11" s="39">
        <f>IF('Г на Ч'!DM11*'Г на группу'!$A$2,'Г на Ч'!DM11*'Г на группу'!$A$2,"")</f>
        <v>45</v>
      </c>
      <c r="DN11" s="39">
        <f>IF('Г на Ч'!DN11*'Г на группу'!$A$2,'Г на Ч'!DN11*'Г на группу'!$A$2,"")</f>
        <v>52.199999999999996</v>
      </c>
      <c r="DO11" s="39" t="str">
        <f>IF('Г на Ч'!DO11*'Г на группу'!$A$2,'Г на Ч'!DO11*'Г на группу'!$A$2,"")</f>
        <v/>
      </c>
      <c r="DP11" s="38">
        <f>IF('Г на Ч'!DP11*'Г на группу'!$A$2,'Г на Ч'!DP11*'Г на группу'!$A$2,"")</f>
        <v>180</v>
      </c>
      <c r="DQ11" s="21">
        <f t="shared" si="4"/>
        <v>3960</v>
      </c>
    </row>
    <row r="12" spans="1:121" s="21" customFormat="1" x14ac:dyDescent="0.25">
      <c r="A12" t="s">
        <v>32</v>
      </c>
      <c r="B12" s="50">
        <v>476</v>
      </c>
      <c r="C12" s="30">
        <v>26</v>
      </c>
      <c r="D12" s="30">
        <v>25</v>
      </c>
      <c r="E12" s="52">
        <v>37.5</v>
      </c>
      <c r="F12" s="29" t="e">
        <f t="shared" si="0"/>
        <v>#VALUE!</v>
      </c>
      <c r="G12" s="30" t="e">
        <f t="shared" si="1"/>
        <v>#VALUE!</v>
      </c>
      <c r="H12" s="30" t="e">
        <f t="shared" si="2"/>
        <v>#VALUE!</v>
      </c>
      <c r="I12" s="30" t="e">
        <f t="shared" si="3"/>
        <v>#VALUE!</v>
      </c>
      <c r="J12" s="46" t="str">
        <f>IF('Г на Ч'!J12*'Г на группу'!$A$2,'Г на Ч'!J12*'Г на группу'!$A$2,"")</f>
        <v/>
      </c>
      <c r="K12" s="47">
        <f>IF('Г на Ч'!K12*'Г на группу'!$A$2,'Г на Ч'!K12*'Г на группу'!$A$2,"")</f>
        <v>150</v>
      </c>
      <c r="L12" s="47">
        <f>IF('Г на Ч'!L12*'Г на группу'!$A$2,'Г на Ч'!L12*'Г на группу'!$A$2,"")</f>
        <v>150</v>
      </c>
      <c r="M12" s="47">
        <f>IF('Г на Ч'!M12*'Г на группу'!$A$2,'Г на Ч'!M12*'Г на группу'!$A$2,"")</f>
        <v>150</v>
      </c>
      <c r="N12" s="47">
        <f>IF('Г на Ч'!N12*'Г на группу'!$A$2,'Г на Ч'!N12*'Г на группу'!$A$2,"")</f>
        <v>150</v>
      </c>
      <c r="O12">
        <f>IF('Г на Ч'!O12*'Г на группу'!$A$2,'Г на Ч'!O12*'Г на группу'!$A$2,"")</f>
        <v>150</v>
      </c>
      <c r="P12" s="47">
        <f>IF('Г на Ч'!P12*'Г на группу'!$A$2,'Г на Ч'!P12*'Г на группу'!$A$2,"")</f>
        <v>150</v>
      </c>
      <c r="Q12" s="47">
        <f>IF('Г на Ч'!Q12*'Г на группу'!$A$2,'Г на Ч'!Q12*'Г на группу'!$A$2,"")</f>
        <v>150</v>
      </c>
      <c r="R12" s="47">
        <f>IF('Г на Ч'!R12*'Г на группу'!$A$2,'Г на Ч'!R12*'Г на группу'!$A$2,"")</f>
        <v>150</v>
      </c>
      <c r="S12" s="47">
        <f>IF('Г на Ч'!S12*'Г на группу'!$A$2,'Г на Ч'!S12*'Г на группу'!$A$2,"")</f>
        <v>150</v>
      </c>
      <c r="T12">
        <f>IF('Г на Ч'!T12*'Г на группу'!$A$2,'Г на Ч'!T12*'Г на группу'!$A$2,"")</f>
        <v>150</v>
      </c>
      <c r="U12" s="47">
        <f>IF('Г на Ч'!U12*'Г на группу'!$A$2,'Г на Ч'!U12*'Г на группу'!$A$2,"")</f>
        <v>150</v>
      </c>
      <c r="V12" s="47">
        <f>IF('Г на Ч'!V12*'Г на группу'!$A$2,'Г на Ч'!V12*'Г на группу'!$A$2,"")</f>
        <v>150</v>
      </c>
      <c r="W12" s="47">
        <f>IF('Г на Ч'!W12*'Г на группу'!$A$2,'Г на Ч'!W12*'Г на группу'!$A$2,"")</f>
        <v>150</v>
      </c>
      <c r="X12" s="47">
        <f>IF('Г на Ч'!X12*'Г на группу'!$A$2,'Г на Ч'!X12*'Г на группу'!$A$2,"")</f>
        <v>150</v>
      </c>
      <c r="Y12">
        <f>IF('Г на Ч'!Y12*'Г на группу'!$A$2,'Г на Ч'!Y12*'Г на группу'!$A$2,"")</f>
        <v>150</v>
      </c>
      <c r="Z12" s="47">
        <f>IF('Г на Ч'!Z12*'Г на группу'!$A$2,'Г на Ч'!Z12*'Г на группу'!$A$2,"")</f>
        <v>150</v>
      </c>
      <c r="AA12" s="47">
        <f>IF('Г на Ч'!AA12*'Г на группу'!$A$2,'Г на Ч'!AA12*'Г на группу'!$A$2,"")</f>
        <v>150</v>
      </c>
      <c r="AB12" s="47">
        <f>IF('Г на Ч'!AB12*'Г на группу'!$A$2,'Г на Ч'!AB12*'Г на группу'!$A$2,"")</f>
        <v>150</v>
      </c>
      <c r="AC12" s="47">
        <f>IF('Г на Ч'!AC12*'Г на группу'!$A$2,'Г на Ч'!AC12*'Г на группу'!$A$2,"")</f>
        <v>150</v>
      </c>
      <c r="AD12" s="46">
        <f>IF('Г на Ч'!AD12*'Г на группу'!$A$2,'Г на Ч'!AD12*'Г на группу'!$A$2,"")</f>
        <v>150</v>
      </c>
      <c r="AE12" s="47">
        <f>IF('Г на Ч'!AE12*'Г на группу'!$A$2,'Г на Ч'!AE12*'Г на группу'!$A$2,"")</f>
        <v>150</v>
      </c>
      <c r="AF12" s="47">
        <f>IF('Г на Ч'!AF12*'Г на группу'!$A$2,'Г на Ч'!AF12*'Г на группу'!$A$2,"")</f>
        <v>150</v>
      </c>
      <c r="AG12" s="47">
        <f>IF('Г на Ч'!AG12*'Г на группу'!$A$2,'Г на Ч'!AG12*'Г на группу'!$A$2,"")</f>
        <v>150</v>
      </c>
      <c r="AH12" s="47">
        <f>IF('Г на Ч'!AH12*'Г на группу'!$A$2,'Г на Ч'!AH12*'Г на группу'!$A$2,"")</f>
        <v>150</v>
      </c>
      <c r="AI12" s="46">
        <f>IF('Г на Ч'!AI12*'Г на группу'!$A$2,'Г на Ч'!AI12*'Г на группу'!$A$2,"")</f>
        <v>150</v>
      </c>
      <c r="AJ12" s="47">
        <f>IF('Г на Ч'!AJ12*'Г на группу'!$A$2,'Г на Ч'!AJ12*'Г на группу'!$A$2,"")</f>
        <v>150</v>
      </c>
      <c r="AK12" s="47">
        <f>IF('Г на Ч'!AK12*'Г на группу'!$A$2,'Г на Ч'!AK12*'Г на группу'!$A$2,"")</f>
        <v>150</v>
      </c>
      <c r="AL12" s="47">
        <f>IF('Г на Ч'!AL12*'Г на группу'!$A$2,'Г на Ч'!AL12*'Г на группу'!$A$2,"")</f>
        <v>150</v>
      </c>
      <c r="AM12" s="47">
        <f>IF('Г на Ч'!AM12*'Г на группу'!$A$2,'Г на Ч'!AM12*'Г на группу'!$A$2,"")</f>
        <v>150</v>
      </c>
      <c r="AN12" s="48">
        <f>IF('Г на Ч'!AN12*'Г на группу'!$A$2,'Г на Ч'!AN12*'Г на группу'!$A$2,"")</f>
        <v>150</v>
      </c>
      <c r="AO12" s="47">
        <f>IF('Г на Ч'!AO12*'Г на группу'!$A$2,'Г на Ч'!AO12*'Г на группу'!$A$2,"")</f>
        <v>150</v>
      </c>
      <c r="AP12" s="47">
        <f>IF('Г на Ч'!AP12*'Г на группу'!$A$2,'Г на Ч'!AP12*'Г на группу'!$A$2,"")</f>
        <v>150</v>
      </c>
      <c r="AQ12" s="47">
        <f>IF('Г на Ч'!AQ12*'Г на группу'!$A$2,'Г на Ч'!AQ12*'Г на группу'!$A$2,"")</f>
        <v>150</v>
      </c>
      <c r="AR12" s="47">
        <f>IF('Г на Ч'!AR12*'Г на группу'!$A$2,'Г на Ч'!AR12*'Г на группу'!$A$2,"")</f>
        <v>150</v>
      </c>
      <c r="AS12">
        <f>IF('Г на Ч'!AS12*'Г на группу'!$A$2,'Г на Ч'!AS12*'Г на группу'!$A$2,"")</f>
        <v>150</v>
      </c>
      <c r="AT12" s="47">
        <f>IF('Г на Ч'!AT12*'Г на группу'!$A$2,'Г на Ч'!AT12*'Г на группу'!$A$2,"")</f>
        <v>150</v>
      </c>
      <c r="AU12" s="47">
        <f>IF('Г на Ч'!AU12*'Г на группу'!$A$2,'Г на Ч'!AU12*'Г на группу'!$A$2,"")</f>
        <v>150</v>
      </c>
      <c r="AV12" s="47">
        <f>IF('Г на Ч'!AV12*'Г на группу'!$A$2,'Г на Ч'!AV12*'Г на группу'!$A$2,"")</f>
        <v>150</v>
      </c>
      <c r="AW12" s="47">
        <f>IF('Г на Ч'!AW12*'Г на группу'!$A$2,'Г на Ч'!AW12*'Г на группу'!$A$2,"")</f>
        <v>150</v>
      </c>
      <c r="AX12" s="46">
        <f>IF('Г на Ч'!AX12*'Г на группу'!$A$2,'Г на Ч'!AX12*'Г на группу'!$A$2,"")</f>
        <v>150</v>
      </c>
      <c r="AY12" s="44">
        <f>IF('Г на Ч'!AY12*'Г на группу'!$A$2,'Г на Ч'!AY12*'Г на группу'!$A$2,"")</f>
        <v>150</v>
      </c>
      <c r="AZ12" s="47">
        <f>IF('Г на Ч'!AZ12*'Г на группу'!$A$2,'Г на Ч'!AZ12*'Г на группу'!$A$2,"")</f>
        <v>150</v>
      </c>
      <c r="BA12" s="47">
        <f>IF('Г на Ч'!BA12*'Г на группу'!$A$2,'Г на Ч'!BA12*'Г на группу'!$A$2,"")</f>
        <v>150</v>
      </c>
      <c r="BB12" s="47">
        <f>IF('Г на Ч'!BB12*'Г на группу'!$A$2,'Г на Ч'!BB12*'Г на группу'!$A$2,"")</f>
        <v>150</v>
      </c>
      <c r="BC12">
        <f>IF('Г на Ч'!BC12*'Г на группу'!$A$2,'Г на Ч'!BC12*'Г на группу'!$A$2,"")</f>
        <v>150</v>
      </c>
      <c r="BD12" s="47">
        <f>IF('Г на Ч'!BD12*'Г на группу'!$A$2,'Г на Ч'!BD12*'Г на группу'!$A$2,"")</f>
        <v>150</v>
      </c>
      <c r="BE12" s="47">
        <f>IF('Г на Ч'!BE12*'Г на группу'!$A$2,'Г на Ч'!BE12*'Г на группу'!$A$2,"")</f>
        <v>150</v>
      </c>
      <c r="BF12" s="47">
        <f>IF('Г на Ч'!BF12*'Г на группу'!$A$2,'Г на Ч'!BF12*'Г на группу'!$A$2,"")</f>
        <v>150</v>
      </c>
      <c r="BG12" s="47">
        <f>IF('Г на Ч'!BG12*'Г на группу'!$A$2,'Г на Ч'!BG12*'Г на группу'!$A$2,"")</f>
        <v>150</v>
      </c>
      <c r="BH12" s="48">
        <f>IF('Г на Ч'!BH12*'Г на группу'!$A$2,'Г на Ч'!BH12*'Г на группу'!$A$2,"")</f>
        <v>150</v>
      </c>
      <c r="BI12" s="44">
        <f>IF('Г на Ч'!BI12*'Г на группу'!$A$2,'Г на Ч'!BI12*'Г на группу'!$A$2,"")</f>
        <v>150</v>
      </c>
      <c r="BJ12" s="47">
        <f>IF('Г на Ч'!BJ12*'Г на группу'!$A$2,'Г на Ч'!BJ12*'Г на группу'!$A$2,"")</f>
        <v>150</v>
      </c>
      <c r="BK12" s="47">
        <f>IF('Г на Ч'!BK12*'Г на группу'!$A$2,'Г на Ч'!BK12*'Г на группу'!$A$2,"")</f>
        <v>150</v>
      </c>
      <c r="BL12" s="47">
        <f>IF('Г на Ч'!BL12*'Г на группу'!$A$2,'Г на Ч'!BL12*'Г на группу'!$A$2,"")</f>
        <v>150</v>
      </c>
      <c r="BM12" s="49">
        <f>IF('Г на Ч'!BM12*'Г на группу'!$A$2,'Г на Ч'!BM12*'Г на группу'!$A$2,"")</f>
        <v>150</v>
      </c>
      <c r="BN12" s="47">
        <f>IF('Г на Ч'!BN12*'Г на группу'!$A$2,'Г на Ч'!BN12*'Г на группу'!$A$2,"")</f>
        <v>150</v>
      </c>
      <c r="BO12" s="47">
        <f>IF('Г на Ч'!BO12*'Г на группу'!$A$2,'Г на Ч'!BO12*'Г на группу'!$A$2,"")</f>
        <v>150</v>
      </c>
      <c r="BP12" s="47">
        <f>IF('Г на Ч'!BP12*'Г на группу'!$A$2,'Г на Ч'!BP12*'Г на группу'!$A$2,"")</f>
        <v>150</v>
      </c>
      <c r="BQ12" s="47">
        <f>IF('Г на Ч'!BQ12*'Г на группу'!$A$2,'Г на Ч'!BQ12*'Г на группу'!$A$2,"")</f>
        <v>150</v>
      </c>
      <c r="BR12">
        <f>IF('Г на Ч'!BR12*'Г на группу'!$A$2,'Г на Ч'!BR12*'Г на группу'!$A$2,"")</f>
        <v>150</v>
      </c>
      <c r="BS12" s="47">
        <f>IF('Г на Ч'!BS12*'Г на группу'!$A$2,'Г на Ч'!BS12*'Г на группу'!$A$2,"")</f>
        <v>150</v>
      </c>
      <c r="BT12" s="47">
        <f>IF('Г на Ч'!BT12*'Г на группу'!$A$2,'Г на Ч'!BT12*'Г на группу'!$A$2,"")</f>
        <v>150</v>
      </c>
      <c r="BU12" s="47">
        <f>IF('Г на Ч'!BU12*'Г на группу'!$A$2,'Г на Ч'!BU12*'Г на группу'!$A$2,"")</f>
        <v>150</v>
      </c>
      <c r="BV12" s="47">
        <f>IF('Г на Ч'!BV12*'Г на группу'!$A$2,'Г на Ч'!BV12*'Г на группу'!$A$2,"")</f>
        <v>150</v>
      </c>
      <c r="BW12">
        <f>IF('Г на Ч'!BW12*'Г на группу'!$A$2,'Г на Ч'!BW12*'Г на группу'!$A$2,"")</f>
        <v>150</v>
      </c>
      <c r="BX12" s="47">
        <f>IF('Г на Ч'!BX12*'Г на группу'!$A$2,'Г на Ч'!BX12*'Г на группу'!$A$2,"")</f>
        <v>150</v>
      </c>
      <c r="BY12" s="47">
        <f>IF('Г на Ч'!BY12*'Г на группу'!$A$2,'Г на Ч'!BY12*'Г на группу'!$A$2,"")</f>
        <v>150</v>
      </c>
      <c r="BZ12" s="47">
        <f>IF('Г на Ч'!BZ12*'Г на группу'!$A$2,'Г на Ч'!BZ12*'Г на группу'!$A$2,"")</f>
        <v>150</v>
      </c>
      <c r="CA12" s="47">
        <f>IF('Г на Ч'!CA12*'Г на группу'!$A$2,'Г на Ч'!CA12*'Г на группу'!$A$2,"")</f>
        <v>150</v>
      </c>
      <c r="CB12">
        <f>IF('Г на Ч'!CB12*'Г на группу'!$A$2,'Г на Ч'!CB12*'Г на группу'!$A$2,"")</f>
        <v>150</v>
      </c>
      <c r="CC12" s="47">
        <f>IF('Г на Ч'!CC12*'Г на группу'!$A$2,'Г на Ч'!CC12*'Г на группу'!$A$2,"")</f>
        <v>150</v>
      </c>
      <c r="CD12" s="47">
        <f>IF('Г на Ч'!CD12*'Г на группу'!$A$2,'Г на Ч'!CD12*'Г на группу'!$A$2,"")</f>
        <v>150</v>
      </c>
      <c r="CE12" s="47">
        <f>IF('Г на Ч'!CE12*'Г на группу'!$A$2,'Г на Ч'!CE12*'Г на группу'!$A$2,"")</f>
        <v>150</v>
      </c>
      <c r="CF12" s="47">
        <f>IF('Г на Ч'!CF12*'Г на группу'!$A$2,'Г на Ч'!CF12*'Г на группу'!$A$2,"")</f>
        <v>150</v>
      </c>
      <c r="CG12">
        <f>IF('Г на Ч'!CG12*'Г на группу'!$A$2,'Г на Ч'!CG12*'Г на группу'!$A$2,"")</f>
        <v>150</v>
      </c>
      <c r="CH12" s="47">
        <f>IF('Г на Ч'!CH12*'Г на группу'!$A$2,'Г на Ч'!CH12*'Г на группу'!$A$2,"")</f>
        <v>150</v>
      </c>
      <c r="CI12" s="47">
        <f>IF('Г на Ч'!CI12*'Г на группу'!$A$2,'Г на Ч'!CI12*'Г на группу'!$A$2,"")</f>
        <v>150</v>
      </c>
      <c r="CJ12" s="47">
        <f>IF('Г на Ч'!CJ12*'Г на группу'!$A$2,'Г на Ч'!CJ12*'Г на группу'!$A$2,"")</f>
        <v>150</v>
      </c>
      <c r="CK12" s="47">
        <f>IF('Г на Ч'!CK12*'Г на группу'!$A$2,'Г на Ч'!CK12*'Г на группу'!$A$2,"")</f>
        <v>150</v>
      </c>
      <c r="CL12" s="46">
        <f>IF('Г на Ч'!CL12*'Г на группу'!$A$2,'Г на Ч'!CL12*'Г на группу'!$A$2,"")</f>
        <v>150</v>
      </c>
      <c r="CM12" s="47">
        <f>IF('Г на Ч'!CM12*'Г на группу'!$A$2,'Г на Ч'!CM12*'Г на группу'!$A$2,"")</f>
        <v>150</v>
      </c>
      <c r="CN12" s="47">
        <f>IF('Г на Ч'!CN12*'Г на группу'!$A$2,'Г на Ч'!CN12*'Г на группу'!$A$2,"")</f>
        <v>150</v>
      </c>
      <c r="CO12" s="47">
        <f>IF('Г на Ч'!CO12*'Г на группу'!$A$2,'Г на Ч'!CO12*'Г на группу'!$A$2,"")</f>
        <v>150</v>
      </c>
      <c r="CP12" s="47">
        <f>IF('Г на Ч'!CP12*'Г на группу'!$A$2,'Г на Ч'!CP12*'Г на группу'!$A$2,"")</f>
        <v>150</v>
      </c>
      <c r="CQ12" s="46">
        <f>IF('Г на Ч'!CQ12*'Г на группу'!$A$2,'Г на Ч'!CQ12*'Г на группу'!$A$2,"")</f>
        <v>150</v>
      </c>
      <c r="CR12" s="47">
        <f>IF('Г на Ч'!CR12*'Г на группу'!$A$2,'Г на Ч'!CR12*'Г на группу'!$A$2,"")</f>
        <v>150</v>
      </c>
      <c r="CS12" s="47">
        <f>IF('Г на Ч'!CS12*'Г на группу'!$A$2,'Г на Ч'!CS12*'Г на группу'!$A$2,"")</f>
        <v>150</v>
      </c>
      <c r="CT12" s="47">
        <f>IF('Г на Ч'!CT12*'Г на группу'!$A$2,'Г на Ч'!CT12*'Г на группу'!$A$2,"")</f>
        <v>150</v>
      </c>
      <c r="CU12" s="47">
        <f>IF('Г на Ч'!CU12*'Г на группу'!$A$2,'Г на Ч'!CU12*'Г на группу'!$A$2,"")</f>
        <v>150</v>
      </c>
      <c r="CV12" s="46">
        <f>IF('Г на Ч'!CV12*'Г на группу'!$A$2,'Г на Ч'!CV12*'Г на группу'!$A$2,"")</f>
        <v>150</v>
      </c>
      <c r="CW12" s="47">
        <f>IF('Г на Ч'!CW12*'Г на группу'!$A$2,'Г на Ч'!CW12*'Г на группу'!$A$2,"")</f>
        <v>150</v>
      </c>
      <c r="CX12" s="47">
        <f>IF('Г на Ч'!CX12*'Г на группу'!$A$2,'Г на Ч'!CX12*'Г на группу'!$A$2,"")</f>
        <v>150</v>
      </c>
      <c r="CY12" s="47">
        <f>IF('Г на Ч'!CY12*'Г на группу'!$A$2,'Г на Ч'!CY12*'Г на группу'!$A$2,"")</f>
        <v>150</v>
      </c>
      <c r="CZ12" s="47">
        <f>IF('Г на Ч'!CZ12*'Г на группу'!$A$2,'Г на Ч'!CZ12*'Г на группу'!$A$2,"")</f>
        <v>150</v>
      </c>
      <c r="DA12" s="46">
        <f>IF('Г на Ч'!DA12*'Г на группу'!$A$2,'Г на Ч'!DA12*'Г на группу'!$A$2,"")</f>
        <v>150</v>
      </c>
      <c r="DB12" s="47">
        <f>IF('Г на Ч'!DB12*'Г на группу'!$A$2,'Г на Ч'!DB12*'Г на группу'!$A$2,"")</f>
        <v>150</v>
      </c>
      <c r="DC12" s="47">
        <f>IF('Г на Ч'!DC12*'Г на группу'!$A$2,'Г на Ч'!DC12*'Г на группу'!$A$2,"")</f>
        <v>150</v>
      </c>
      <c r="DD12" s="47">
        <f>IF('Г на Ч'!DD12*'Г на группу'!$A$2,'Г на Ч'!DD12*'Г на группу'!$A$2,"")</f>
        <v>150</v>
      </c>
      <c r="DE12" s="47">
        <f>IF('Г на Ч'!DE12*'Г на группу'!$A$2,'Г на Ч'!DE12*'Г на группу'!$A$2,"")</f>
        <v>150</v>
      </c>
      <c r="DF12" s="46">
        <f>IF('Г на Ч'!DF12*'Г на группу'!$A$2,'Г на Ч'!DF12*'Г на группу'!$A$2,"")</f>
        <v>150</v>
      </c>
      <c r="DG12" s="47">
        <f>IF('Г на Ч'!DG12*'Г на группу'!$A$2,'Г на Ч'!DG12*'Г на группу'!$A$2,"")</f>
        <v>150</v>
      </c>
      <c r="DH12" s="47">
        <f>IF('Г на Ч'!DH12*'Г на группу'!$A$2,'Г на Ч'!DH12*'Г на группу'!$A$2,"")</f>
        <v>150</v>
      </c>
      <c r="DI12" s="47">
        <f>IF('Г на Ч'!DI12*'Г на группу'!$A$2,'Г на Ч'!DI12*'Г на группу'!$A$2,"")</f>
        <v>150</v>
      </c>
      <c r="DJ12" s="47">
        <f>IF('Г на Ч'!DJ12*'Г на группу'!$A$2,'Г на Ч'!DJ12*'Г на группу'!$A$2,"")</f>
        <v>150</v>
      </c>
      <c r="DK12" s="46">
        <f>IF('Г на Ч'!DK12*'Г на группу'!$A$2,'Г на Ч'!DK12*'Г на группу'!$A$2,"")</f>
        <v>150</v>
      </c>
      <c r="DL12" s="47">
        <f>IF('Г на Ч'!DL12*'Г на группу'!$A$2,'Г на Ч'!DL12*'Г на группу'!$A$2,"")</f>
        <v>150</v>
      </c>
      <c r="DM12" s="47">
        <f>IF('Г на Ч'!DM12*'Г на группу'!$A$2,'Г на Ч'!DM12*'Г на группу'!$A$2,"")</f>
        <v>150</v>
      </c>
      <c r="DN12" s="47">
        <f>IF('Г на Ч'!DN12*'Г на группу'!$A$2,'Г на Ч'!DN12*'Г на группу'!$A$2,"")</f>
        <v>150</v>
      </c>
      <c r="DO12" s="47">
        <f>IF('Г на Ч'!DO12*'Г на группу'!$A$2,'Г на Ч'!DO12*'Г на группу'!$A$2,"")</f>
        <v>150</v>
      </c>
      <c r="DP12" s="46">
        <f>IF('Г на Ч'!DP12*'Г на группу'!$A$2,'Г на Ч'!DP12*'Г на группу'!$A$2,"")</f>
        <v>150</v>
      </c>
      <c r="DQ12" s="21">
        <f t="shared" si="4"/>
        <v>3300</v>
      </c>
    </row>
    <row r="13" spans="1:121" s="21" customFormat="1" x14ac:dyDescent="0.25">
      <c r="A13" s="40" t="s">
        <v>33</v>
      </c>
      <c r="B13" s="40">
        <v>784</v>
      </c>
      <c r="C13" s="42">
        <v>7.8</v>
      </c>
      <c r="D13" s="42">
        <v>80</v>
      </c>
      <c r="E13" s="37">
        <v>8.1999999999999993</v>
      </c>
      <c r="F13" s="62" t="e">
        <f t="shared" si="0"/>
        <v>#VALUE!</v>
      </c>
      <c r="G13" s="42" t="e">
        <f t="shared" si="1"/>
        <v>#VALUE!</v>
      </c>
      <c r="H13" s="42" t="e">
        <f t="shared" si="2"/>
        <v>#VALUE!</v>
      </c>
      <c r="I13" s="42" t="e">
        <f t="shared" si="3"/>
        <v>#VALUE!</v>
      </c>
      <c r="J13" s="38" t="str">
        <f>IF('Г на Ч'!J13*'Г на группу'!$A$2,'Г на Ч'!J13*'Г на группу'!$A$2,"")</f>
        <v/>
      </c>
      <c r="K13" s="39">
        <f>IF('Г на Ч'!K13*'Г на группу'!$A$2,'Г на Ч'!K13*'Г на группу'!$A$2,"")</f>
        <v>13.32</v>
      </c>
      <c r="L13" s="39">
        <f>IF('Г на Ч'!L13*'Г на группу'!$A$2,'Г на Ч'!L13*'Г на группу'!$A$2,"")</f>
        <v>13.32</v>
      </c>
      <c r="M13" s="39">
        <f>IF('Г на Ч'!M13*'Г на группу'!$A$2,'Г на Ч'!M13*'Г на группу'!$A$2,"")</f>
        <v>13.32</v>
      </c>
      <c r="N13" s="39">
        <f>IF('Г на Ч'!N13*'Г на группу'!$A$2,'Г на Ч'!N13*'Г на группу'!$A$2,"")</f>
        <v>13.32</v>
      </c>
      <c r="O13" s="40">
        <f>IF('Г на Ч'!O13*'Г на группу'!$A$2,'Г на Ч'!O13*'Г на группу'!$A$2,"")</f>
        <v>13.32</v>
      </c>
      <c r="P13" s="39">
        <f>IF('Г на Ч'!P13*'Г на группу'!$A$2,'Г на Ч'!P13*'Г на группу'!$A$2,"")</f>
        <v>13.32</v>
      </c>
      <c r="Q13" s="39">
        <f>IF('Г на Ч'!Q13*'Г на группу'!$A$2,'Г на Ч'!Q13*'Г на группу'!$A$2,"")</f>
        <v>13.32</v>
      </c>
      <c r="R13" s="39">
        <f>IF('Г на Ч'!R13*'Г на группу'!$A$2,'Г на Ч'!R13*'Г на группу'!$A$2,"")</f>
        <v>13.32</v>
      </c>
      <c r="S13" s="39">
        <f>IF('Г на Ч'!S13*'Г на группу'!$A$2,'Г на Ч'!S13*'Г на группу'!$A$2,"")</f>
        <v>13.32</v>
      </c>
      <c r="T13" s="40">
        <f>IF('Г на Ч'!T13*'Г на группу'!$A$2,'Г на Ч'!T13*'Г на группу'!$A$2,"")</f>
        <v>13.32</v>
      </c>
      <c r="U13" s="39">
        <f>IF('Г на Ч'!U13*'Г на группу'!$A$2,'Г на Ч'!U13*'Г на группу'!$A$2,"")</f>
        <v>13.32</v>
      </c>
      <c r="V13" s="39">
        <f>IF('Г на Ч'!V13*'Г на группу'!$A$2,'Г на Ч'!V13*'Г на группу'!$A$2,"")</f>
        <v>13.32</v>
      </c>
      <c r="W13" s="39">
        <f>IF('Г на Ч'!W13*'Г на группу'!$A$2,'Г на Ч'!W13*'Г на группу'!$A$2,"")</f>
        <v>13.32</v>
      </c>
      <c r="X13" s="39">
        <f>IF('Г на Ч'!X13*'Г на группу'!$A$2,'Г на Ч'!X13*'Г на группу'!$A$2,"")</f>
        <v>13.32</v>
      </c>
      <c r="Y13" s="40">
        <f>IF('Г на Ч'!Y13*'Г на группу'!$A$2,'Г на Ч'!Y13*'Г на группу'!$A$2,"")</f>
        <v>13.32</v>
      </c>
      <c r="Z13" s="39">
        <f>IF('Г на Ч'!Z13*'Г на группу'!$A$2,'Г на Ч'!Z13*'Г на группу'!$A$2,"")</f>
        <v>13.32</v>
      </c>
      <c r="AA13" s="39">
        <f>IF('Г на Ч'!AA13*'Г на группу'!$A$2,'Г на Ч'!AA13*'Г на группу'!$A$2,"")</f>
        <v>13.32</v>
      </c>
      <c r="AB13" s="39">
        <f>IF('Г на Ч'!AB13*'Г на группу'!$A$2,'Г на Ч'!AB13*'Г на группу'!$A$2,"")</f>
        <v>13.32</v>
      </c>
      <c r="AC13" s="39">
        <f>IF('Г на Ч'!AC13*'Г на группу'!$A$2,'Г на Ч'!AC13*'Г на группу'!$A$2,"")</f>
        <v>13.32</v>
      </c>
      <c r="AD13" s="38">
        <f>IF('Г на Ч'!AD13*'Г на группу'!$A$2,'Г на Ч'!AD13*'Г на группу'!$A$2,"")</f>
        <v>13.32</v>
      </c>
      <c r="AE13" s="39">
        <f>IF('Г на Ч'!AE13*'Г на группу'!$A$2,'Г на Ч'!AE13*'Г на группу'!$A$2,"")</f>
        <v>13.32</v>
      </c>
      <c r="AF13" s="39">
        <f>IF('Г на Ч'!AF13*'Г на группу'!$A$2,'Г на Ч'!AF13*'Г на группу'!$A$2,"")</f>
        <v>13.32</v>
      </c>
      <c r="AG13" s="39">
        <f>IF('Г на Ч'!AG13*'Г на группу'!$A$2,'Г на Ч'!AG13*'Г на группу'!$A$2,"")</f>
        <v>13.32</v>
      </c>
      <c r="AH13" s="39">
        <f>IF('Г на Ч'!AH13*'Г на группу'!$A$2,'Г на Ч'!AH13*'Г на группу'!$A$2,"")</f>
        <v>13.32</v>
      </c>
      <c r="AI13" s="38">
        <f>IF('Г на Ч'!AI13*'Г на группу'!$A$2,'Г на Ч'!AI13*'Г на группу'!$A$2,"")</f>
        <v>13.32</v>
      </c>
      <c r="AJ13" s="39">
        <f>IF('Г на Ч'!AJ13*'Г на группу'!$A$2,'Г на Ч'!AJ13*'Г на группу'!$A$2,"")</f>
        <v>13.32</v>
      </c>
      <c r="AK13" s="39">
        <f>IF('Г на Ч'!AK13*'Г на группу'!$A$2,'Г на Ч'!AK13*'Г на группу'!$A$2,"")</f>
        <v>13.32</v>
      </c>
      <c r="AL13" s="39">
        <f>IF('Г на Ч'!AL13*'Г на группу'!$A$2,'Г на Ч'!AL13*'Г на группу'!$A$2,"")</f>
        <v>13.32</v>
      </c>
      <c r="AM13" s="39">
        <f>IF('Г на Ч'!AM13*'Г на группу'!$A$2,'Г на Ч'!AM13*'Г на группу'!$A$2,"")</f>
        <v>13.32</v>
      </c>
      <c r="AN13" s="41">
        <f>IF('Г на Ч'!AN13*'Г на группу'!$A$2,'Г на Ч'!AN13*'Г на группу'!$A$2,"")</f>
        <v>13.32</v>
      </c>
      <c r="AO13" s="39">
        <f>IF('Г на Ч'!AO13*'Г на группу'!$A$2,'Г на Ч'!AO13*'Г на группу'!$A$2,"")</f>
        <v>13.32</v>
      </c>
      <c r="AP13" s="39">
        <f>IF('Г на Ч'!AP13*'Г на группу'!$A$2,'Г на Ч'!AP13*'Г на группу'!$A$2,"")</f>
        <v>13.32</v>
      </c>
      <c r="AQ13" s="39">
        <f>IF('Г на Ч'!AQ13*'Г на группу'!$A$2,'Г на Ч'!AQ13*'Г на группу'!$A$2,"")</f>
        <v>13.32</v>
      </c>
      <c r="AR13" s="39">
        <f>IF('Г на Ч'!AR13*'Г на группу'!$A$2,'Г на Ч'!AR13*'Г на группу'!$A$2,"")</f>
        <v>13.32</v>
      </c>
      <c r="AS13" s="40">
        <f>IF('Г на Ч'!AS13*'Г на группу'!$A$2,'Г на Ч'!AS13*'Г на группу'!$A$2,"")</f>
        <v>13.32</v>
      </c>
      <c r="AT13" s="39">
        <f>IF('Г на Ч'!AT13*'Г на группу'!$A$2,'Г на Ч'!AT13*'Г на группу'!$A$2,"")</f>
        <v>13.32</v>
      </c>
      <c r="AU13" s="39">
        <f>IF('Г на Ч'!AU13*'Г на группу'!$A$2,'Г на Ч'!AU13*'Г на группу'!$A$2,"")</f>
        <v>13.32</v>
      </c>
      <c r="AV13" s="39">
        <f>IF('Г на Ч'!AV13*'Г на группу'!$A$2,'Г на Ч'!AV13*'Г на группу'!$A$2,"")</f>
        <v>13.32</v>
      </c>
      <c r="AW13" s="39">
        <f>IF('Г на Ч'!AW13*'Г на группу'!$A$2,'Г на Ч'!AW13*'Г на группу'!$A$2,"")</f>
        <v>13.32</v>
      </c>
      <c r="AX13" s="38">
        <f>IF('Г на Ч'!AX13*'Г на группу'!$A$2,'Г на Ч'!AX13*'Г на группу'!$A$2,"")</f>
        <v>13.32</v>
      </c>
      <c r="AY13" s="42">
        <f>IF('Г на Ч'!AY13*'Г на группу'!$A$2,'Г на Ч'!AY13*'Г на группу'!$A$2,"")</f>
        <v>117.60000000000001</v>
      </c>
      <c r="AZ13" s="39">
        <f>IF('Г на Ч'!AZ13*'Г на группу'!$A$2,'Г на Ч'!AZ13*'Г на группу'!$A$2,"")</f>
        <v>1.17</v>
      </c>
      <c r="BA13" s="39">
        <f>IF('Г на Ч'!BA13*'Г на группу'!$A$2,'Г на Ч'!BA13*'Г на группу'!$A$2,"")</f>
        <v>12</v>
      </c>
      <c r="BB13" s="39">
        <f>IF('Г на Ч'!BB13*'Г на группу'!$A$2,'Г на Ч'!BB13*'Г на группу'!$A$2,"")</f>
        <v>1.2299999999999998</v>
      </c>
      <c r="BC13" s="40">
        <f>IF('Г на Ч'!BC13*'Г на группу'!$A$2,'Г на Ч'!BC13*'Г на группу'!$A$2,"")</f>
        <v>15</v>
      </c>
      <c r="BD13" s="39">
        <f>IF('Г на Ч'!BD13*'Г на группу'!$A$2,'Г на Ч'!BD13*'Г на группу'!$A$2,"")</f>
        <v>15</v>
      </c>
      <c r="BE13" s="39">
        <f>IF('Г на Ч'!BE13*'Г на группу'!$A$2,'Г на Ч'!BE13*'Г на группу'!$A$2,"")</f>
        <v>15</v>
      </c>
      <c r="BF13" s="39">
        <f>IF('Г на Ч'!BF13*'Г на группу'!$A$2,'Г на Ч'!BF13*'Г на группу'!$A$2,"")</f>
        <v>15</v>
      </c>
      <c r="BG13" s="39">
        <f>IF('Г на Ч'!BG13*'Г на группу'!$A$2,'Г на Ч'!BG13*'Г на группу'!$A$2,"")</f>
        <v>15</v>
      </c>
      <c r="BH13" s="41">
        <f>IF('Г на Ч'!BH13*'Г на группу'!$A$2,'Г на Ч'!BH13*'Г на группу'!$A$2,"")</f>
        <v>15</v>
      </c>
      <c r="BI13" s="42">
        <f>IF('Г на Ч'!BI13*'Г на группу'!$A$2,'Г на Ч'!BI13*'Г на группу'!$A$2,"")</f>
        <v>15</v>
      </c>
      <c r="BJ13" s="39">
        <f>IF('Г на Ч'!BJ13*'Г на группу'!$A$2,'Г на Ч'!BJ13*'Г на группу'!$A$2,"")</f>
        <v>15</v>
      </c>
      <c r="BK13" s="39">
        <f>IF('Г на Ч'!BK13*'Г на группу'!$A$2,'Г на Ч'!BK13*'Г на группу'!$A$2,"")</f>
        <v>15</v>
      </c>
      <c r="BL13" s="39">
        <f>IF('Г на Ч'!BL13*'Г на группу'!$A$2,'Г на Ч'!BL13*'Г на группу'!$A$2,"")</f>
        <v>15</v>
      </c>
      <c r="BM13" s="43">
        <f>IF('Г на Ч'!BM13*'Г на группу'!$A$2,'Г на Ч'!BM13*'Г на группу'!$A$2,"")</f>
        <v>15</v>
      </c>
      <c r="BN13" s="39">
        <f>IF('Г на Ч'!BN13*'Г на группу'!$A$2,'Г на Ч'!BN13*'Г на группу'!$A$2,"")</f>
        <v>15</v>
      </c>
      <c r="BO13" s="39">
        <f>IF('Г на Ч'!BO13*'Г на группу'!$A$2,'Г на Ч'!BO13*'Г на группу'!$A$2,"")</f>
        <v>15</v>
      </c>
      <c r="BP13" s="39">
        <f>IF('Г на Ч'!BP13*'Г на группу'!$A$2,'Г на Ч'!BP13*'Г на группу'!$A$2,"")</f>
        <v>15</v>
      </c>
      <c r="BQ13" s="39">
        <f>IF('Г на Ч'!BQ13*'Г на группу'!$A$2,'Г на Ч'!BQ13*'Г на группу'!$A$2,"")</f>
        <v>15</v>
      </c>
      <c r="BR13" s="40">
        <f>IF('Г на Ч'!BR13*'Г на группу'!$A$2,'Г на Ч'!BR13*'Г на группу'!$A$2,"")</f>
        <v>15</v>
      </c>
      <c r="BS13" s="39">
        <f>IF('Г на Ч'!BS13*'Г на группу'!$A$2,'Г на Ч'!BS13*'Г на группу'!$A$2,"")</f>
        <v>15</v>
      </c>
      <c r="BT13" s="39">
        <f>IF('Г на Ч'!BT13*'Г на группу'!$A$2,'Г на Ч'!BT13*'Г на группу'!$A$2,"")</f>
        <v>15</v>
      </c>
      <c r="BU13" s="39">
        <f>IF('Г на Ч'!BU13*'Г на группу'!$A$2,'Г на Ч'!BU13*'Г на группу'!$A$2,"")</f>
        <v>15</v>
      </c>
      <c r="BV13" s="39">
        <f>IF('Г на Ч'!BV13*'Г на группу'!$A$2,'Г на Ч'!BV13*'Г на группу'!$A$2,"")</f>
        <v>15</v>
      </c>
      <c r="BW13" s="40">
        <f>IF('Г на Ч'!BW13*'Г на группу'!$A$2,'Г на Ч'!BW13*'Г на группу'!$A$2,"")</f>
        <v>15</v>
      </c>
      <c r="BX13" s="39">
        <f>IF('Г на Ч'!BX13*'Г на группу'!$A$2,'Г на Ч'!BX13*'Г на группу'!$A$2,"")</f>
        <v>15</v>
      </c>
      <c r="BY13" s="39">
        <f>IF('Г на Ч'!BY13*'Г на группу'!$A$2,'Г на Ч'!BY13*'Г на группу'!$A$2,"")</f>
        <v>15</v>
      </c>
      <c r="BZ13" s="39">
        <f>IF('Г на Ч'!BZ13*'Г на группу'!$A$2,'Г на Ч'!BZ13*'Г на группу'!$A$2,"")</f>
        <v>15</v>
      </c>
      <c r="CA13" s="39">
        <f>IF('Г на Ч'!CA13*'Г на группу'!$A$2,'Г на Ч'!CA13*'Г на группу'!$A$2,"")</f>
        <v>15</v>
      </c>
      <c r="CB13" s="40">
        <f>IF('Г на Ч'!CB13*'Г на группу'!$A$2,'Г на Ч'!CB13*'Г на группу'!$A$2,"")</f>
        <v>15</v>
      </c>
      <c r="CC13" s="39">
        <f>IF('Г на Ч'!CC13*'Г на группу'!$A$2,'Г на Ч'!CC13*'Г на группу'!$A$2,"")</f>
        <v>15</v>
      </c>
      <c r="CD13" s="39">
        <f>IF('Г на Ч'!CD13*'Г на группу'!$A$2,'Г на Ч'!CD13*'Г на группу'!$A$2,"")</f>
        <v>15</v>
      </c>
      <c r="CE13" s="39">
        <f>IF('Г на Ч'!CE13*'Г на группу'!$A$2,'Г на Ч'!CE13*'Г на группу'!$A$2,"")</f>
        <v>15</v>
      </c>
      <c r="CF13" s="39">
        <f>IF('Г на Ч'!CF13*'Г на группу'!$A$2,'Г на Ч'!CF13*'Г на группу'!$A$2,"")</f>
        <v>15</v>
      </c>
      <c r="CG13" s="40">
        <f>IF('Г на Ч'!CG13*'Г на группу'!$A$2,'Г на Ч'!CG13*'Г на группу'!$A$2,"")</f>
        <v>15</v>
      </c>
      <c r="CH13" s="39">
        <f>IF('Г на Ч'!CH13*'Г на группу'!$A$2,'Г на Ч'!CH13*'Г на группу'!$A$2,"")</f>
        <v>15</v>
      </c>
      <c r="CI13" s="39">
        <f>IF('Г на Ч'!CI13*'Г на группу'!$A$2,'Г на Ч'!CI13*'Г на группу'!$A$2,"")</f>
        <v>15</v>
      </c>
      <c r="CJ13" s="39">
        <f>IF('Г на Ч'!CJ13*'Г на группу'!$A$2,'Г на Ч'!CJ13*'Г на группу'!$A$2,"")</f>
        <v>15</v>
      </c>
      <c r="CK13" s="39">
        <f>IF('Г на Ч'!CK13*'Г на группу'!$A$2,'Г на Ч'!CK13*'Г на группу'!$A$2,"")</f>
        <v>15</v>
      </c>
      <c r="CL13" s="38">
        <f>IF('Г на Ч'!CL13*'Г на группу'!$A$2,'Г на Ч'!CL13*'Г на группу'!$A$2,"")</f>
        <v>15</v>
      </c>
      <c r="CM13" s="39">
        <f>IF('Г на Ч'!CM13*'Г на группу'!$A$2,'Г на Ч'!CM13*'Г на группу'!$A$2,"")</f>
        <v>15</v>
      </c>
      <c r="CN13" s="39">
        <f>IF('Г на Ч'!CN13*'Г на группу'!$A$2,'Г на Ч'!CN13*'Г на группу'!$A$2,"")</f>
        <v>15</v>
      </c>
      <c r="CO13" s="39">
        <f>IF('Г на Ч'!CO13*'Г на группу'!$A$2,'Г на Ч'!CO13*'Г на группу'!$A$2,"")</f>
        <v>15</v>
      </c>
      <c r="CP13" s="39">
        <f>IF('Г на Ч'!CP13*'Г на группу'!$A$2,'Г на Ч'!CP13*'Г на группу'!$A$2,"")</f>
        <v>15</v>
      </c>
      <c r="CQ13" s="38">
        <f>IF('Г на Ч'!CQ13*'Г на группу'!$A$2,'Г на Ч'!CQ13*'Г на группу'!$A$2,"")</f>
        <v>15</v>
      </c>
      <c r="CR13" s="39">
        <f>IF('Г на Ч'!CR13*'Г на группу'!$A$2,'Г на Ч'!CR13*'Г на группу'!$A$2,"")</f>
        <v>15</v>
      </c>
      <c r="CS13" s="39">
        <f>IF('Г на Ч'!CS13*'Г на группу'!$A$2,'Г на Ч'!CS13*'Г на группу'!$A$2,"")</f>
        <v>15</v>
      </c>
      <c r="CT13" s="39">
        <f>IF('Г на Ч'!CT13*'Г на группу'!$A$2,'Г на Ч'!CT13*'Г на группу'!$A$2,"")</f>
        <v>15</v>
      </c>
      <c r="CU13" s="39">
        <f>IF('Г на Ч'!CU13*'Г на группу'!$A$2,'Г на Ч'!CU13*'Г на группу'!$A$2,"")</f>
        <v>15</v>
      </c>
      <c r="CV13" s="38">
        <f>IF('Г на Ч'!CV13*'Г на группу'!$A$2,'Г на Ч'!CV13*'Г на группу'!$A$2,"")</f>
        <v>15</v>
      </c>
      <c r="CW13" s="39">
        <f>IF('Г на Ч'!CW13*'Г на группу'!$A$2,'Г на Ч'!CW13*'Г на группу'!$A$2,"")</f>
        <v>15</v>
      </c>
      <c r="CX13" s="39">
        <f>IF('Г на Ч'!CX13*'Г на группу'!$A$2,'Г на Ч'!CX13*'Г на группу'!$A$2,"")</f>
        <v>15</v>
      </c>
      <c r="CY13" s="39">
        <f>IF('Г на Ч'!CY13*'Г на группу'!$A$2,'Г на Ч'!CY13*'Г на группу'!$A$2,"")</f>
        <v>15</v>
      </c>
      <c r="CZ13" s="39">
        <f>IF('Г на Ч'!CZ13*'Г на группу'!$A$2,'Г на Ч'!CZ13*'Г на группу'!$A$2,"")</f>
        <v>15</v>
      </c>
      <c r="DA13" s="38">
        <f>IF('Г на Ч'!DA13*'Г на группу'!$A$2,'Г на Ч'!DA13*'Г на группу'!$A$2,"")</f>
        <v>15</v>
      </c>
      <c r="DB13" s="39">
        <f>IF('Г на Ч'!DB13*'Г на группу'!$A$2,'Г на Ч'!DB13*'Г на группу'!$A$2,"")</f>
        <v>15</v>
      </c>
      <c r="DC13" s="39">
        <f>IF('Г на Ч'!DC13*'Г на группу'!$A$2,'Г на Ч'!DC13*'Г на группу'!$A$2,"")</f>
        <v>15</v>
      </c>
      <c r="DD13" s="39">
        <f>IF('Г на Ч'!DD13*'Г на группу'!$A$2,'Г на Ч'!DD13*'Г на группу'!$A$2,"")</f>
        <v>15</v>
      </c>
      <c r="DE13" s="39">
        <f>IF('Г на Ч'!DE13*'Г на группу'!$A$2,'Г на Ч'!DE13*'Г на группу'!$A$2,"")</f>
        <v>15</v>
      </c>
      <c r="DF13" s="38">
        <f>IF('Г на Ч'!DF13*'Г на группу'!$A$2,'Г на Ч'!DF13*'Г на группу'!$A$2,"")</f>
        <v>15</v>
      </c>
      <c r="DG13" s="39">
        <f>IF('Г на Ч'!DG13*'Г на группу'!$A$2,'Г на Ч'!DG13*'Г на группу'!$A$2,"")</f>
        <v>15</v>
      </c>
      <c r="DH13" s="39">
        <f>IF('Г на Ч'!DH13*'Г на группу'!$A$2,'Г на Ч'!DH13*'Г на группу'!$A$2,"")</f>
        <v>15</v>
      </c>
      <c r="DI13" s="39">
        <f>IF('Г на Ч'!DI13*'Г на группу'!$A$2,'Г на Ч'!DI13*'Г на группу'!$A$2,"")</f>
        <v>15</v>
      </c>
      <c r="DJ13" s="39">
        <f>IF('Г на Ч'!DJ13*'Г на группу'!$A$2,'Г на Ч'!DJ13*'Г на группу'!$A$2,"")</f>
        <v>15</v>
      </c>
      <c r="DK13" s="38">
        <f>IF('Г на Ч'!DK13*'Г на группу'!$A$2,'Г на Ч'!DK13*'Г на группу'!$A$2,"")</f>
        <v>15</v>
      </c>
      <c r="DL13" s="39">
        <f>IF('Г на Ч'!DL13*'Г на группу'!$A$2,'Г на Ч'!DL13*'Г на группу'!$A$2,"")</f>
        <v>15</v>
      </c>
      <c r="DM13" s="39">
        <f>IF('Г на Ч'!DM13*'Г на группу'!$A$2,'Г на Ч'!DM13*'Г на группу'!$A$2,"")</f>
        <v>15</v>
      </c>
      <c r="DN13" s="39">
        <f>IF('Г на Ч'!DN13*'Г на группу'!$A$2,'Г на Ч'!DN13*'Г на группу'!$A$2,"")</f>
        <v>15</v>
      </c>
      <c r="DO13" s="39">
        <f>IF('Г на Ч'!DO13*'Г на группу'!$A$2,'Г на Ч'!DO13*'Г на группу'!$A$2,"")</f>
        <v>15</v>
      </c>
      <c r="DP13" s="38">
        <f>IF('Г на Ч'!DP13*'Г на группу'!$A$2,'Г на Ч'!DP13*'Г на группу'!$A$2,"")</f>
        <v>15</v>
      </c>
      <c r="DQ13" s="21">
        <f t="shared" si="4"/>
        <v>316.55999999999995</v>
      </c>
    </row>
    <row r="14" spans="1:121" s="21" customFormat="1" x14ac:dyDescent="0.25">
      <c r="A14" s="50" t="s">
        <v>34</v>
      </c>
      <c r="B14" s="50">
        <v>400</v>
      </c>
      <c r="C14" s="30">
        <v>0</v>
      </c>
      <c r="D14" s="30">
        <v>0</v>
      </c>
      <c r="E14" s="52">
        <v>99.9</v>
      </c>
      <c r="F14" s="29" t="e">
        <f t="shared" si="0"/>
        <v>#VALUE!</v>
      </c>
      <c r="G14" s="30" t="e">
        <f t="shared" si="1"/>
        <v>#VALUE!</v>
      </c>
      <c r="H14" s="30" t="e">
        <f t="shared" si="2"/>
        <v>#VALUE!</v>
      </c>
      <c r="I14" s="30" t="e">
        <f t="shared" si="3"/>
        <v>#VALUE!</v>
      </c>
      <c r="J14" s="21" t="str">
        <f>IF('Г на Ч'!J14*'Г на группу'!$A$2,'Г на Ч'!J14*'Г на группу'!$A$2,"")</f>
        <v/>
      </c>
      <c r="K14" s="53">
        <f>IF('Г на Ч'!K14*'Г на группу'!$A$2,'Г на Ч'!K14*'Г на группу'!$A$2,"")</f>
        <v>264</v>
      </c>
      <c r="L14" s="53" t="str">
        <f>IF('Г на Ч'!L14*'Г на группу'!$A$2,'Г на Ч'!L14*'Г на группу'!$A$2,"")</f>
        <v/>
      </c>
      <c r="M14" s="53" t="str">
        <f>IF('Г на Ч'!M14*'Г на группу'!$A$2,'Г на Ч'!M14*'Г на группу'!$A$2,"")</f>
        <v/>
      </c>
      <c r="N14" s="53">
        <f>IF('Г на Ч'!N14*'Г на группу'!$A$2,'Г на Ч'!N14*'Г на группу'!$A$2,"")</f>
        <v>65.933999999999997</v>
      </c>
      <c r="O14" s="50">
        <f>IF('Г на Ч'!O14*'Г на группу'!$A$2,'Г на Ч'!O14*'Г на группу'!$A$2,"")</f>
        <v>66</v>
      </c>
      <c r="P14" s="53">
        <f>IF('Г на Ч'!P14*'Г на группу'!$A$2,'Г на Ч'!P14*'Г на группу'!$A$2,"")</f>
        <v>264</v>
      </c>
      <c r="Q14" s="53" t="str">
        <f>IF('Г на Ч'!Q14*'Г на группу'!$A$2,'Г на Ч'!Q14*'Г на группу'!$A$2,"")</f>
        <v/>
      </c>
      <c r="R14" s="53" t="str">
        <f>IF('Г на Ч'!R14*'Г на группу'!$A$2,'Г на Ч'!R14*'Г на группу'!$A$2,"")</f>
        <v/>
      </c>
      <c r="S14" s="53">
        <f>IF('Г на Ч'!S14*'Г на группу'!$A$2,'Г на Ч'!S14*'Г на группу'!$A$2,"")</f>
        <v>65.933999999999997</v>
      </c>
      <c r="T14" s="50">
        <f>IF('Г на Ч'!T14*'Г на группу'!$A$2,'Г на Ч'!T14*'Г на группу'!$A$2,"")</f>
        <v>66</v>
      </c>
      <c r="U14" s="53">
        <f>IF('Г на Ч'!U14*'Г на группу'!$A$2,'Г на Ч'!U14*'Г на группу'!$A$2,"")</f>
        <v>264</v>
      </c>
      <c r="V14" s="53" t="str">
        <f>IF('Г на Ч'!V14*'Г на группу'!$A$2,'Г на Ч'!V14*'Г на группу'!$A$2,"")</f>
        <v/>
      </c>
      <c r="W14" s="53" t="str">
        <f>IF('Г на Ч'!W14*'Г на группу'!$A$2,'Г на Ч'!W14*'Г на группу'!$A$2,"")</f>
        <v/>
      </c>
      <c r="X14" s="53">
        <f>IF('Г на Ч'!X14*'Г на группу'!$A$2,'Г на Ч'!X14*'Г на группу'!$A$2,"")</f>
        <v>65.933999999999997</v>
      </c>
      <c r="Y14" s="50">
        <f>IF('Г на Ч'!Y14*'Г на группу'!$A$2,'Г на Ч'!Y14*'Г на группу'!$A$2,"")</f>
        <v>66</v>
      </c>
      <c r="Z14" s="53">
        <f>IF('Г на Ч'!Z14*'Г на группу'!$A$2,'Г на Ч'!Z14*'Г на группу'!$A$2,"")</f>
        <v>264</v>
      </c>
      <c r="AA14" s="53" t="str">
        <f>IF('Г на Ч'!AA14*'Г на группу'!$A$2,'Г на Ч'!AA14*'Г на группу'!$A$2,"")</f>
        <v/>
      </c>
      <c r="AB14" s="53" t="str">
        <f>IF('Г на Ч'!AB14*'Г на группу'!$A$2,'Г на Ч'!AB14*'Г на группу'!$A$2,"")</f>
        <v/>
      </c>
      <c r="AC14" s="53">
        <f>IF('Г на Ч'!AC14*'Г на группу'!$A$2,'Г на Ч'!AC14*'Г на группу'!$A$2,"")</f>
        <v>65.933999999999997</v>
      </c>
      <c r="AD14" s="21">
        <f>IF('Г на Ч'!AD14*'Г на группу'!$A$2,'Г на Ч'!AD14*'Г на группу'!$A$2,"")</f>
        <v>66</v>
      </c>
      <c r="AE14" s="53">
        <f>IF('Г на Ч'!AE14*'Г на группу'!$A$2,'Г на Ч'!AE14*'Г на группу'!$A$2,"")</f>
        <v>264</v>
      </c>
      <c r="AF14" s="53" t="str">
        <f>IF('Г на Ч'!AF14*'Г на группу'!$A$2,'Г на Ч'!AF14*'Г на группу'!$A$2,"")</f>
        <v/>
      </c>
      <c r="AG14" s="53" t="str">
        <f>IF('Г на Ч'!AG14*'Г на группу'!$A$2,'Г на Ч'!AG14*'Г на группу'!$A$2,"")</f>
        <v/>
      </c>
      <c r="AH14" s="53">
        <f>IF('Г на Ч'!AH14*'Г на группу'!$A$2,'Г на Ч'!AH14*'Г на группу'!$A$2,"")</f>
        <v>65.933999999999997</v>
      </c>
      <c r="AI14" s="21">
        <f>IF('Г на Ч'!AI14*'Г на группу'!$A$2,'Г на Ч'!AI14*'Г на группу'!$A$2,"")</f>
        <v>66</v>
      </c>
      <c r="AJ14" s="53">
        <f>IF('Г на Ч'!AJ14*'Г на группу'!$A$2,'Г на Ч'!AJ14*'Г на группу'!$A$2,"")</f>
        <v>264</v>
      </c>
      <c r="AK14" s="53" t="str">
        <f>IF('Г на Ч'!AK14*'Г на группу'!$A$2,'Г на Ч'!AK14*'Г на группу'!$A$2,"")</f>
        <v/>
      </c>
      <c r="AL14" s="53" t="str">
        <f>IF('Г на Ч'!AL14*'Г на группу'!$A$2,'Г на Ч'!AL14*'Г на группу'!$A$2,"")</f>
        <v/>
      </c>
      <c r="AM14" s="53">
        <f>IF('Г на Ч'!AM14*'Г на группу'!$A$2,'Г на Ч'!AM14*'Г на группу'!$A$2,"")</f>
        <v>65.933999999999997</v>
      </c>
      <c r="AN14" s="54">
        <f>IF('Г на Ч'!AN14*'Г на группу'!$A$2,'Г на Ч'!AN14*'Г на группу'!$A$2,"")</f>
        <v>66</v>
      </c>
      <c r="AO14" s="53">
        <f>IF('Г на Ч'!AO14*'Г на группу'!$A$2,'Г на Ч'!AO14*'Г на группу'!$A$2,"")</f>
        <v>264</v>
      </c>
      <c r="AP14" s="53" t="str">
        <f>IF('Г на Ч'!AP14*'Г на группу'!$A$2,'Г на Ч'!AP14*'Г на группу'!$A$2,"")</f>
        <v/>
      </c>
      <c r="AQ14" s="53" t="str">
        <f>IF('Г на Ч'!AQ14*'Г на группу'!$A$2,'Г на Ч'!AQ14*'Г на группу'!$A$2,"")</f>
        <v/>
      </c>
      <c r="AR14" s="53">
        <f>IF('Г на Ч'!AR14*'Г на группу'!$A$2,'Г на Ч'!AR14*'Г на группу'!$A$2,"")</f>
        <v>65.933999999999997</v>
      </c>
      <c r="AS14" s="50">
        <f>IF('Г на Ч'!AS14*'Г на группу'!$A$2,'Г на Ч'!AS14*'Г на группу'!$A$2,"")</f>
        <v>66</v>
      </c>
      <c r="AT14" s="53">
        <f>IF('Г на Ч'!AT14*'Г на группу'!$A$2,'Г на Ч'!AT14*'Г на группу'!$A$2,"")</f>
        <v>264</v>
      </c>
      <c r="AU14" s="53" t="str">
        <f>IF('Г на Ч'!AU14*'Г на группу'!$A$2,'Г на Ч'!AU14*'Г на группу'!$A$2,"")</f>
        <v/>
      </c>
      <c r="AV14" s="53" t="str">
        <f>IF('Г на Ч'!AV14*'Г на группу'!$A$2,'Г на Ч'!AV14*'Г на группу'!$A$2,"")</f>
        <v/>
      </c>
      <c r="AW14" s="53">
        <f>IF('Г на Ч'!AW14*'Г на группу'!$A$2,'Г на Ч'!AW14*'Г на группу'!$A$2,"")</f>
        <v>65.933999999999997</v>
      </c>
      <c r="AX14" s="21">
        <f>IF('Г на Ч'!AX14*'Г на группу'!$A$2,'Г на Ч'!AX14*'Г на группу'!$A$2,"")</f>
        <v>66</v>
      </c>
      <c r="AY14" s="30">
        <f>IF('Г на Ч'!AY14*'Г на группу'!$A$2,'Г на Ч'!AY14*'Г на группу'!$A$2,"")</f>
        <v>264</v>
      </c>
      <c r="AZ14" s="53" t="str">
        <f>IF('Г на Ч'!AZ14*'Г на группу'!$A$2,'Г на Ч'!AZ14*'Г на группу'!$A$2,"")</f>
        <v/>
      </c>
      <c r="BA14" s="53" t="str">
        <f>IF('Г на Ч'!BA14*'Г на группу'!$A$2,'Г на Ч'!BA14*'Г на группу'!$A$2,"")</f>
        <v/>
      </c>
      <c r="BB14" s="53">
        <f>IF('Г на Ч'!BB14*'Г на группу'!$A$2,'Г на Ч'!BB14*'Г на группу'!$A$2,"")</f>
        <v>65.933999999999997</v>
      </c>
      <c r="BC14" s="50">
        <f>IF('Г на Ч'!BC14*'Г на группу'!$A$2,'Г на Ч'!BC14*'Г на группу'!$A$2,"")</f>
        <v>66</v>
      </c>
      <c r="BD14" s="53">
        <f>IF('Г на Ч'!BD14*'Г на группу'!$A$2,'Г на Ч'!BD14*'Г на группу'!$A$2,"")</f>
        <v>264</v>
      </c>
      <c r="BE14" s="53" t="str">
        <f>IF('Г на Ч'!BE14*'Г на группу'!$A$2,'Г на Ч'!BE14*'Г на группу'!$A$2,"")</f>
        <v/>
      </c>
      <c r="BF14" s="53" t="str">
        <f>IF('Г на Ч'!BF14*'Г на группу'!$A$2,'Г на Ч'!BF14*'Г на группу'!$A$2,"")</f>
        <v/>
      </c>
      <c r="BG14" s="53">
        <f>IF('Г на Ч'!BG14*'Г на группу'!$A$2,'Г на Ч'!BG14*'Г на группу'!$A$2,"")</f>
        <v>65.933999999999997</v>
      </c>
      <c r="BH14" s="54">
        <f>IF('Г на Ч'!BH14*'Г на группу'!$A$2,'Г на Ч'!BH14*'Г на группу'!$A$2,"")</f>
        <v>66</v>
      </c>
      <c r="BI14" s="30">
        <f>IF('Г на Ч'!BI14*'Г на группу'!$A$2,'Г на Ч'!BI14*'Г на группу'!$A$2,"")</f>
        <v>264</v>
      </c>
      <c r="BJ14" s="53" t="str">
        <f>IF('Г на Ч'!BJ14*'Г на группу'!$A$2,'Г на Ч'!BJ14*'Г на группу'!$A$2,"")</f>
        <v/>
      </c>
      <c r="BK14" s="53" t="str">
        <f>IF('Г на Ч'!BK14*'Г на группу'!$A$2,'Г на Ч'!BK14*'Г на группу'!$A$2,"")</f>
        <v/>
      </c>
      <c r="BL14" s="53">
        <f>IF('Г на Ч'!BL14*'Г на группу'!$A$2,'Г на Ч'!BL14*'Г на группу'!$A$2,"")</f>
        <v>65.933999999999997</v>
      </c>
      <c r="BM14" s="55">
        <f>IF('Г на Ч'!BM14*'Г на группу'!$A$2,'Г на Ч'!BM14*'Г на группу'!$A$2,"")</f>
        <v>66</v>
      </c>
      <c r="BN14" s="53">
        <f>IF('Г на Ч'!BN14*'Г на группу'!$A$2,'Г на Ч'!BN14*'Г на группу'!$A$2,"")</f>
        <v>264</v>
      </c>
      <c r="BO14" s="53" t="str">
        <f>IF('Г на Ч'!BO14*'Г на группу'!$A$2,'Г на Ч'!BO14*'Г на группу'!$A$2,"")</f>
        <v/>
      </c>
      <c r="BP14" s="53" t="str">
        <f>IF('Г на Ч'!BP14*'Г на группу'!$A$2,'Г на Ч'!BP14*'Г на группу'!$A$2,"")</f>
        <v/>
      </c>
      <c r="BQ14" s="53">
        <f>IF('Г на Ч'!BQ14*'Г на группу'!$A$2,'Г на Ч'!BQ14*'Г на группу'!$A$2,"")</f>
        <v>65.933999999999997</v>
      </c>
      <c r="BR14" s="50">
        <f>IF('Г на Ч'!BR14*'Г на группу'!$A$2,'Г на Ч'!BR14*'Г на группу'!$A$2,"")</f>
        <v>66</v>
      </c>
      <c r="BS14" s="53">
        <f>IF('Г на Ч'!BS14*'Г на группу'!$A$2,'Г на Ч'!BS14*'Г на группу'!$A$2,"")</f>
        <v>264</v>
      </c>
      <c r="BT14" s="53" t="str">
        <f>IF('Г на Ч'!BT14*'Г на группу'!$A$2,'Г на Ч'!BT14*'Г на группу'!$A$2,"")</f>
        <v/>
      </c>
      <c r="BU14" s="53" t="str">
        <f>IF('Г на Ч'!BU14*'Г на группу'!$A$2,'Г на Ч'!BU14*'Г на группу'!$A$2,"")</f>
        <v/>
      </c>
      <c r="BV14" s="53">
        <f>IF('Г на Ч'!BV14*'Г на группу'!$A$2,'Г на Ч'!BV14*'Г на группу'!$A$2,"")</f>
        <v>65.933999999999997</v>
      </c>
      <c r="BW14" s="50">
        <f>IF('Г на Ч'!BW14*'Г на группу'!$A$2,'Г на Ч'!BW14*'Г на группу'!$A$2,"")</f>
        <v>66</v>
      </c>
      <c r="BX14" s="53">
        <f>IF('Г на Ч'!BX14*'Г на группу'!$A$2,'Г на Ч'!BX14*'Г на группу'!$A$2,"")</f>
        <v>264</v>
      </c>
      <c r="BY14" s="53" t="str">
        <f>IF('Г на Ч'!BY14*'Г на группу'!$A$2,'Г на Ч'!BY14*'Г на группу'!$A$2,"")</f>
        <v/>
      </c>
      <c r="BZ14" s="53" t="str">
        <f>IF('Г на Ч'!BZ14*'Г на группу'!$A$2,'Г на Ч'!BZ14*'Г на группу'!$A$2,"")</f>
        <v/>
      </c>
      <c r="CA14" s="53">
        <f>IF('Г на Ч'!CA14*'Г на группу'!$A$2,'Г на Ч'!CA14*'Г на группу'!$A$2,"")</f>
        <v>65.933999999999997</v>
      </c>
      <c r="CB14" s="50">
        <f>IF('Г на Ч'!CB14*'Г на группу'!$A$2,'Г на Ч'!CB14*'Г на группу'!$A$2,"")</f>
        <v>66</v>
      </c>
      <c r="CC14" s="53">
        <f>IF('Г на Ч'!CC14*'Г на группу'!$A$2,'Г на Ч'!CC14*'Г на группу'!$A$2,"")</f>
        <v>264</v>
      </c>
      <c r="CD14" s="53" t="str">
        <f>IF('Г на Ч'!CD14*'Г на группу'!$A$2,'Г на Ч'!CD14*'Г на группу'!$A$2,"")</f>
        <v/>
      </c>
      <c r="CE14" s="53" t="str">
        <f>IF('Г на Ч'!CE14*'Г на группу'!$A$2,'Г на Ч'!CE14*'Г на группу'!$A$2,"")</f>
        <v/>
      </c>
      <c r="CF14" s="53">
        <f>IF('Г на Ч'!CF14*'Г на группу'!$A$2,'Г на Ч'!CF14*'Г на группу'!$A$2,"")</f>
        <v>65.933999999999997</v>
      </c>
      <c r="CG14" s="50">
        <f>IF('Г на Ч'!CG14*'Г на группу'!$A$2,'Г на Ч'!CG14*'Г на группу'!$A$2,"")</f>
        <v>66</v>
      </c>
      <c r="CH14" s="53">
        <f>IF('Г на Ч'!CH14*'Г на группу'!$A$2,'Г на Ч'!CH14*'Г на группу'!$A$2,"")</f>
        <v>264</v>
      </c>
      <c r="CI14" s="53" t="str">
        <f>IF('Г на Ч'!CI14*'Г на группу'!$A$2,'Г на Ч'!CI14*'Г на группу'!$A$2,"")</f>
        <v/>
      </c>
      <c r="CJ14" s="53" t="str">
        <f>IF('Г на Ч'!CJ14*'Г на группу'!$A$2,'Г на Ч'!CJ14*'Г на группу'!$A$2,"")</f>
        <v/>
      </c>
      <c r="CK14" s="53">
        <f>IF('Г на Ч'!CK14*'Г на группу'!$A$2,'Г на Ч'!CK14*'Г на группу'!$A$2,"")</f>
        <v>65.933999999999997</v>
      </c>
      <c r="CL14" s="21">
        <f>IF('Г на Ч'!CL14*'Г на группу'!$A$2,'Г на Ч'!CL14*'Г на группу'!$A$2,"")</f>
        <v>66</v>
      </c>
      <c r="CM14" s="53">
        <f>IF('Г на Ч'!CM14*'Г на группу'!$A$2,'Г на Ч'!CM14*'Г на группу'!$A$2,"")</f>
        <v>264</v>
      </c>
      <c r="CN14" s="53" t="str">
        <f>IF('Г на Ч'!CN14*'Г на группу'!$A$2,'Г на Ч'!CN14*'Г на группу'!$A$2,"")</f>
        <v/>
      </c>
      <c r="CO14" s="53" t="str">
        <f>IF('Г на Ч'!CO14*'Г на группу'!$A$2,'Г на Ч'!CO14*'Г на группу'!$A$2,"")</f>
        <v/>
      </c>
      <c r="CP14" s="53">
        <f>IF('Г на Ч'!CP14*'Г на группу'!$A$2,'Г на Ч'!CP14*'Г на группу'!$A$2,"")</f>
        <v>65.933999999999997</v>
      </c>
      <c r="CQ14" s="21">
        <f>IF('Г на Ч'!CQ14*'Г на группу'!$A$2,'Г на Ч'!CQ14*'Г на группу'!$A$2,"")</f>
        <v>66</v>
      </c>
      <c r="CR14" s="53">
        <f>IF('Г на Ч'!CR14*'Г на группу'!$A$2,'Г на Ч'!CR14*'Г на группу'!$A$2,"")</f>
        <v>264</v>
      </c>
      <c r="CS14" s="53" t="str">
        <f>IF('Г на Ч'!CS14*'Г на группу'!$A$2,'Г на Ч'!CS14*'Г на группу'!$A$2,"")</f>
        <v/>
      </c>
      <c r="CT14" s="53" t="str">
        <f>IF('Г на Ч'!CT14*'Г на группу'!$A$2,'Г на Ч'!CT14*'Г на группу'!$A$2,"")</f>
        <v/>
      </c>
      <c r="CU14" s="53">
        <f>IF('Г на Ч'!CU14*'Г на группу'!$A$2,'Г на Ч'!CU14*'Г на группу'!$A$2,"")</f>
        <v>65.933999999999997</v>
      </c>
      <c r="CV14" s="21">
        <f>IF('Г на Ч'!CV14*'Г на группу'!$A$2,'Г на Ч'!CV14*'Г на группу'!$A$2,"")</f>
        <v>66</v>
      </c>
      <c r="CW14" s="53">
        <f>IF('Г на Ч'!CW14*'Г на группу'!$A$2,'Г на Ч'!CW14*'Г на группу'!$A$2,"")</f>
        <v>264</v>
      </c>
      <c r="CX14" s="53" t="str">
        <f>IF('Г на Ч'!CX14*'Г на группу'!$A$2,'Г на Ч'!CX14*'Г на группу'!$A$2,"")</f>
        <v/>
      </c>
      <c r="CY14" s="53" t="str">
        <f>IF('Г на Ч'!CY14*'Г на группу'!$A$2,'Г на Ч'!CY14*'Г на группу'!$A$2,"")</f>
        <v/>
      </c>
      <c r="CZ14" s="53">
        <f>IF('Г на Ч'!CZ14*'Г на группу'!$A$2,'Г на Ч'!CZ14*'Г на группу'!$A$2,"")</f>
        <v>65.933999999999997</v>
      </c>
      <c r="DA14" s="21">
        <f>IF('Г на Ч'!DA14*'Г на группу'!$A$2,'Г на Ч'!DA14*'Г на группу'!$A$2,"")</f>
        <v>66</v>
      </c>
      <c r="DB14" s="53">
        <f>IF('Г на Ч'!DB14*'Г на группу'!$A$2,'Г на Ч'!DB14*'Г на группу'!$A$2,"")</f>
        <v>264</v>
      </c>
      <c r="DC14" s="53" t="str">
        <f>IF('Г на Ч'!DC14*'Г на группу'!$A$2,'Г на Ч'!DC14*'Г на группу'!$A$2,"")</f>
        <v/>
      </c>
      <c r="DD14" s="53" t="str">
        <f>IF('Г на Ч'!DD14*'Г на группу'!$A$2,'Г на Ч'!DD14*'Г на группу'!$A$2,"")</f>
        <v/>
      </c>
      <c r="DE14" s="53">
        <f>IF('Г на Ч'!DE14*'Г на группу'!$A$2,'Г на Ч'!DE14*'Г на группу'!$A$2,"")</f>
        <v>65.933999999999997</v>
      </c>
      <c r="DF14" s="21">
        <f>IF('Г на Ч'!DF14*'Г на группу'!$A$2,'Г на Ч'!DF14*'Г на группу'!$A$2,"")</f>
        <v>66</v>
      </c>
      <c r="DG14" s="53">
        <f>IF('Г на Ч'!DG14*'Г на группу'!$A$2,'Г на Ч'!DG14*'Г на группу'!$A$2,"")</f>
        <v>264</v>
      </c>
      <c r="DH14" s="53" t="str">
        <f>IF('Г на Ч'!DH14*'Г на группу'!$A$2,'Г на Ч'!DH14*'Г на группу'!$A$2,"")</f>
        <v/>
      </c>
      <c r="DI14" s="53" t="str">
        <f>IF('Г на Ч'!DI14*'Г на группу'!$A$2,'Г на Ч'!DI14*'Г на группу'!$A$2,"")</f>
        <v/>
      </c>
      <c r="DJ14" s="53">
        <f>IF('Г на Ч'!DJ14*'Г на группу'!$A$2,'Г на Ч'!DJ14*'Г на группу'!$A$2,"")</f>
        <v>65.933999999999997</v>
      </c>
      <c r="DK14" s="21">
        <f>IF('Г на Ч'!DK14*'Г на группу'!$A$2,'Г на Ч'!DK14*'Г на группу'!$A$2,"")</f>
        <v>66</v>
      </c>
      <c r="DL14" s="53">
        <f>IF('Г на Ч'!DL14*'Г на группу'!$A$2,'Г на Ч'!DL14*'Г на группу'!$A$2,"")</f>
        <v>264</v>
      </c>
      <c r="DM14" s="53" t="str">
        <f>IF('Г на Ч'!DM14*'Г на группу'!$A$2,'Г на Ч'!DM14*'Г на группу'!$A$2,"")</f>
        <v/>
      </c>
      <c r="DN14" s="53" t="str">
        <f>IF('Г на Ч'!DN14*'Г на группу'!$A$2,'Г на Ч'!DN14*'Г на группу'!$A$2,"")</f>
        <v/>
      </c>
      <c r="DO14" s="53">
        <f>IF('Г на Ч'!DO14*'Г на группу'!$A$2,'Г на Ч'!DO14*'Г на группу'!$A$2,"")</f>
        <v>65.933999999999997</v>
      </c>
      <c r="DP14" s="21">
        <f>IF('Г на Ч'!DP14*'Г на группу'!$A$2,'Г на Ч'!DP14*'Г на группу'!$A$2,"")</f>
        <v>66</v>
      </c>
      <c r="DQ14" s="21">
        <f t="shared" si="4"/>
        <v>1452</v>
      </c>
    </row>
    <row r="15" spans="1:121" s="21" customFormat="1" x14ac:dyDescent="0.25">
      <c r="A15" s="40" t="s">
        <v>35</v>
      </c>
      <c r="B15" s="40">
        <v>397</v>
      </c>
      <c r="C15" s="42">
        <v>10</v>
      </c>
      <c r="D15" s="42">
        <v>2.2999999999999998</v>
      </c>
      <c r="E15" s="37">
        <v>73.8</v>
      </c>
      <c r="F15" s="62" t="e">
        <f t="shared" si="0"/>
        <v>#VALUE!</v>
      </c>
      <c r="G15" s="42" t="e">
        <f t="shared" si="1"/>
        <v>#VALUE!</v>
      </c>
      <c r="H15" s="42" t="e">
        <f t="shared" si="2"/>
        <v>#VALUE!</v>
      </c>
      <c r="I15" s="42" t="e">
        <f t="shared" si="3"/>
        <v>#VALUE!</v>
      </c>
      <c r="J15" s="38" t="str">
        <f>IF('Г на Ч'!J15*'Г на группу'!$A$2,'Г на Ч'!J15*'Г на группу'!$A$2,"")</f>
        <v/>
      </c>
      <c r="K15" s="39">
        <f>IF('Г на Ч'!K15*'Г на группу'!$A$2,'Г на Ч'!K15*'Г на группу'!$A$2,"")</f>
        <v>357.3</v>
      </c>
      <c r="L15" s="39">
        <f>IF('Г на Ч'!L15*'Г на группу'!$A$2,'Г на Ч'!L15*'Г на группу'!$A$2,"")</f>
        <v>9</v>
      </c>
      <c r="M15" s="39">
        <f>IF('Г на Ч'!M15*'Г на группу'!$A$2,'Г на Ч'!M15*'Г на группу'!$A$2,"")</f>
        <v>2.0699999999999998</v>
      </c>
      <c r="N15" s="39">
        <f>IF('Г на Ч'!N15*'Г на группу'!$A$2,'Г на Ч'!N15*'Г на группу'!$A$2,"")</f>
        <v>66.42</v>
      </c>
      <c r="O15" s="40">
        <f>IF('Г на Ч'!O15*'Г на группу'!$A$2,'Г на Ч'!O15*'Г на группу'!$A$2,"")</f>
        <v>90</v>
      </c>
      <c r="P15" s="39">
        <f>IF('Г на Ч'!P15*'Г на группу'!$A$2,'Г на Ч'!P15*'Г на группу'!$A$2,"")</f>
        <v>357.3</v>
      </c>
      <c r="Q15" s="39">
        <f>IF('Г на Ч'!Q15*'Г на группу'!$A$2,'Г на Ч'!Q15*'Г на группу'!$A$2,"")</f>
        <v>9</v>
      </c>
      <c r="R15" s="39">
        <f>IF('Г на Ч'!R15*'Г на группу'!$A$2,'Г на Ч'!R15*'Г на группу'!$A$2,"")</f>
        <v>2.0699999999999998</v>
      </c>
      <c r="S15" s="39">
        <f>IF('Г на Ч'!S15*'Г на группу'!$A$2,'Г на Ч'!S15*'Г на группу'!$A$2,"")</f>
        <v>66.42</v>
      </c>
      <c r="T15" s="40">
        <f>IF('Г на Ч'!T15*'Г на группу'!$A$2,'Г на Ч'!T15*'Г на группу'!$A$2,"")</f>
        <v>90</v>
      </c>
      <c r="U15" s="39">
        <f>IF('Г на Ч'!U15*'Г на группу'!$A$2,'Г на Ч'!U15*'Г на группу'!$A$2,"")</f>
        <v>357.3</v>
      </c>
      <c r="V15" s="39">
        <f>IF('Г на Ч'!V15*'Г на группу'!$A$2,'Г на Ч'!V15*'Г на группу'!$A$2,"")</f>
        <v>9</v>
      </c>
      <c r="W15" s="39">
        <f>IF('Г на Ч'!W15*'Г на группу'!$A$2,'Г на Ч'!W15*'Г на группу'!$A$2,"")</f>
        <v>2.0699999999999998</v>
      </c>
      <c r="X15" s="39">
        <f>IF('Г на Ч'!X15*'Г на группу'!$A$2,'Г на Ч'!X15*'Г на группу'!$A$2,"")</f>
        <v>66.42</v>
      </c>
      <c r="Y15" s="40">
        <f>IF('Г на Ч'!Y15*'Г на группу'!$A$2,'Г на Ч'!Y15*'Г на группу'!$A$2,"")</f>
        <v>90</v>
      </c>
      <c r="Z15" s="39">
        <f>IF('Г на Ч'!Z15*'Г на группу'!$A$2,'Г на Ч'!Z15*'Г на группу'!$A$2,"")</f>
        <v>357.3</v>
      </c>
      <c r="AA15" s="39">
        <f>IF('Г на Ч'!AA15*'Г на группу'!$A$2,'Г на Ч'!AA15*'Г на группу'!$A$2,"")</f>
        <v>9</v>
      </c>
      <c r="AB15" s="39">
        <f>IF('Г на Ч'!AB15*'Г на группу'!$A$2,'Г на Ч'!AB15*'Г на группу'!$A$2,"")</f>
        <v>2.0699999999999998</v>
      </c>
      <c r="AC15" s="39">
        <f>IF('Г на Ч'!AC15*'Г на группу'!$A$2,'Г на Ч'!AC15*'Г на группу'!$A$2,"")</f>
        <v>66.42</v>
      </c>
      <c r="AD15" s="38">
        <f>IF('Г на Ч'!AD15*'Г на группу'!$A$2,'Г на Ч'!AD15*'Г на группу'!$A$2,"")</f>
        <v>90</v>
      </c>
      <c r="AE15" s="39">
        <f>IF('Г на Ч'!AE15*'Г на группу'!$A$2,'Г на Ч'!AE15*'Г на группу'!$A$2,"")</f>
        <v>357.3</v>
      </c>
      <c r="AF15" s="39">
        <f>IF('Г на Ч'!AF15*'Г на группу'!$A$2,'Г на Ч'!AF15*'Г на группу'!$A$2,"")</f>
        <v>9</v>
      </c>
      <c r="AG15" s="39">
        <f>IF('Г на Ч'!AG15*'Г на группу'!$A$2,'Г на Ч'!AG15*'Г на группу'!$A$2,"")</f>
        <v>2.0699999999999998</v>
      </c>
      <c r="AH15" s="39">
        <f>IF('Г на Ч'!AH15*'Г на группу'!$A$2,'Г на Ч'!AH15*'Г на группу'!$A$2,"")</f>
        <v>66.42</v>
      </c>
      <c r="AI15" s="38">
        <f>IF('Г на Ч'!AI15*'Г на группу'!$A$2,'Г на Ч'!AI15*'Г на группу'!$A$2,"")</f>
        <v>90</v>
      </c>
      <c r="AJ15" s="39">
        <f>IF('Г на Ч'!AJ15*'Г на группу'!$A$2,'Г на Ч'!AJ15*'Г на группу'!$A$2,"")</f>
        <v>357.3</v>
      </c>
      <c r="AK15" s="39">
        <f>IF('Г на Ч'!AK15*'Г на группу'!$A$2,'Г на Ч'!AK15*'Г на группу'!$A$2,"")</f>
        <v>9</v>
      </c>
      <c r="AL15" s="39">
        <f>IF('Г на Ч'!AL15*'Г на группу'!$A$2,'Г на Ч'!AL15*'Г на группу'!$A$2,"")</f>
        <v>2.0699999999999998</v>
      </c>
      <c r="AM15" s="39">
        <f>IF('Г на Ч'!AM15*'Г на группу'!$A$2,'Г на Ч'!AM15*'Г на группу'!$A$2,"")</f>
        <v>66.42</v>
      </c>
      <c r="AN15" s="41">
        <f>IF('Г на Ч'!AN15*'Г на группу'!$A$2,'Г на Ч'!AN15*'Г на группу'!$A$2,"")</f>
        <v>90</v>
      </c>
      <c r="AO15" s="39">
        <f>IF('Г на Ч'!AO15*'Г на группу'!$A$2,'Г на Ч'!AO15*'Г на группу'!$A$2,"")</f>
        <v>357.3</v>
      </c>
      <c r="AP15" s="39">
        <f>IF('Г на Ч'!AP15*'Г на группу'!$A$2,'Г на Ч'!AP15*'Г на группу'!$A$2,"")</f>
        <v>9</v>
      </c>
      <c r="AQ15" s="39">
        <f>IF('Г на Ч'!AQ15*'Г на группу'!$A$2,'Г на Ч'!AQ15*'Г на группу'!$A$2,"")</f>
        <v>2.0699999999999998</v>
      </c>
      <c r="AR15" s="39">
        <f>IF('Г на Ч'!AR15*'Г на группу'!$A$2,'Г на Ч'!AR15*'Г на группу'!$A$2,"")</f>
        <v>66.42</v>
      </c>
      <c r="AS15" s="40">
        <f>IF('Г на Ч'!AS15*'Г на группу'!$A$2,'Г на Ч'!AS15*'Г на группу'!$A$2,"")</f>
        <v>90</v>
      </c>
      <c r="AT15" s="39">
        <f>IF('Г на Ч'!AT15*'Г на группу'!$A$2,'Г на Ч'!AT15*'Г на группу'!$A$2,"")</f>
        <v>357.3</v>
      </c>
      <c r="AU15" s="39">
        <f>IF('Г на Ч'!AU15*'Г на группу'!$A$2,'Г на Ч'!AU15*'Г на группу'!$A$2,"")</f>
        <v>9</v>
      </c>
      <c r="AV15" s="39">
        <f>IF('Г на Ч'!AV15*'Г на группу'!$A$2,'Г на Ч'!AV15*'Г на группу'!$A$2,"")</f>
        <v>2.0699999999999998</v>
      </c>
      <c r="AW15" s="39">
        <f>IF('Г на Ч'!AW15*'Г на группу'!$A$2,'Г на Ч'!AW15*'Г на группу'!$A$2,"")</f>
        <v>66.42</v>
      </c>
      <c r="AX15" s="38">
        <f>IF('Г на Ч'!AX15*'Г на группу'!$A$2,'Г на Ч'!AX15*'Г на группу'!$A$2,"")</f>
        <v>90</v>
      </c>
      <c r="AY15" s="42">
        <f>IF('Г на Ч'!AY15*'Г на группу'!$A$2,'Г на Ч'!AY15*'Г на группу'!$A$2,"")</f>
        <v>357.3</v>
      </c>
      <c r="AZ15" s="39">
        <f>IF('Г на Ч'!AZ15*'Г на группу'!$A$2,'Г на Ч'!AZ15*'Г на группу'!$A$2,"")</f>
        <v>9</v>
      </c>
      <c r="BA15" s="39">
        <f>IF('Г на Ч'!BA15*'Г на группу'!$A$2,'Г на Ч'!BA15*'Г на группу'!$A$2,"")</f>
        <v>2.0699999999999998</v>
      </c>
      <c r="BB15" s="39">
        <f>IF('Г на Ч'!BB15*'Г на группу'!$A$2,'Г на Ч'!BB15*'Г на группу'!$A$2,"")</f>
        <v>66.42</v>
      </c>
      <c r="BC15" s="40">
        <f>IF('Г на Ч'!BC15*'Г на группу'!$A$2,'Г на Ч'!BC15*'Г на группу'!$A$2,"")</f>
        <v>90</v>
      </c>
      <c r="BD15" s="39">
        <f>IF('Г на Ч'!BD15*'Г на группу'!$A$2,'Г на Ч'!BD15*'Г на группу'!$A$2,"")</f>
        <v>357.3</v>
      </c>
      <c r="BE15" s="39">
        <f>IF('Г на Ч'!BE15*'Г на группу'!$A$2,'Г на Ч'!BE15*'Г на группу'!$A$2,"")</f>
        <v>9</v>
      </c>
      <c r="BF15" s="39">
        <f>IF('Г на Ч'!BF15*'Г на группу'!$A$2,'Г на Ч'!BF15*'Г на группу'!$A$2,"")</f>
        <v>2.0699999999999998</v>
      </c>
      <c r="BG15" s="39">
        <f>IF('Г на Ч'!BG15*'Г на группу'!$A$2,'Г на Ч'!BG15*'Г на группу'!$A$2,"")</f>
        <v>66.42</v>
      </c>
      <c r="BH15" s="41">
        <f>IF('Г на Ч'!BH15*'Г на группу'!$A$2,'Г на Ч'!BH15*'Г на группу'!$A$2,"")</f>
        <v>90</v>
      </c>
      <c r="BI15" s="42">
        <f>IF('Г на Ч'!BI15*'Г на группу'!$A$2,'Г на Ч'!BI15*'Г на группу'!$A$2,"")</f>
        <v>357.3</v>
      </c>
      <c r="BJ15" s="39">
        <f>IF('Г на Ч'!BJ15*'Г на группу'!$A$2,'Г на Ч'!BJ15*'Г на группу'!$A$2,"")</f>
        <v>9</v>
      </c>
      <c r="BK15" s="39">
        <f>IF('Г на Ч'!BK15*'Г на группу'!$A$2,'Г на Ч'!BK15*'Г на группу'!$A$2,"")</f>
        <v>2.0699999999999998</v>
      </c>
      <c r="BL15" s="39">
        <f>IF('Г на Ч'!BL15*'Г на группу'!$A$2,'Г на Ч'!BL15*'Г на группу'!$A$2,"")</f>
        <v>66.42</v>
      </c>
      <c r="BM15" s="43">
        <f>IF('Г на Ч'!BM15*'Г на группу'!$A$2,'Г на Ч'!BM15*'Г на группу'!$A$2,"")</f>
        <v>90</v>
      </c>
      <c r="BN15" s="39">
        <f>IF('Г на Ч'!BN15*'Г на группу'!$A$2,'Г на Ч'!BN15*'Г на группу'!$A$2,"")</f>
        <v>357.3</v>
      </c>
      <c r="BO15" s="39">
        <f>IF('Г на Ч'!BO15*'Г на группу'!$A$2,'Г на Ч'!BO15*'Г на группу'!$A$2,"")</f>
        <v>9</v>
      </c>
      <c r="BP15" s="39">
        <f>IF('Г на Ч'!BP15*'Г на группу'!$A$2,'Г на Ч'!BP15*'Г на группу'!$A$2,"")</f>
        <v>2.0699999999999998</v>
      </c>
      <c r="BQ15" s="39">
        <f>IF('Г на Ч'!BQ15*'Г на группу'!$A$2,'Г на Ч'!BQ15*'Г на группу'!$A$2,"")</f>
        <v>66.42</v>
      </c>
      <c r="BR15" s="40">
        <f>IF('Г на Ч'!BR15*'Г на группу'!$A$2,'Г на Ч'!BR15*'Г на группу'!$A$2,"")</f>
        <v>90</v>
      </c>
      <c r="BS15" s="39">
        <f>IF('Г на Ч'!BS15*'Г на группу'!$A$2,'Г на Ч'!BS15*'Г на группу'!$A$2,"")</f>
        <v>357.3</v>
      </c>
      <c r="BT15" s="39">
        <f>IF('Г на Ч'!BT15*'Г на группу'!$A$2,'Г на Ч'!BT15*'Г на группу'!$A$2,"")</f>
        <v>9</v>
      </c>
      <c r="BU15" s="39">
        <f>IF('Г на Ч'!BU15*'Г на группу'!$A$2,'Г на Ч'!BU15*'Г на группу'!$A$2,"")</f>
        <v>2.0699999999999998</v>
      </c>
      <c r="BV15" s="39">
        <f>IF('Г на Ч'!BV15*'Г на группу'!$A$2,'Г на Ч'!BV15*'Г на группу'!$A$2,"")</f>
        <v>66.42</v>
      </c>
      <c r="BW15" s="40">
        <f>IF('Г на Ч'!BW15*'Г на группу'!$A$2,'Г на Ч'!BW15*'Г на группу'!$A$2,"")</f>
        <v>90</v>
      </c>
      <c r="BX15" s="39">
        <f>IF('Г на Ч'!BX15*'Г на группу'!$A$2,'Г на Ч'!BX15*'Г на группу'!$A$2,"")</f>
        <v>357.3</v>
      </c>
      <c r="BY15" s="39">
        <f>IF('Г на Ч'!BY15*'Г на группу'!$A$2,'Г на Ч'!BY15*'Г на группу'!$A$2,"")</f>
        <v>9</v>
      </c>
      <c r="BZ15" s="39">
        <f>IF('Г на Ч'!BZ15*'Г на группу'!$A$2,'Г на Ч'!BZ15*'Г на группу'!$A$2,"")</f>
        <v>2.0699999999999998</v>
      </c>
      <c r="CA15" s="39">
        <f>IF('Г на Ч'!CA15*'Г на группу'!$A$2,'Г на Ч'!CA15*'Г на группу'!$A$2,"")</f>
        <v>66.42</v>
      </c>
      <c r="CB15" s="40">
        <f>IF('Г на Ч'!CB15*'Г на группу'!$A$2,'Г на Ч'!CB15*'Г на группу'!$A$2,"")</f>
        <v>90</v>
      </c>
      <c r="CC15" s="39">
        <f>IF('Г на Ч'!CC15*'Г на группу'!$A$2,'Г на Ч'!CC15*'Г на группу'!$A$2,"")</f>
        <v>357.3</v>
      </c>
      <c r="CD15" s="39">
        <f>IF('Г на Ч'!CD15*'Г на группу'!$A$2,'Г на Ч'!CD15*'Г на группу'!$A$2,"")</f>
        <v>9</v>
      </c>
      <c r="CE15" s="39">
        <f>IF('Г на Ч'!CE15*'Г на группу'!$A$2,'Г на Ч'!CE15*'Г на группу'!$A$2,"")</f>
        <v>2.0699999999999998</v>
      </c>
      <c r="CF15" s="39">
        <f>IF('Г на Ч'!CF15*'Г на группу'!$A$2,'Г на Ч'!CF15*'Г на группу'!$A$2,"")</f>
        <v>66.42</v>
      </c>
      <c r="CG15" s="40">
        <f>IF('Г на Ч'!CG15*'Г на группу'!$A$2,'Г на Ч'!CG15*'Г на группу'!$A$2,"")</f>
        <v>90</v>
      </c>
      <c r="CH15" s="39">
        <f>IF('Г на Ч'!CH15*'Г на группу'!$A$2,'Г на Ч'!CH15*'Г на группу'!$A$2,"")</f>
        <v>357.3</v>
      </c>
      <c r="CI15" s="39">
        <f>IF('Г на Ч'!CI15*'Г на группу'!$A$2,'Г на Ч'!CI15*'Г на группу'!$A$2,"")</f>
        <v>9</v>
      </c>
      <c r="CJ15" s="39">
        <f>IF('Г на Ч'!CJ15*'Г на группу'!$A$2,'Г на Ч'!CJ15*'Г на группу'!$A$2,"")</f>
        <v>2.0699999999999998</v>
      </c>
      <c r="CK15" s="39">
        <f>IF('Г на Ч'!CK15*'Г на группу'!$A$2,'Г на Ч'!CK15*'Г на группу'!$A$2,"")</f>
        <v>66.42</v>
      </c>
      <c r="CL15" s="38">
        <f>IF('Г на Ч'!CL15*'Г на группу'!$A$2,'Г на Ч'!CL15*'Г на группу'!$A$2,"")</f>
        <v>90</v>
      </c>
      <c r="CM15" s="39">
        <f>IF('Г на Ч'!CM15*'Г на группу'!$A$2,'Г на Ч'!CM15*'Г на группу'!$A$2,"")</f>
        <v>357.3</v>
      </c>
      <c r="CN15" s="39">
        <f>IF('Г на Ч'!CN15*'Г на группу'!$A$2,'Г на Ч'!CN15*'Г на группу'!$A$2,"")</f>
        <v>9</v>
      </c>
      <c r="CO15" s="39">
        <f>IF('Г на Ч'!CO15*'Г на группу'!$A$2,'Г на Ч'!CO15*'Г на группу'!$A$2,"")</f>
        <v>2.0699999999999998</v>
      </c>
      <c r="CP15" s="39">
        <f>IF('Г на Ч'!CP15*'Г на группу'!$A$2,'Г на Ч'!CP15*'Г на группу'!$A$2,"")</f>
        <v>66.42</v>
      </c>
      <c r="CQ15" s="38">
        <f>IF('Г на Ч'!CQ15*'Г на группу'!$A$2,'Г на Ч'!CQ15*'Г на группу'!$A$2,"")</f>
        <v>90</v>
      </c>
      <c r="CR15" s="39">
        <f>IF('Г на Ч'!CR15*'Г на группу'!$A$2,'Г на Ч'!CR15*'Г на группу'!$A$2,"")</f>
        <v>357.3</v>
      </c>
      <c r="CS15" s="39">
        <f>IF('Г на Ч'!CS15*'Г на группу'!$A$2,'Г на Ч'!CS15*'Г на группу'!$A$2,"")</f>
        <v>9</v>
      </c>
      <c r="CT15" s="39">
        <f>IF('Г на Ч'!CT15*'Г на группу'!$A$2,'Г на Ч'!CT15*'Г на группу'!$A$2,"")</f>
        <v>2.0699999999999998</v>
      </c>
      <c r="CU15" s="39">
        <f>IF('Г на Ч'!CU15*'Г на группу'!$A$2,'Г на Ч'!CU15*'Г на группу'!$A$2,"")</f>
        <v>66.42</v>
      </c>
      <c r="CV15" s="38">
        <f>IF('Г на Ч'!CV15*'Г на группу'!$A$2,'Г на Ч'!CV15*'Г на группу'!$A$2,"")</f>
        <v>90</v>
      </c>
      <c r="CW15" s="39">
        <f>IF('Г на Ч'!CW15*'Г на группу'!$A$2,'Г на Ч'!CW15*'Г на группу'!$A$2,"")</f>
        <v>357.3</v>
      </c>
      <c r="CX15" s="39">
        <f>IF('Г на Ч'!CX15*'Г на группу'!$A$2,'Г на Ч'!CX15*'Г на группу'!$A$2,"")</f>
        <v>9</v>
      </c>
      <c r="CY15" s="39">
        <f>IF('Г на Ч'!CY15*'Г на группу'!$A$2,'Г на Ч'!CY15*'Г на группу'!$A$2,"")</f>
        <v>2.0699999999999998</v>
      </c>
      <c r="CZ15" s="39">
        <f>IF('Г на Ч'!CZ15*'Г на группу'!$A$2,'Г на Ч'!CZ15*'Г на группу'!$A$2,"")</f>
        <v>66.42</v>
      </c>
      <c r="DA15" s="38">
        <f>IF('Г на Ч'!DA15*'Г на группу'!$A$2,'Г на Ч'!DA15*'Г на группу'!$A$2,"")</f>
        <v>90</v>
      </c>
      <c r="DB15" s="39">
        <f>IF('Г на Ч'!DB15*'Г на группу'!$A$2,'Г на Ч'!DB15*'Г на группу'!$A$2,"")</f>
        <v>357.3</v>
      </c>
      <c r="DC15" s="39">
        <f>IF('Г на Ч'!DC15*'Г на группу'!$A$2,'Г на Ч'!DC15*'Г на группу'!$A$2,"")</f>
        <v>9</v>
      </c>
      <c r="DD15" s="39">
        <f>IF('Г на Ч'!DD15*'Г на группу'!$A$2,'Г на Ч'!DD15*'Г на группу'!$A$2,"")</f>
        <v>2.0699999999999998</v>
      </c>
      <c r="DE15" s="39">
        <f>IF('Г на Ч'!DE15*'Г на группу'!$A$2,'Г на Ч'!DE15*'Г на группу'!$A$2,"")</f>
        <v>66.42</v>
      </c>
      <c r="DF15" s="38">
        <f>IF('Г на Ч'!DF15*'Г на группу'!$A$2,'Г на Ч'!DF15*'Г на группу'!$A$2,"")</f>
        <v>90</v>
      </c>
      <c r="DG15" s="39">
        <f>IF('Г на Ч'!DG15*'Г на группу'!$A$2,'Г на Ч'!DG15*'Г на группу'!$A$2,"")</f>
        <v>357.3</v>
      </c>
      <c r="DH15" s="39">
        <f>IF('Г на Ч'!DH15*'Г на группу'!$A$2,'Г на Ч'!DH15*'Г на группу'!$A$2,"")</f>
        <v>9</v>
      </c>
      <c r="DI15" s="39">
        <f>IF('Г на Ч'!DI15*'Г на группу'!$A$2,'Г на Ч'!DI15*'Г на группу'!$A$2,"")</f>
        <v>2.0699999999999998</v>
      </c>
      <c r="DJ15" s="39">
        <f>IF('Г на Ч'!DJ15*'Г на группу'!$A$2,'Г на Ч'!DJ15*'Г на группу'!$A$2,"")</f>
        <v>66.42</v>
      </c>
      <c r="DK15" s="38">
        <f>IF('Г на Ч'!DK15*'Г на группу'!$A$2,'Г на Ч'!DK15*'Г на группу'!$A$2,"")</f>
        <v>90</v>
      </c>
      <c r="DL15" s="39">
        <f>IF('Г на Ч'!DL15*'Г на группу'!$A$2,'Г на Ч'!DL15*'Г на группу'!$A$2,"")</f>
        <v>357.3</v>
      </c>
      <c r="DM15" s="39">
        <f>IF('Г на Ч'!DM15*'Г на группу'!$A$2,'Г на Ч'!DM15*'Г на группу'!$A$2,"")</f>
        <v>9</v>
      </c>
      <c r="DN15" s="39">
        <f>IF('Г на Ч'!DN15*'Г на группу'!$A$2,'Г на Ч'!DN15*'Г на группу'!$A$2,"")</f>
        <v>2.0699999999999998</v>
      </c>
      <c r="DO15" s="39">
        <f>IF('Г на Ч'!DO15*'Г на группу'!$A$2,'Г на Ч'!DO15*'Г на группу'!$A$2,"")</f>
        <v>66.42</v>
      </c>
      <c r="DP15" s="38">
        <f>IF('Г на Ч'!DP15*'Г на группу'!$A$2,'Г на Ч'!DP15*'Г на группу'!$A$2,"")</f>
        <v>90</v>
      </c>
      <c r="DQ15" s="21">
        <f t="shared" si="4"/>
        <v>1980</v>
      </c>
    </row>
    <row r="16" spans="1:121" s="21" customFormat="1" x14ac:dyDescent="0.25">
      <c r="A16" s="50" t="s">
        <v>36</v>
      </c>
      <c r="B16" s="50"/>
      <c r="E16" s="55"/>
      <c r="F16" s="29" t="e">
        <f t="shared" si="0"/>
        <v>#VALUE!</v>
      </c>
      <c r="G16" s="30" t="e">
        <f t="shared" si="1"/>
        <v>#VALUE!</v>
      </c>
      <c r="H16" s="30" t="e">
        <f t="shared" si="2"/>
        <v>#VALUE!</v>
      </c>
      <c r="I16" s="30" t="e">
        <f t="shared" si="3"/>
        <v>#VALUE!</v>
      </c>
      <c r="J16" s="21" t="str">
        <f>IF('Г на Ч'!J16*'Г на группу'!$A$2,'Г на Ч'!J16*'Г на группу'!$A$2,"")</f>
        <v/>
      </c>
      <c r="K16" s="53" t="str">
        <f>IF('Г на Ч'!K16*'Г на группу'!$A$2,'Г на Ч'!K16*'Г на группу'!$A$2,"")</f>
        <v/>
      </c>
      <c r="L16" s="53" t="str">
        <f>IF('Г на Ч'!L16*'Г на группу'!$A$2,'Г на Ч'!L16*'Г на группу'!$A$2,"")</f>
        <v/>
      </c>
      <c r="M16" s="53" t="str">
        <f>IF('Г на Ч'!M16*'Г на группу'!$A$2,'Г на Ч'!M16*'Г на группу'!$A$2,"")</f>
        <v/>
      </c>
      <c r="N16" s="53" t="str">
        <f>IF('Г на Ч'!N16*'Г на группу'!$A$2,'Г на Ч'!N16*'Г на группу'!$A$2,"")</f>
        <v/>
      </c>
      <c r="O16" s="21">
        <f>IF('Г на Ч'!O16*'Г на группу'!$A$2,'Г на Ч'!O16*'Г на группу'!$A$2,"")</f>
        <v>6</v>
      </c>
      <c r="P16" s="53" t="str">
        <f>IF('Г на Ч'!P16*'Г на группу'!$A$2,'Г на Ч'!P16*'Г на группу'!$A$2,"")</f>
        <v/>
      </c>
      <c r="Q16" s="53" t="str">
        <f>IF('Г на Ч'!Q16*'Г на группу'!$A$2,'Г на Ч'!Q16*'Г на группу'!$A$2,"")</f>
        <v/>
      </c>
      <c r="R16" s="53" t="str">
        <f>IF('Г на Ч'!R16*'Г на группу'!$A$2,'Г на Ч'!R16*'Г на группу'!$A$2,"")</f>
        <v/>
      </c>
      <c r="S16" s="53" t="str">
        <f>IF('Г на Ч'!S16*'Г на группу'!$A$2,'Г на Ч'!S16*'Г на группу'!$A$2,"")</f>
        <v/>
      </c>
      <c r="T16" s="21">
        <f>IF('Г на Ч'!T16*'Г на группу'!$A$2,'Г на Ч'!T16*'Г на группу'!$A$2,"")</f>
        <v>6</v>
      </c>
      <c r="U16" s="53" t="str">
        <f>IF('Г на Ч'!U16*'Г на группу'!$A$2,'Г на Ч'!U16*'Г на группу'!$A$2,"")</f>
        <v/>
      </c>
      <c r="V16" s="53" t="str">
        <f>IF('Г на Ч'!V16*'Г на группу'!$A$2,'Г на Ч'!V16*'Г на группу'!$A$2,"")</f>
        <v/>
      </c>
      <c r="W16" s="53" t="str">
        <f>IF('Г на Ч'!W16*'Г на группу'!$A$2,'Г на Ч'!W16*'Г на группу'!$A$2,"")</f>
        <v/>
      </c>
      <c r="X16" s="53" t="str">
        <f>IF('Г на Ч'!X16*'Г на группу'!$A$2,'Г на Ч'!X16*'Г на группу'!$A$2,"")</f>
        <v/>
      </c>
      <c r="Y16" s="21">
        <f>IF('Г на Ч'!Y16*'Г на группу'!$A$2,'Г на Ч'!Y16*'Г на группу'!$A$2,"")</f>
        <v>6</v>
      </c>
      <c r="Z16" s="53" t="str">
        <f>IF('Г на Ч'!Z16*'Г на группу'!$A$2,'Г на Ч'!Z16*'Г на группу'!$A$2,"")</f>
        <v/>
      </c>
      <c r="AA16" s="53" t="str">
        <f>IF('Г на Ч'!AA16*'Г на группу'!$A$2,'Г на Ч'!AA16*'Г на группу'!$A$2,"")</f>
        <v/>
      </c>
      <c r="AB16" s="53" t="str">
        <f>IF('Г на Ч'!AB16*'Г на группу'!$A$2,'Г на Ч'!AB16*'Г на группу'!$A$2,"")</f>
        <v/>
      </c>
      <c r="AC16" s="53" t="str">
        <f>IF('Г на Ч'!AC16*'Г на группу'!$A$2,'Г на Ч'!AC16*'Г на группу'!$A$2,"")</f>
        <v/>
      </c>
      <c r="AD16" s="21">
        <f>IF('Г на Ч'!AD16*'Г на группу'!$A$2,'Г на Ч'!AD16*'Г на группу'!$A$2,"")</f>
        <v>6</v>
      </c>
      <c r="AE16" s="53" t="str">
        <f>IF('Г на Ч'!AE16*'Г на группу'!$A$2,'Г на Ч'!AE16*'Г на группу'!$A$2,"")</f>
        <v/>
      </c>
      <c r="AF16" s="53" t="str">
        <f>IF('Г на Ч'!AF16*'Г на группу'!$A$2,'Г на Ч'!AF16*'Г на группу'!$A$2,"")</f>
        <v/>
      </c>
      <c r="AG16" s="53" t="str">
        <f>IF('Г на Ч'!AG16*'Г на группу'!$A$2,'Г на Ч'!AG16*'Г на группу'!$A$2,"")</f>
        <v/>
      </c>
      <c r="AH16" s="53" t="str">
        <f>IF('Г на Ч'!AH16*'Г на группу'!$A$2,'Г на Ч'!AH16*'Г на группу'!$A$2,"")</f>
        <v/>
      </c>
      <c r="AI16" s="21">
        <f>IF('Г на Ч'!AI16*'Г на группу'!$A$2,'Г на Ч'!AI16*'Г на группу'!$A$2,"")</f>
        <v>6</v>
      </c>
      <c r="AJ16" s="53" t="str">
        <f>IF('Г на Ч'!AJ16*'Г на группу'!$A$2,'Г на Ч'!AJ16*'Г на группу'!$A$2,"")</f>
        <v/>
      </c>
      <c r="AK16" s="53" t="str">
        <f>IF('Г на Ч'!AK16*'Г на группу'!$A$2,'Г на Ч'!AK16*'Г на группу'!$A$2,"")</f>
        <v/>
      </c>
      <c r="AL16" s="53" t="str">
        <f>IF('Г на Ч'!AL16*'Г на группу'!$A$2,'Г на Ч'!AL16*'Г на группу'!$A$2,"")</f>
        <v/>
      </c>
      <c r="AM16" s="53" t="str">
        <f>IF('Г на Ч'!AM16*'Г на группу'!$A$2,'Г на Ч'!AM16*'Г на группу'!$A$2,"")</f>
        <v/>
      </c>
      <c r="AN16" s="21">
        <f>IF('Г на Ч'!AN16*'Г на группу'!$A$2,'Г на Ч'!AN16*'Г на группу'!$A$2,"")</f>
        <v>6</v>
      </c>
      <c r="AO16" s="53" t="str">
        <f>IF('Г на Ч'!AO16*'Г на группу'!$A$2,'Г на Ч'!AO16*'Г на группу'!$A$2,"")</f>
        <v/>
      </c>
      <c r="AP16" s="53" t="str">
        <f>IF('Г на Ч'!AP16*'Г на группу'!$A$2,'Г на Ч'!AP16*'Г на группу'!$A$2,"")</f>
        <v/>
      </c>
      <c r="AQ16" s="53" t="str">
        <f>IF('Г на Ч'!AQ16*'Г на группу'!$A$2,'Г на Ч'!AQ16*'Г на группу'!$A$2,"")</f>
        <v/>
      </c>
      <c r="AR16" s="53" t="str">
        <f>IF('Г на Ч'!AR16*'Г на группу'!$A$2,'Г на Ч'!AR16*'Г на группу'!$A$2,"")</f>
        <v/>
      </c>
      <c r="AS16" s="21">
        <f>IF('Г на Ч'!AS16*'Г на группу'!$A$2,'Г на Ч'!AS16*'Г на группу'!$A$2,"")</f>
        <v>6</v>
      </c>
      <c r="AT16" s="53" t="str">
        <f>IF('Г на Ч'!AT16*'Г на группу'!$A$2,'Г на Ч'!AT16*'Г на группу'!$A$2,"")</f>
        <v/>
      </c>
      <c r="AU16" s="53" t="str">
        <f>IF('Г на Ч'!AU16*'Г на группу'!$A$2,'Г на Ч'!AU16*'Г на группу'!$A$2,"")</f>
        <v/>
      </c>
      <c r="AV16" s="53" t="str">
        <f>IF('Г на Ч'!AV16*'Г на группу'!$A$2,'Г на Ч'!AV16*'Г на группу'!$A$2,"")</f>
        <v/>
      </c>
      <c r="AW16" s="53" t="str">
        <f>IF('Г на Ч'!AW16*'Г на группу'!$A$2,'Г на Ч'!AW16*'Г на группу'!$A$2,"")</f>
        <v/>
      </c>
      <c r="AX16" s="21">
        <f>IF('Г на Ч'!AX16*'Г на группу'!$A$2,'Г на Ч'!AX16*'Г на группу'!$A$2,"")</f>
        <v>6</v>
      </c>
      <c r="AY16" s="30" t="str">
        <f>IF('Г на Ч'!AY16*'Г на группу'!$A$2,'Г на Ч'!AY16*'Г на группу'!$A$2,"")</f>
        <v/>
      </c>
      <c r="AZ16" s="53" t="str">
        <f>IF('Г на Ч'!AZ16*'Г на группу'!$A$2,'Г на Ч'!AZ16*'Г на группу'!$A$2,"")</f>
        <v/>
      </c>
      <c r="BA16" s="53" t="str">
        <f>IF('Г на Ч'!BA16*'Г на группу'!$A$2,'Г на Ч'!BA16*'Г на группу'!$A$2,"")</f>
        <v/>
      </c>
      <c r="BB16" s="53" t="str">
        <f>IF('Г на Ч'!BB16*'Г на группу'!$A$2,'Г на Ч'!BB16*'Г на группу'!$A$2,"")</f>
        <v/>
      </c>
      <c r="BC16" s="21">
        <f>IF('Г на Ч'!BC16*'Г на группу'!$A$2,'Г на Ч'!BC16*'Г на группу'!$A$2,"")</f>
        <v>6</v>
      </c>
      <c r="BD16" s="53" t="str">
        <f>IF('Г на Ч'!BD16*'Г на группу'!$A$2,'Г на Ч'!BD16*'Г на группу'!$A$2,"")</f>
        <v/>
      </c>
      <c r="BE16" s="53" t="str">
        <f>IF('Г на Ч'!BE16*'Г на группу'!$A$2,'Г на Ч'!BE16*'Г на группу'!$A$2,"")</f>
        <v/>
      </c>
      <c r="BF16" s="53" t="str">
        <f>IF('Г на Ч'!BF16*'Г на группу'!$A$2,'Г на Ч'!BF16*'Г на группу'!$A$2,"")</f>
        <v/>
      </c>
      <c r="BG16" s="53" t="str">
        <f>IF('Г на Ч'!BG16*'Г на группу'!$A$2,'Г на Ч'!BG16*'Г на группу'!$A$2,"")</f>
        <v/>
      </c>
      <c r="BH16" s="63">
        <f>IF('Г на Ч'!BH16*'Г на группу'!$A$2,'Г на Ч'!BH16*'Г на группу'!$A$2,"")</f>
        <v>6</v>
      </c>
      <c r="BI16" s="30" t="str">
        <f>IF('Г на Ч'!BI16*'Г на группу'!$A$2,'Г на Ч'!BI16*'Г на группу'!$A$2,"")</f>
        <v/>
      </c>
      <c r="BJ16" s="53" t="str">
        <f>IF('Г на Ч'!BJ16*'Г на группу'!$A$2,'Г на Ч'!BJ16*'Г на группу'!$A$2,"")</f>
        <v/>
      </c>
      <c r="BK16" s="53" t="str">
        <f>IF('Г на Ч'!BK16*'Г на группу'!$A$2,'Г на Ч'!BK16*'Г на группу'!$A$2,"")</f>
        <v/>
      </c>
      <c r="BL16" s="53" t="str">
        <f>IF('Г на Ч'!BL16*'Г на группу'!$A$2,'Г на Ч'!BL16*'Г на группу'!$A$2,"")</f>
        <v/>
      </c>
      <c r="BM16" s="55">
        <f>IF('Г на Ч'!BM16*'Г на группу'!$A$2,'Г на Ч'!BM16*'Г на группу'!$A$2,"")</f>
        <v>6</v>
      </c>
      <c r="BN16" s="53" t="str">
        <f>IF('Г на Ч'!BN16*'Г на группу'!$A$2,'Г на Ч'!BN16*'Г на группу'!$A$2,"")</f>
        <v/>
      </c>
      <c r="BO16" s="53" t="str">
        <f>IF('Г на Ч'!BO16*'Г на группу'!$A$2,'Г на Ч'!BO16*'Г на группу'!$A$2,"")</f>
        <v/>
      </c>
      <c r="BP16" s="53" t="str">
        <f>IF('Г на Ч'!BP16*'Г на группу'!$A$2,'Г на Ч'!BP16*'Г на группу'!$A$2,"")</f>
        <v/>
      </c>
      <c r="BQ16" s="53" t="str">
        <f>IF('Г на Ч'!BQ16*'Г на группу'!$A$2,'Г на Ч'!BQ16*'Г на группу'!$A$2,"")</f>
        <v/>
      </c>
      <c r="BR16" s="21">
        <f>IF('Г на Ч'!BR16*'Г на группу'!$A$2,'Г на Ч'!BR16*'Г на группу'!$A$2,"")</f>
        <v>6</v>
      </c>
      <c r="BS16" s="53" t="str">
        <f>IF('Г на Ч'!BS16*'Г на группу'!$A$2,'Г на Ч'!BS16*'Г на группу'!$A$2,"")</f>
        <v/>
      </c>
      <c r="BT16" s="53" t="str">
        <f>IF('Г на Ч'!BT16*'Г на группу'!$A$2,'Г на Ч'!BT16*'Г на группу'!$A$2,"")</f>
        <v/>
      </c>
      <c r="BU16" s="53" t="str">
        <f>IF('Г на Ч'!BU16*'Г на группу'!$A$2,'Г на Ч'!BU16*'Г на группу'!$A$2,"")</f>
        <v/>
      </c>
      <c r="BV16" s="53" t="str">
        <f>IF('Г на Ч'!BV16*'Г на группу'!$A$2,'Г на Ч'!BV16*'Г на группу'!$A$2,"")</f>
        <v/>
      </c>
      <c r="BW16" s="21">
        <f>IF('Г на Ч'!BW16*'Г на группу'!$A$2,'Г на Ч'!BW16*'Г на группу'!$A$2,"")</f>
        <v>6</v>
      </c>
      <c r="BX16" s="53" t="str">
        <f>IF('Г на Ч'!BX16*'Г на группу'!$A$2,'Г на Ч'!BX16*'Г на группу'!$A$2,"")</f>
        <v/>
      </c>
      <c r="BY16" s="53" t="str">
        <f>IF('Г на Ч'!BY16*'Г на группу'!$A$2,'Г на Ч'!BY16*'Г на группу'!$A$2,"")</f>
        <v/>
      </c>
      <c r="BZ16" s="53" t="str">
        <f>IF('Г на Ч'!BZ16*'Г на группу'!$A$2,'Г на Ч'!BZ16*'Г на группу'!$A$2,"")</f>
        <v/>
      </c>
      <c r="CA16" s="53" t="str">
        <f>IF('Г на Ч'!CA16*'Г на группу'!$A$2,'Г на Ч'!CA16*'Г на группу'!$A$2,"")</f>
        <v/>
      </c>
      <c r="CB16" s="21">
        <f>IF('Г на Ч'!CB16*'Г на группу'!$A$2,'Г на Ч'!CB16*'Г на группу'!$A$2,"")</f>
        <v>6</v>
      </c>
      <c r="CC16" s="53" t="str">
        <f>IF('Г на Ч'!CC16*'Г на группу'!$A$2,'Г на Ч'!CC16*'Г на группу'!$A$2,"")</f>
        <v/>
      </c>
      <c r="CD16" s="53" t="str">
        <f>IF('Г на Ч'!CD16*'Г на группу'!$A$2,'Г на Ч'!CD16*'Г на группу'!$A$2,"")</f>
        <v/>
      </c>
      <c r="CE16" s="53" t="str">
        <f>IF('Г на Ч'!CE16*'Г на группу'!$A$2,'Г на Ч'!CE16*'Г на группу'!$A$2,"")</f>
        <v/>
      </c>
      <c r="CF16" s="53" t="str">
        <f>IF('Г на Ч'!CF16*'Г на группу'!$A$2,'Г на Ч'!CF16*'Г на группу'!$A$2,"")</f>
        <v/>
      </c>
      <c r="CG16" s="21">
        <f>IF('Г на Ч'!CG16*'Г на группу'!$A$2,'Г на Ч'!CG16*'Г на группу'!$A$2,"")</f>
        <v>6</v>
      </c>
      <c r="CH16" s="53" t="str">
        <f>IF('Г на Ч'!CH16*'Г на группу'!$A$2,'Г на Ч'!CH16*'Г на группу'!$A$2,"")</f>
        <v/>
      </c>
      <c r="CI16" s="53" t="str">
        <f>IF('Г на Ч'!CI16*'Г на группу'!$A$2,'Г на Ч'!CI16*'Г на группу'!$A$2,"")</f>
        <v/>
      </c>
      <c r="CJ16" s="53" t="str">
        <f>IF('Г на Ч'!CJ16*'Г на группу'!$A$2,'Г на Ч'!CJ16*'Г на группу'!$A$2,"")</f>
        <v/>
      </c>
      <c r="CK16" s="53" t="str">
        <f>IF('Г на Ч'!CK16*'Г на группу'!$A$2,'Г на Ч'!CK16*'Г на группу'!$A$2,"")</f>
        <v/>
      </c>
      <c r="CL16" s="21">
        <f>IF('Г на Ч'!CL16*'Г на группу'!$A$2,'Г на Ч'!CL16*'Г на группу'!$A$2,"")</f>
        <v>6</v>
      </c>
      <c r="CM16" s="53" t="str">
        <f>IF('Г на Ч'!CM16*'Г на группу'!$A$2,'Г на Ч'!CM16*'Г на группу'!$A$2,"")</f>
        <v/>
      </c>
      <c r="CN16" s="53" t="str">
        <f>IF('Г на Ч'!CN16*'Г на группу'!$A$2,'Г на Ч'!CN16*'Г на группу'!$A$2,"")</f>
        <v/>
      </c>
      <c r="CO16" s="53" t="str">
        <f>IF('Г на Ч'!CO16*'Г на группу'!$A$2,'Г на Ч'!CO16*'Г на группу'!$A$2,"")</f>
        <v/>
      </c>
      <c r="CP16" s="53" t="str">
        <f>IF('Г на Ч'!CP16*'Г на группу'!$A$2,'Г на Ч'!CP16*'Г на группу'!$A$2,"")</f>
        <v/>
      </c>
      <c r="CQ16" s="21">
        <f>IF('Г на Ч'!CQ16*'Г на группу'!$A$2,'Г на Ч'!CQ16*'Г на группу'!$A$2,"")</f>
        <v>6</v>
      </c>
      <c r="CR16" s="53" t="str">
        <f>IF('Г на Ч'!CR16*'Г на группу'!$A$2,'Г на Ч'!CR16*'Г на группу'!$A$2,"")</f>
        <v/>
      </c>
      <c r="CS16" s="53" t="str">
        <f>IF('Г на Ч'!CS16*'Г на группу'!$A$2,'Г на Ч'!CS16*'Г на группу'!$A$2,"")</f>
        <v/>
      </c>
      <c r="CT16" s="53" t="str">
        <f>IF('Г на Ч'!CT16*'Г на группу'!$A$2,'Г на Ч'!CT16*'Г на группу'!$A$2,"")</f>
        <v/>
      </c>
      <c r="CU16" s="53" t="str">
        <f>IF('Г на Ч'!CU16*'Г на группу'!$A$2,'Г на Ч'!CU16*'Г на группу'!$A$2,"")</f>
        <v/>
      </c>
      <c r="CV16" s="21">
        <f>IF('Г на Ч'!CV16*'Г на группу'!$A$2,'Г на Ч'!CV16*'Г на группу'!$A$2,"")</f>
        <v>6</v>
      </c>
      <c r="CW16" s="53" t="str">
        <f>IF('Г на Ч'!CW16*'Г на группу'!$A$2,'Г на Ч'!CW16*'Г на группу'!$A$2,"")</f>
        <v/>
      </c>
      <c r="CX16" s="53" t="str">
        <f>IF('Г на Ч'!CX16*'Г на группу'!$A$2,'Г на Ч'!CX16*'Г на группу'!$A$2,"")</f>
        <v/>
      </c>
      <c r="CY16" s="53" t="str">
        <f>IF('Г на Ч'!CY16*'Г на группу'!$A$2,'Г на Ч'!CY16*'Г на группу'!$A$2,"")</f>
        <v/>
      </c>
      <c r="CZ16" s="53" t="str">
        <f>IF('Г на Ч'!CZ16*'Г на группу'!$A$2,'Г на Ч'!CZ16*'Г на группу'!$A$2,"")</f>
        <v/>
      </c>
      <c r="DA16" s="21">
        <f>IF('Г на Ч'!DA16*'Г на группу'!$A$2,'Г на Ч'!DA16*'Г на группу'!$A$2,"")</f>
        <v>6</v>
      </c>
      <c r="DB16" s="53" t="str">
        <f>IF('Г на Ч'!DB16*'Г на группу'!$A$2,'Г на Ч'!DB16*'Г на группу'!$A$2,"")</f>
        <v/>
      </c>
      <c r="DC16" s="53" t="str">
        <f>IF('Г на Ч'!DC16*'Г на группу'!$A$2,'Г на Ч'!DC16*'Г на группу'!$A$2,"")</f>
        <v/>
      </c>
      <c r="DD16" s="53" t="str">
        <f>IF('Г на Ч'!DD16*'Г на группу'!$A$2,'Г на Ч'!DD16*'Г на группу'!$A$2,"")</f>
        <v/>
      </c>
      <c r="DE16" s="53" t="str">
        <f>IF('Г на Ч'!DE16*'Г на группу'!$A$2,'Г на Ч'!DE16*'Г на группу'!$A$2,"")</f>
        <v/>
      </c>
      <c r="DF16" s="21">
        <f>IF('Г на Ч'!DF16*'Г на группу'!$A$2,'Г на Ч'!DF16*'Г на группу'!$A$2,"")</f>
        <v>6</v>
      </c>
      <c r="DG16" s="53" t="str">
        <f>IF('Г на Ч'!DG16*'Г на группу'!$A$2,'Г на Ч'!DG16*'Г на группу'!$A$2,"")</f>
        <v/>
      </c>
      <c r="DH16" s="53" t="str">
        <f>IF('Г на Ч'!DH16*'Г на группу'!$A$2,'Г на Ч'!DH16*'Г на группу'!$A$2,"")</f>
        <v/>
      </c>
      <c r="DI16" s="53" t="str">
        <f>IF('Г на Ч'!DI16*'Г на группу'!$A$2,'Г на Ч'!DI16*'Г на группу'!$A$2,"")</f>
        <v/>
      </c>
      <c r="DJ16" s="53" t="str">
        <f>IF('Г на Ч'!DJ16*'Г на группу'!$A$2,'Г на Ч'!DJ16*'Г на группу'!$A$2,"")</f>
        <v/>
      </c>
      <c r="DK16" s="21">
        <f>IF('Г на Ч'!DK16*'Г на группу'!$A$2,'Г на Ч'!DK16*'Г на группу'!$A$2,"")</f>
        <v>6</v>
      </c>
      <c r="DL16" s="53" t="str">
        <f>IF('Г на Ч'!DL16*'Г на группу'!$A$2,'Г на Ч'!DL16*'Г на группу'!$A$2,"")</f>
        <v/>
      </c>
      <c r="DM16" s="53" t="str">
        <f>IF('Г на Ч'!DM16*'Г на группу'!$A$2,'Г на Ч'!DM16*'Г на группу'!$A$2,"")</f>
        <v/>
      </c>
      <c r="DN16" s="53" t="str">
        <f>IF('Г на Ч'!DN16*'Г на группу'!$A$2,'Г на Ч'!DN16*'Г на группу'!$A$2,"")</f>
        <v/>
      </c>
      <c r="DO16" s="53" t="str">
        <f>IF('Г на Ч'!DO16*'Г на группу'!$A$2,'Г на Ч'!DO16*'Г на группу'!$A$2,"")</f>
        <v/>
      </c>
      <c r="DP16" s="21">
        <f>IF('Г на Ч'!DP16*'Г на группу'!$A$2,'Г на Ч'!DP16*'Г на группу'!$A$2,"")</f>
        <v>6</v>
      </c>
      <c r="DQ16" s="21">
        <f t="shared" si="4"/>
        <v>132</v>
      </c>
    </row>
    <row r="17" spans="1:121" s="21" customFormat="1" x14ac:dyDescent="0.25">
      <c r="A17" s="69" t="s">
        <v>37</v>
      </c>
      <c r="B17" s="69">
        <v>430</v>
      </c>
      <c r="C17" s="69">
        <v>5.5</v>
      </c>
      <c r="D17" s="69">
        <v>15</v>
      </c>
      <c r="E17" s="70">
        <v>67</v>
      </c>
      <c r="F17" s="62" t="e">
        <f t="shared" si="0"/>
        <v>#VALUE!</v>
      </c>
      <c r="G17" s="42" t="e">
        <f t="shared" si="1"/>
        <v>#VALUE!</v>
      </c>
      <c r="H17" s="42" t="e">
        <f t="shared" si="2"/>
        <v>#VALUE!</v>
      </c>
      <c r="I17" s="42" t="e">
        <f t="shared" si="3"/>
        <v>#VALUE!</v>
      </c>
      <c r="J17" s="69" t="str">
        <f>IF('Г на Ч'!J17*'Г на группу'!$A$2,'Г на Ч'!J17*'Г на группу'!$A$2,"")</f>
        <v/>
      </c>
      <c r="K17" s="71" t="str">
        <f>IF('Г на Ч'!K17*'Г на группу'!$A$2,'Г на Ч'!K17*'Г на группу'!$A$2,"")</f>
        <v/>
      </c>
      <c r="L17" s="71" t="str">
        <f>IF('Г на Ч'!L17*'Г на группу'!$A$2,'Г на Ч'!L17*'Г на группу'!$A$2,"")</f>
        <v/>
      </c>
      <c r="M17" s="71" t="str">
        <f>IF('Г на Ч'!M17*'Г на группу'!$A$2,'Г на Ч'!M17*'Г на группу'!$A$2,"")</f>
        <v/>
      </c>
      <c r="N17" s="71" t="str">
        <f>IF('Г на Ч'!N17*'Г на группу'!$A$2,'Г на Ч'!N17*'Г на группу'!$A$2,"")</f>
        <v/>
      </c>
      <c r="O17" s="69" t="str">
        <f>IF('Г на Ч'!O17*'Г на группу'!$A$2,'Г на Ч'!O17*'Г на группу'!$A$2,"")</f>
        <v/>
      </c>
      <c r="P17" s="71" t="str">
        <f>IF('Г на Ч'!P17*'Г на группу'!$A$2,'Г на Ч'!P17*'Г на группу'!$A$2,"")</f>
        <v/>
      </c>
      <c r="Q17" s="71" t="str">
        <f>IF('Г на Ч'!Q17*'Г на группу'!$A$2,'Г на Ч'!Q17*'Г на группу'!$A$2,"")</f>
        <v/>
      </c>
      <c r="R17" s="71" t="str">
        <f>IF('Г на Ч'!R17*'Г на группу'!$A$2,'Г на Ч'!R17*'Г на группу'!$A$2,"")</f>
        <v/>
      </c>
      <c r="S17" s="71" t="str">
        <f>IF('Г на Ч'!S17*'Г на группу'!$A$2,'Г на Ч'!S17*'Г на группу'!$A$2,"")</f>
        <v/>
      </c>
      <c r="T17" s="69" t="str">
        <f>IF('Г на Ч'!T17*'Г на группу'!$A$2,'Г на Ч'!T17*'Г на группу'!$A$2,"")</f>
        <v/>
      </c>
      <c r="U17" s="71" t="str">
        <f>IF('Г на Ч'!U17*'Г на группу'!$A$2,'Г на Ч'!U17*'Г на группу'!$A$2,"")</f>
        <v/>
      </c>
      <c r="V17" s="71" t="str">
        <f>IF('Г на Ч'!V17*'Г на группу'!$A$2,'Г на Ч'!V17*'Г на группу'!$A$2,"")</f>
        <v/>
      </c>
      <c r="W17" s="71" t="str">
        <f>IF('Г на Ч'!W17*'Г на группу'!$A$2,'Г на Ч'!W17*'Г на группу'!$A$2,"")</f>
        <v/>
      </c>
      <c r="X17" s="71" t="str">
        <f>IF('Г на Ч'!X17*'Г на группу'!$A$2,'Г на Ч'!X17*'Г на группу'!$A$2,"")</f>
        <v/>
      </c>
      <c r="Y17" s="69" t="str">
        <f>IF('Г на Ч'!Y17*'Г на группу'!$A$2,'Г на Ч'!Y17*'Г на группу'!$A$2,"")</f>
        <v/>
      </c>
      <c r="Z17" s="71" t="str">
        <f>IF('Г на Ч'!Z17*'Г на группу'!$A$2,'Г на Ч'!Z17*'Г на группу'!$A$2,"")</f>
        <v/>
      </c>
      <c r="AA17" s="71" t="str">
        <f>IF('Г на Ч'!AA17*'Г на группу'!$A$2,'Г на Ч'!AA17*'Г на группу'!$A$2,"")</f>
        <v/>
      </c>
      <c r="AB17" s="71" t="str">
        <f>IF('Г на Ч'!AB17*'Г на группу'!$A$2,'Г на Ч'!AB17*'Г на группу'!$A$2,"")</f>
        <v/>
      </c>
      <c r="AC17" s="71" t="str">
        <f>IF('Г на Ч'!AC17*'Г на группу'!$A$2,'Г на Ч'!AC17*'Г на группу'!$A$2,"")</f>
        <v/>
      </c>
      <c r="AD17" s="69" t="str">
        <f>IF('Г на Ч'!AD17*'Г на группу'!$A$2,'Г на Ч'!AD17*'Г на группу'!$A$2,"")</f>
        <v/>
      </c>
      <c r="AE17" s="71" t="str">
        <f>IF('Г на Ч'!AE17*'Г на группу'!$A$2,'Г на Ч'!AE17*'Г на группу'!$A$2,"")</f>
        <v/>
      </c>
      <c r="AF17" s="71" t="str">
        <f>IF('Г на Ч'!AF17*'Г на группу'!$A$2,'Г на Ч'!AF17*'Г на группу'!$A$2,"")</f>
        <v/>
      </c>
      <c r="AG17" s="71" t="str">
        <f>IF('Г на Ч'!AG17*'Г на группу'!$A$2,'Г на Ч'!AG17*'Г на группу'!$A$2,"")</f>
        <v/>
      </c>
      <c r="AH17" s="71" t="str">
        <f>IF('Г на Ч'!AH17*'Г на группу'!$A$2,'Г на Ч'!AH17*'Г на группу'!$A$2,"")</f>
        <v/>
      </c>
      <c r="AI17" s="69" t="str">
        <f>IF('Г на Ч'!AI17*'Г на группу'!$A$2,'Г на Ч'!AI17*'Г на группу'!$A$2,"")</f>
        <v/>
      </c>
      <c r="AJ17" s="71" t="str">
        <f>IF('Г на Ч'!AJ17*'Г на группу'!$A$2,'Г на Ч'!AJ17*'Г на группу'!$A$2,"")</f>
        <v/>
      </c>
      <c r="AK17" s="71" t="str">
        <f>IF('Г на Ч'!AK17*'Г на группу'!$A$2,'Г на Ч'!AK17*'Г на группу'!$A$2,"")</f>
        <v/>
      </c>
      <c r="AL17" s="71" t="str">
        <f>IF('Г на Ч'!AL17*'Г на группу'!$A$2,'Г на Ч'!AL17*'Г на группу'!$A$2,"")</f>
        <v/>
      </c>
      <c r="AM17" s="71" t="str">
        <f>IF('Г на Ч'!AM17*'Г на группу'!$A$2,'Г на Ч'!AM17*'Г на группу'!$A$2,"")</f>
        <v/>
      </c>
      <c r="AN17" s="72" t="str">
        <f>IF('Г на Ч'!AN17*'Г на группу'!$A$2,'Г на Ч'!AN17*'Г на группу'!$A$2,"")</f>
        <v/>
      </c>
      <c r="AO17" s="71" t="str">
        <f>IF('Г на Ч'!AO17*'Г на группу'!$A$2,'Г на Ч'!AO17*'Г на группу'!$A$2,"")</f>
        <v/>
      </c>
      <c r="AP17" s="71" t="str">
        <f>IF('Г на Ч'!AP17*'Г на группу'!$A$2,'Г на Ч'!AP17*'Г на группу'!$A$2,"")</f>
        <v/>
      </c>
      <c r="AQ17" s="71" t="str">
        <f>IF('Г на Ч'!AQ17*'Г на группу'!$A$2,'Г на Ч'!AQ17*'Г на группу'!$A$2,"")</f>
        <v/>
      </c>
      <c r="AR17" s="71" t="str">
        <f>IF('Г на Ч'!AR17*'Г на группу'!$A$2,'Г на Ч'!AR17*'Г на группу'!$A$2,"")</f>
        <v/>
      </c>
      <c r="AS17" s="69" t="str">
        <f>IF('Г на Ч'!AS17*'Г на группу'!$A$2,'Г на Ч'!AS17*'Г на группу'!$A$2,"")</f>
        <v/>
      </c>
      <c r="AT17" s="71" t="str">
        <f>IF('Г на Ч'!AT17*'Г на группу'!$A$2,'Г на Ч'!AT17*'Г на группу'!$A$2,"")</f>
        <v/>
      </c>
      <c r="AU17" s="71" t="str">
        <f>IF('Г на Ч'!AU17*'Г на группу'!$A$2,'Г на Ч'!AU17*'Г на группу'!$A$2,"")</f>
        <v/>
      </c>
      <c r="AV17" s="71" t="str">
        <f>IF('Г на Ч'!AV17*'Г на группу'!$A$2,'Г на Ч'!AV17*'Г на группу'!$A$2,"")</f>
        <v/>
      </c>
      <c r="AW17" s="71" t="str">
        <f>IF('Г на Ч'!AW17*'Г на группу'!$A$2,'Г на Ч'!AW17*'Г на группу'!$A$2,"")</f>
        <v/>
      </c>
      <c r="AX17" s="69" t="str">
        <f>IF('Г на Ч'!AX17*'Г на группу'!$A$2,'Г на Ч'!AX17*'Г на группу'!$A$2,"")</f>
        <v/>
      </c>
      <c r="AY17" s="71" t="str">
        <f>IF('Г на Ч'!AY17*'Г на группу'!$A$2,'Г на Ч'!AY17*'Г на группу'!$A$2,"")</f>
        <v/>
      </c>
      <c r="AZ17" s="71" t="str">
        <f>IF('Г на Ч'!AZ17*'Г на группу'!$A$2,'Г на Ч'!AZ17*'Г на группу'!$A$2,"")</f>
        <v/>
      </c>
      <c r="BA17" s="71" t="str">
        <f>IF('Г на Ч'!BA17*'Г на группу'!$A$2,'Г на Ч'!BA17*'Г на группу'!$A$2,"")</f>
        <v/>
      </c>
      <c r="BB17" s="71" t="str">
        <f>IF('Г на Ч'!BB17*'Г на группу'!$A$2,'Г на Ч'!BB17*'Г на группу'!$A$2,"")</f>
        <v/>
      </c>
      <c r="BC17" s="69" t="str">
        <f>IF('Г на Ч'!BC17*'Г на группу'!$A$2,'Г на Ч'!BC17*'Г на группу'!$A$2,"")</f>
        <v/>
      </c>
      <c r="BD17" s="71">
        <f>IF('Г на Ч'!BD17*'Г на группу'!$A$2,'Г на Ч'!BD17*'Г на группу'!$A$2,"")</f>
        <v>497.93999999999994</v>
      </c>
      <c r="BE17" s="71" t="str">
        <f>IF('Г на Ч'!BE17*'Г на группу'!$A$2,'Г на Ч'!BE17*'Г на группу'!$A$2,"")</f>
        <v/>
      </c>
      <c r="BF17" s="71" t="str">
        <f>IF('Г на Ч'!BF17*'Г на группу'!$A$2,'Г на Ч'!BF17*'Г на группу'!$A$2,"")</f>
        <v/>
      </c>
      <c r="BG17" s="71" t="str">
        <f>IF('Г на Ч'!BG17*'Г на группу'!$A$2,'Г на Ч'!BG17*'Г на группу'!$A$2,"")</f>
        <v/>
      </c>
      <c r="BH17" s="69">
        <f>IF('Г на Ч'!BH17*'Г на группу'!$A$2,'Г на Ч'!BH17*'Г на группу'!$A$2,"")</f>
        <v>115.80000000000001</v>
      </c>
      <c r="BI17" s="71" t="str">
        <f>IF('Г на Ч'!BI17*'Г на группу'!$A$2,'Г на Ч'!BI17*'Г на группу'!$A$2,"")</f>
        <v/>
      </c>
      <c r="BJ17" s="71" t="str">
        <f>IF('Г на Ч'!BJ17*'Г на группу'!$A$2,'Г на Ч'!BJ17*'Г на группу'!$A$2,"")</f>
        <v/>
      </c>
      <c r="BK17" s="71" t="str">
        <f>IF('Г на Ч'!BK17*'Г на группу'!$A$2,'Г на Ч'!BK17*'Г на группу'!$A$2,"")</f>
        <v/>
      </c>
      <c r="BL17" s="71" t="str">
        <f>IF('Г на Ч'!BL17*'Г на группу'!$A$2,'Г на Ч'!BL17*'Г на группу'!$A$2,"")</f>
        <v/>
      </c>
      <c r="BM17" s="70" t="str">
        <f>IF('Г на Ч'!BM17*'Г на группу'!$A$2,'Г на Ч'!BM17*'Г на группу'!$A$2,"")</f>
        <v/>
      </c>
      <c r="BN17" s="71">
        <f>IF('Г на Ч'!BN17*'Г на группу'!$A$2,'Г на Ч'!BN17*'Г на группу'!$A$2,"")</f>
        <v>497.93999999999994</v>
      </c>
      <c r="BO17" s="71" t="str">
        <f>IF('Г на Ч'!BO17*'Г на группу'!$A$2,'Г на Ч'!BO17*'Г на группу'!$A$2,"")</f>
        <v/>
      </c>
      <c r="BP17" s="71" t="str">
        <f>IF('Г на Ч'!BP17*'Г на группу'!$A$2,'Г на Ч'!BP17*'Г на группу'!$A$2,"")</f>
        <v/>
      </c>
      <c r="BQ17" s="71" t="str">
        <f>IF('Г на Ч'!BQ17*'Г на группу'!$A$2,'Г на Ч'!BQ17*'Г на группу'!$A$2,"")</f>
        <v/>
      </c>
      <c r="BR17" s="69">
        <f>IF('Г на Ч'!BR17*'Г на группу'!$A$2,'Г на Ч'!BR17*'Г на группу'!$A$2,"")</f>
        <v>115.80000000000001</v>
      </c>
      <c r="BS17" s="71" t="str">
        <f>IF('Г на Ч'!BS17*'Г на группу'!$A$2,'Г на Ч'!BS17*'Г на группу'!$A$2,"")</f>
        <v/>
      </c>
      <c r="BT17" s="71" t="str">
        <f>IF('Г на Ч'!BT17*'Г на группу'!$A$2,'Г на Ч'!BT17*'Г на группу'!$A$2,"")</f>
        <v/>
      </c>
      <c r="BU17" s="71" t="str">
        <f>IF('Г на Ч'!BU17*'Г на группу'!$A$2,'Г на Ч'!BU17*'Г на группу'!$A$2,"")</f>
        <v/>
      </c>
      <c r="BV17" s="71" t="str">
        <f>IF('Г на Ч'!BV17*'Г на группу'!$A$2,'Г на Ч'!BV17*'Г на группу'!$A$2,"")</f>
        <v/>
      </c>
      <c r="BW17" s="69" t="str">
        <f>IF('Г на Ч'!BW17*'Г на группу'!$A$2,'Г на Ч'!BW17*'Г на группу'!$A$2,"")</f>
        <v/>
      </c>
      <c r="BX17" s="71" t="str">
        <f>IF('Г на Ч'!BX17*'Г на группу'!$A$2,'Г на Ч'!BX17*'Г на группу'!$A$2,"")</f>
        <v/>
      </c>
      <c r="BY17" s="71" t="str">
        <f>IF('Г на Ч'!BY17*'Г на группу'!$A$2,'Г на Ч'!BY17*'Г на группу'!$A$2,"")</f>
        <v/>
      </c>
      <c r="BZ17" s="71" t="str">
        <f>IF('Г на Ч'!BZ17*'Г на группу'!$A$2,'Г на Ч'!BZ17*'Г на группу'!$A$2,"")</f>
        <v/>
      </c>
      <c r="CA17" s="71" t="str">
        <f>IF('Г на Ч'!CA17*'Г на группу'!$A$2,'Г на Ч'!CA17*'Г на группу'!$A$2,"")</f>
        <v/>
      </c>
      <c r="CB17" s="69" t="str">
        <f>IF('Г на Ч'!CB17*'Г на группу'!$A$2,'Г на Ч'!CB17*'Г на группу'!$A$2,"")</f>
        <v/>
      </c>
      <c r="CC17" s="71" t="str">
        <f>IF('Г на Ч'!CC17*'Г на группу'!$A$2,'Г на Ч'!CC17*'Г на группу'!$A$2,"")</f>
        <v/>
      </c>
      <c r="CD17" s="71" t="str">
        <f>IF('Г на Ч'!CD17*'Г на группу'!$A$2,'Г на Ч'!CD17*'Г на группу'!$A$2,"")</f>
        <v/>
      </c>
      <c r="CE17" s="71" t="str">
        <f>IF('Г на Ч'!CE17*'Г на группу'!$A$2,'Г на Ч'!CE17*'Г на группу'!$A$2,"")</f>
        <v/>
      </c>
      <c r="CF17" s="71" t="str">
        <f>IF('Г на Ч'!CF17*'Г на группу'!$A$2,'Г на Ч'!CF17*'Г на группу'!$A$2,"")</f>
        <v/>
      </c>
      <c r="CG17" s="69" t="str">
        <f>IF('Г на Ч'!CG17*'Г на группу'!$A$2,'Г на Ч'!CG17*'Г на группу'!$A$2,"")</f>
        <v/>
      </c>
      <c r="CH17" s="71" t="str">
        <f>IF('Г на Ч'!CH17*'Г на группу'!$A$2,'Г на Ч'!CH17*'Г на группу'!$A$2,"")</f>
        <v/>
      </c>
      <c r="CI17" s="71" t="str">
        <f>IF('Г на Ч'!CI17*'Г на группу'!$A$2,'Г на Ч'!CI17*'Г на группу'!$A$2,"")</f>
        <v/>
      </c>
      <c r="CJ17" s="71" t="str">
        <f>IF('Г на Ч'!CJ17*'Г на группу'!$A$2,'Г на Ч'!CJ17*'Г на группу'!$A$2,"")</f>
        <v/>
      </c>
      <c r="CK17" s="71" t="str">
        <f>IF('Г на Ч'!CK17*'Г на группу'!$A$2,'Г на Ч'!CK17*'Г на группу'!$A$2,"")</f>
        <v/>
      </c>
      <c r="CL17" s="69" t="str">
        <f>IF('Г на Ч'!CL17*'Г на группу'!$A$2,'Г на Ч'!CL17*'Г на группу'!$A$2,"")</f>
        <v/>
      </c>
      <c r="CM17" s="71" t="str">
        <f>IF('Г на Ч'!CM17*'Г на группу'!$A$2,'Г на Ч'!CM17*'Г на группу'!$A$2,"")</f>
        <v/>
      </c>
      <c r="CN17" s="71" t="str">
        <f>IF('Г на Ч'!CN17*'Г на группу'!$A$2,'Г на Ч'!CN17*'Г на группу'!$A$2,"")</f>
        <v/>
      </c>
      <c r="CO17" s="71" t="str">
        <f>IF('Г на Ч'!CO17*'Г на группу'!$A$2,'Г на Ч'!CO17*'Г на группу'!$A$2,"")</f>
        <v/>
      </c>
      <c r="CP17" s="71" t="str">
        <f>IF('Г на Ч'!CP17*'Г на группу'!$A$2,'Г на Ч'!CP17*'Г на группу'!$A$2,"")</f>
        <v/>
      </c>
      <c r="CQ17" s="69" t="str">
        <f>IF('Г на Ч'!CQ17*'Г на группу'!$A$2,'Г на Ч'!CQ17*'Г на группу'!$A$2,"")</f>
        <v/>
      </c>
      <c r="CR17" s="71" t="str">
        <f>IF('Г на Ч'!CR17*'Г на группу'!$A$2,'Г на Ч'!CR17*'Г на группу'!$A$2,"")</f>
        <v/>
      </c>
      <c r="CS17" s="71" t="str">
        <f>IF('Г на Ч'!CS17*'Г на группу'!$A$2,'Г на Ч'!CS17*'Г на группу'!$A$2,"")</f>
        <v/>
      </c>
      <c r="CT17" s="71" t="str">
        <f>IF('Г на Ч'!CT17*'Г на группу'!$A$2,'Г на Ч'!CT17*'Г на группу'!$A$2,"")</f>
        <v/>
      </c>
      <c r="CU17" s="71" t="str">
        <f>IF('Г на Ч'!CU17*'Г на группу'!$A$2,'Г на Ч'!CU17*'Г на группу'!$A$2,"")</f>
        <v/>
      </c>
      <c r="CV17" s="69" t="str">
        <f>IF('Г на Ч'!CV17*'Г на группу'!$A$2,'Г на Ч'!CV17*'Г на группу'!$A$2,"")</f>
        <v/>
      </c>
      <c r="CW17" s="71" t="str">
        <f>IF('Г на Ч'!CW17*'Г на группу'!$A$2,'Г на Ч'!CW17*'Г на группу'!$A$2,"")</f>
        <v/>
      </c>
      <c r="CX17" s="71" t="str">
        <f>IF('Г на Ч'!CX17*'Г на группу'!$A$2,'Г на Ч'!CX17*'Г на группу'!$A$2,"")</f>
        <v/>
      </c>
      <c r="CY17" s="71" t="str">
        <f>IF('Г на Ч'!CY17*'Г на группу'!$A$2,'Г на Ч'!CY17*'Г на группу'!$A$2,"")</f>
        <v/>
      </c>
      <c r="CZ17" s="71" t="str">
        <f>IF('Г на Ч'!CZ17*'Г на группу'!$A$2,'Г на Ч'!CZ17*'Г на группу'!$A$2,"")</f>
        <v/>
      </c>
      <c r="DA17" s="69" t="str">
        <f>IF('Г на Ч'!DA17*'Г на группу'!$A$2,'Г на Ч'!DA17*'Г на группу'!$A$2,"")</f>
        <v/>
      </c>
      <c r="DB17" s="71" t="str">
        <f>IF('Г на Ч'!DB17*'Г на группу'!$A$2,'Г на Ч'!DB17*'Г на группу'!$A$2,"")</f>
        <v/>
      </c>
      <c r="DC17" s="71" t="str">
        <f>IF('Г на Ч'!DC17*'Г на группу'!$A$2,'Г на Ч'!DC17*'Г на группу'!$A$2,"")</f>
        <v/>
      </c>
      <c r="DD17" s="71" t="str">
        <f>IF('Г на Ч'!DD17*'Г на группу'!$A$2,'Г на Ч'!DD17*'Г на группу'!$A$2,"")</f>
        <v/>
      </c>
      <c r="DE17" s="71" t="str">
        <f>IF('Г на Ч'!DE17*'Г на группу'!$A$2,'Г на Ч'!DE17*'Г на группу'!$A$2,"")</f>
        <v/>
      </c>
      <c r="DF17" s="69" t="str">
        <f>IF('Г на Ч'!DF17*'Г на группу'!$A$2,'Г на Ч'!DF17*'Г на группу'!$A$2,"")</f>
        <v/>
      </c>
      <c r="DG17" s="71" t="str">
        <f>IF('Г на Ч'!DG17*'Г на группу'!$A$2,'Г на Ч'!DG17*'Г на группу'!$A$2,"")</f>
        <v/>
      </c>
      <c r="DH17" s="71" t="str">
        <f>IF('Г на Ч'!DH17*'Г на группу'!$A$2,'Г на Ч'!DH17*'Г на группу'!$A$2,"")</f>
        <v/>
      </c>
      <c r="DI17" s="71" t="str">
        <f>IF('Г на Ч'!DI17*'Г на группу'!$A$2,'Г на Ч'!DI17*'Г на группу'!$A$2,"")</f>
        <v/>
      </c>
      <c r="DJ17" s="71" t="str">
        <f>IF('Г на Ч'!DJ17*'Г на группу'!$A$2,'Г на Ч'!DJ17*'Г на группу'!$A$2,"")</f>
        <v/>
      </c>
      <c r="DK17" s="69" t="str">
        <f>IF('Г на Ч'!DK17*'Г на группу'!$A$2,'Г на Ч'!DK17*'Г на группу'!$A$2,"")</f>
        <v/>
      </c>
      <c r="DL17" s="71" t="str">
        <f>IF('Г на Ч'!DL17*'Г на группу'!$A$2,'Г на Ч'!DL17*'Г на группу'!$A$2,"")</f>
        <v/>
      </c>
      <c r="DM17" s="71" t="str">
        <f>IF('Г на Ч'!DM17*'Г на группу'!$A$2,'Г на Ч'!DM17*'Г на группу'!$A$2,"")</f>
        <v/>
      </c>
      <c r="DN17" s="71" t="str">
        <f>IF('Г на Ч'!DN17*'Г на группу'!$A$2,'Г на Ч'!DN17*'Г на группу'!$A$2,"")</f>
        <v/>
      </c>
      <c r="DO17" s="71" t="str">
        <f>IF('Г на Ч'!DO17*'Г на группу'!$A$2,'Г на Ч'!DO17*'Г на группу'!$A$2,"")</f>
        <v/>
      </c>
      <c r="DP17" s="69" t="str">
        <f>IF('Г на Ч'!DP17*'Г на группу'!$A$2,'Г на Ч'!DP17*'Г на группу'!$A$2,"")</f>
        <v/>
      </c>
      <c r="DQ17" s="21">
        <f t="shared" si="4"/>
        <v>231.60000000000002</v>
      </c>
    </row>
    <row r="18" spans="1:121" s="21" customFormat="1" x14ac:dyDescent="0.25">
      <c r="A18" s="50" t="s">
        <v>66</v>
      </c>
      <c r="B18" s="50">
        <v>576</v>
      </c>
      <c r="C18" s="21">
        <v>14.8</v>
      </c>
      <c r="D18" s="21">
        <v>42.6</v>
      </c>
      <c r="E18" s="55">
        <v>34.5</v>
      </c>
      <c r="F18" s="29" t="e">
        <f t="shared" si="0"/>
        <v>#VALUE!</v>
      </c>
      <c r="G18" s="30" t="e">
        <f t="shared" si="1"/>
        <v>#VALUE!</v>
      </c>
      <c r="H18" s="30" t="e">
        <f t="shared" si="2"/>
        <v>#VALUE!</v>
      </c>
      <c r="I18" s="30" t="e">
        <f t="shared" si="3"/>
        <v>#VALUE!</v>
      </c>
      <c r="J18" s="21" t="str">
        <f>IF('Г на Ч'!J18*'Г на группу'!$A$2,'Г на Ч'!J18*'Г на группу'!$A$2,"")</f>
        <v/>
      </c>
      <c r="K18" s="53">
        <f>IF('Г на Ч'!K18*'Г на группу'!$A$2,'Г на Ч'!K18*'Г на группу'!$A$2,"")</f>
        <v>864</v>
      </c>
      <c r="L18" s="53">
        <f>IF('Г на Ч'!L18*'Г на группу'!$A$2,'Г на Ч'!L18*'Г на группу'!$A$2,"")</f>
        <v>22.200000000000003</v>
      </c>
      <c r="M18" s="53">
        <f>IF('Г на Ч'!M18*'Г на группу'!$A$2,'Г на Ч'!M18*'Г на группу'!$A$2,"")</f>
        <v>63.900000000000006</v>
      </c>
      <c r="N18" s="53">
        <f>IF('Г на Ч'!N18*'Г на группу'!$A$2,'Г на Ч'!N18*'Г на группу'!$A$2,"")</f>
        <v>51.75</v>
      </c>
      <c r="O18" s="50">
        <f>IF('Г на Ч'!O18*'Г на группу'!$A$2,'Г на Ч'!O18*'Г на группу'!$A$2,"")</f>
        <v>150</v>
      </c>
      <c r="P18" s="53" t="str">
        <f>IF('Г на Ч'!P18*'Г на группу'!$A$2,'Г на Ч'!P18*'Г на группу'!$A$2,"")</f>
        <v/>
      </c>
      <c r="Q18" s="53" t="str">
        <f>IF('Г на Ч'!Q18*'Г на группу'!$A$2,'Г на Ч'!Q18*'Г на группу'!$A$2,"")</f>
        <v/>
      </c>
      <c r="R18" s="53" t="str">
        <f>IF('Г на Ч'!R18*'Г на группу'!$A$2,'Г на Ч'!R18*'Г на группу'!$A$2,"")</f>
        <v/>
      </c>
      <c r="S18" s="53" t="str">
        <f>IF('Г на Ч'!S18*'Г на группу'!$A$2,'Г на Ч'!S18*'Г на группу'!$A$2,"")</f>
        <v/>
      </c>
      <c r="T18" s="50" t="str">
        <f>IF('Г на Ч'!T18*'Г на группу'!$A$2,'Г на Ч'!T18*'Г на группу'!$A$2,"")</f>
        <v/>
      </c>
      <c r="U18" s="53" t="str">
        <f>IF('Г на Ч'!U18*'Г на группу'!$A$2,'Г на Ч'!U18*'Г на группу'!$A$2,"")</f>
        <v/>
      </c>
      <c r="V18" s="53" t="str">
        <f>IF('Г на Ч'!V18*'Г на группу'!$A$2,'Г на Ч'!V18*'Г на группу'!$A$2,"")</f>
        <v/>
      </c>
      <c r="W18" s="53" t="str">
        <f>IF('Г на Ч'!W18*'Г на группу'!$A$2,'Г на Ч'!W18*'Г на группу'!$A$2,"")</f>
        <v/>
      </c>
      <c r="X18" s="53" t="str">
        <f>IF('Г на Ч'!X18*'Г на группу'!$A$2,'Г на Ч'!X18*'Г на группу'!$A$2,"")</f>
        <v/>
      </c>
      <c r="Y18" s="50" t="str">
        <f>IF('Г на Ч'!Y18*'Г на группу'!$A$2,'Г на Ч'!Y18*'Г на группу'!$A$2,"")</f>
        <v/>
      </c>
      <c r="Z18" s="53" t="str">
        <f>IF('Г на Ч'!Z18*'Г на группу'!$A$2,'Г на Ч'!Z18*'Г на группу'!$A$2,"")</f>
        <v/>
      </c>
      <c r="AA18" s="53" t="str">
        <f>IF('Г на Ч'!AA18*'Г на группу'!$A$2,'Г на Ч'!AA18*'Г на группу'!$A$2,"")</f>
        <v/>
      </c>
      <c r="AB18" s="53" t="str">
        <f>IF('Г на Ч'!AB18*'Г на группу'!$A$2,'Г на Ч'!AB18*'Г на группу'!$A$2,"")</f>
        <v/>
      </c>
      <c r="AC18" s="53" t="str">
        <f>IF('Г на Ч'!AC18*'Г на группу'!$A$2,'Г на Ч'!AC18*'Г на группу'!$A$2,"")</f>
        <v/>
      </c>
      <c r="AD18" s="21" t="str">
        <f>IF('Г на Ч'!AD18*'Г на группу'!$A$2,'Г на Ч'!AD18*'Г на группу'!$A$2,"")</f>
        <v/>
      </c>
      <c r="AE18" s="53" t="str">
        <f>IF('Г на Ч'!AE18*'Г на группу'!$A$2,'Г на Ч'!AE18*'Г на группу'!$A$2,"")</f>
        <v/>
      </c>
      <c r="AF18" s="53" t="str">
        <f>IF('Г на Ч'!AF18*'Г на группу'!$A$2,'Г на Ч'!AF18*'Г на группу'!$A$2,"")</f>
        <v/>
      </c>
      <c r="AG18" s="53" t="str">
        <f>IF('Г на Ч'!AG18*'Г на группу'!$A$2,'Г на Ч'!AG18*'Г на группу'!$A$2,"")</f>
        <v/>
      </c>
      <c r="AH18" s="53" t="str">
        <f>IF('Г на Ч'!AH18*'Г на группу'!$A$2,'Г на Ч'!AH18*'Г на группу'!$A$2,"")</f>
        <v/>
      </c>
      <c r="AI18" s="21" t="str">
        <f>IF('Г на Ч'!AI18*'Г на группу'!$A$2,'Г на Ч'!AI18*'Г на группу'!$A$2,"")</f>
        <v/>
      </c>
      <c r="AJ18" s="53" t="str">
        <f>IF('Г на Ч'!AJ18*'Г на группу'!$A$2,'Г на Ч'!AJ18*'Г на группу'!$A$2,"")</f>
        <v/>
      </c>
      <c r="AK18" s="53" t="str">
        <f>IF('Г на Ч'!AK18*'Г на группу'!$A$2,'Г на Ч'!AK18*'Г на группу'!$A$2,"")</f>
        <v/>
      </c>
      <c r="AL18" s="53" t="str">
        <f>IF('Г на Ч'!AL18*'Г на группу'!$A$2,'Г на Ч'!AL18*'Г на группу'!$A$2,"")</f>
        <v/>
      </c>
      <c r="AM18" s="53" t="str">
        <f>IF('Г на Ч'!AM18*'Г на группу'!$A$2,'Г на Ч'!AM18*'Г на группу'!$A$2,"")</f>
        <v/>
      </c>
      <c r="AN18" s="54" t="str">
        <f>IF('Г на Ч'!AN18*'Г на группу'!$A$2,'Г на Ч'!AN18*'Г на группу'!$A$2,"")</f>
        <v/>
      </c>
      <c r="AO18" s="53" t="str">
        <f>IF('Г на Ч'!AO18*'Г на группу'!$A$2,'Г на Ч'!AO18*'Г на группу'!$A$2,"")</f>
        <v/>
      </c>
      <c r="AP18" s="53" t="str">
        <f>IF('Г на Ч'!AP18*'Г на группу'!$A$2,'Г на Ч'!AP18*'Г на группу'!$A$2,"")</f>
        <v/>
      </c>
      <c r="AQ18" s="53" t="str">
        <f>IF('Г на Ч'!AQ18*'Г на группу'!$A$2,'Г на Ч'!AQ18*'Г на группу'!$A$2,"")</f>
        <v/>
      </c>
      <c r="AR18" s="53" t="str">
        <f>IF('Г на Ч'!AR18*'Г на группу'!$A$2,'Г на Ч'!AR18*'Г на группу'!$A$2,"")</f>
        <v/>
      </c>
      <c r="AS18" s="50" t="str">
        <f>IF('Г на Ч'!AS18*'Г на группу'!$A$2,'Г на Ч'!AS18*'Г на группу'!$A$2,"")</f>
        <v/>
      </c>
      <c r="AT18" s="53" t="str">
        <f>IF('Г на Ч'!AT18*'Г на группу'!$A$2,'Г на Ч'!AT18*'Г на группу'!$A$2,"")</f>
        <v/>
      </c>
      <c r="AU18" s="53" t="str">
        <f>IF('Г на Ч'!AU18*'Г на группу'!$A$2,'Г на Ч'!AU18*'Г на группу'!$A$2,"")</f>
        <v/>
      </c>
      <c r="AV18" s="53" t="str">
        <f>IF('Г на Ч'!AV18*'Г на группу'!$A$2,'Г на Ч'!AV18*'Г на группу'!$A$2,"")</f>
        <v/>
      </c>
      <c r="AW18" s="53" t="str">
        <f>IF('Г на Ч'!AW18*'Г на группу'!$A$2,'Г на Ч'!AW18*'Г на группу'!$A$2,"")</f>
        <v/>
      </c>
      <c r="AX18" s="21" t="str">
        <f>IF('Г на Ч'!AX18*'Г на группу'!$A$2,'Г на Ч'!AX18*'Г на группу'!$A$2,"")</f>
        <v/>
      </c>
      <c r="AY18" s="30" t="str">
        <f>IF('Г на Ч'!AY18*'Г на группу'!$A$2,'Г на Ч'!AY18*'Г на группу'!$A$2,"")</f>
        <v/>
      </c>
      <c r="AZ18" s="53" t="str">
        <f>IF('Г на Ч'!AZ18*'Г на группу'!$A$2,'Г на Ч'!AZ18*'Г на группу'!$A$2,"")</f>
        <v/>
      </c>
      <c r="BA18" s="53" t="str">
        <f>IF('Г на Ч'!BA18*'Г на группу'!$A$2,'Г на Ч'!BA18*'Г на группу'!$A$2,"")</f>
        <v/>
      </c>
      <c r="BB18" s="53" t="str">
        <f>IF('Г на Ч'!BB18*'Г на группу'!$A$2,'Г на Ч'!BB18*'Г на группу'!$A$2,"")</f>
        <v/>
      </c>
      <c r="BC18" s="50" t="str">
        <f>IF('Г на Ч'!BC18*'Г на группу'!$A$2,'Г на Ч'!BC18*'Г на группу'!$A$2,"")</f>
        <v/>
      </c>
      <c r="BD18" s="53" t="str">
        <f>IF('Г на Ч'!BD18*'Г на группу'!$A$2,'Г на Ч'!BD18*'Г на группу'!$A$2,"")</f>
        <v/>
      </c>
      <c r="BE18" s="53" t="str">
        <f>IF('Г на Ч'!BE18*'Г на группу'!$A$2,'Г на Ч'!BE18*'Г на группу'!$A$2,"")</f>
        <v/>
      </c>
      <c r="BF18" s="53" t="str">
        <f>IF('Г на Ч'!BF18*'Г на группу'!$A$2,'Г на Ч'!BF18*'Г на группу'!$A$2,"")</f>
        <v/>
      </c>
      <c r="BG18" s="53" t="str">
        <f>IF('Г на Ч'!BG18*'Г на группу'!$A$2,'Г на Ч'!BG18*'Г на группу'!$A$2,"")</f>
        <v/>
      </c>
      <c r="BH18" s="54" t="str">
        <f>IF('Г на Ч'!BH18*'Г на группу'!$A$2,'Г на Ч'!BH18*'Г на группу'!$A$2,"")</f>
        <v/>
      </c>
      <c r="BI18" s="30">
        <f>IF('Г на Ч'!BI18*'Г на группу'!$A$2,'Г на Ч'!BI18*'Г на группу'!$A$2,"")</f>
        <v>864</v>
      </c>
      <c r="BJ18" s="53">
        <f>IF('Г на Ч'!BJ18*'Г на группу'!$A$2,'Г на Ч'!BJ18*'Г на группу'!$A$2,"")</f>
        <v>22.200000000000003</v>
      </c>
      <c r="BK18" s="53">
        <f>IF('Г на Ч'!BK18*'Г на группу'!$A$2,'Г на Ч'!BK18*'Г на группу'!$A$2,"")</f>
        <v>63.900000000000006</v>
      </c>
      <c r="BL18" s="53">
        <f>IF('Г на Ч'!BL18*'Г на группу'!$A$2,'Г на Ч'!BL18*'Г на группу'!$A$2,"")</f>
        <v>51.75</v>
      </c>
      <c r="BM18" s="55">
        <f>IF('Г на Ч'!BM18*'Г на группу'!$A$2,'Г на Ч'!BM18*'Г на группу'!$A$2,"")</f>
        <v>150</v>
      </c>
      <c r="BN18" s="53" t="str">
        <f>IF('Г на Ч'!BN18*'Г на группу'!$A$2,'Г на Ч'!BN18*'Г на группу'!$A$2,"")</f>
        <v/>
      </c>
      <c r="BO18" s="53" t="str">
        <f>IF('Г на Ч'!BO18*'Г на группу'!$A$2,'Г на Ч'!BO18*'Г на группу'!$A$2,"")</f>
        <v/>
      </c>
      <c r="BP18" s="53" t="str">
        <f>IF('Г на Ч'!BP18*'Г на группу'!$A$2,'Г на Ч'!BP18*'Г на группу'!$A$2,"")</f>
        <v/>
      </c>
      <c r="BQ18" s="53" t="str">
        <f>IF('Г на Ч'!BQ18*'Г на группу'!$A$2,'Г на Ч'!BQ18*'Г на группу'!$A$2,"")</f>
        <v/>
      </c>
      <c r="BR18" s="50" t="str">
        <f>IF('Г на Ч'!BR18*'Г на группу'!$A$2,'Г на Ч'!BR18*'Г на группу'!$A$2,"")</f>
        <v/>
      </c>
      <c r="BS18" s="53">
        <f>IF('Г на Ч'!BS18*'Г на группу'!$A$2,'Г на Ч'!BS18*'Г на группу'!$A$2,"")</f>
        <v>864</v>
      </c>
      <c r="BT18" s="53">
        <f>IF('Г на Ч'!BT18*'Г на группу'!$A$2,'Г на Ч'!BT18*'Г на группу'!$A$2,"")</f>
        <v>22.200000000000003</v>
      </c>
      <c r="BU18" s="53">
        <f>IF('Г на Ч'!BU18*'Г на группу'!$A$2,'Г на Ч'!BU18*'Г на группу'!$A$2,"")</f>
        <v>63.900000000000006</v>
      </c>
      <c r="BV18" s="53">
        <f>IF('Г на Ч'!BV18*'Г на группу'!$A$2,'Г на Ч'!BV18*'Г на группу'!$A$2,"")</f>
        <v>51.75</v>
      </c>
      <c r="BW18" s="21">
        <f>IF('Г на Ч'!BW18*'Г на группу'!$A$2,'Г на Ч'!BW18*'Г на группу'!$A$2,"")</f>
        <v>150</v>
      </c>
      <c r="BX18" s="53" t="str">
        <f>IF('Г на Ч'!BX18*'Г на группу'!$A$2,'Г на Ч'!BX18*'Г на группу'!$A$2,"")</f>
        <v/>
      </c>
      <c r="BY18" s="53" t="str">
        <f>IF('Г на Ч'!BY18*'Г на группу'!$A$2,'Г на Ч'!BY18*'Г на группу'!$A$2,"")</f>
        <v/>
      </c>
      <c r="BZ18" s="53" t="str">
        <f>IF('Г на Ч'!BZ18*'Г на группу'!$A$2,'Г на Ч'!BZ18*'Г на группу'!$A$2,"")</f>
        <v/>
      </c>
      <c r="CA18" s="53" t="str">
        <f>IF('Г на Ч'!CA18*'Г на группу'!$A$2,'Г на Ч'!CA18*'Г на группу'!$A$2,"")</f>
        <v/>
      </c>
      <c r="CB18" s="21" t="str">
        <f>IF('Г на Ч'!CB18*'Г на группу'!$A$2,'Г на Ч'!CB18*'Г на группу'!$A$2,"")</f>
        <v/>
      </c>
      <c r="CC18" s="53" t="str">
        <f>IF('Г на Ч'!CC18*'Г на группу'!$A$2,'Г на Ч'!CC18*'Г на группу'!$A$2,"")</f>
        <v/>
      </c>
      <c r="CD18" s="53" t="str">
        <f>IF('Г на Ч'!CD18*'Г на группу'!$A$2,'Г на Ч'!CD18*'Г на группу'!$A$2,"")</f>
        <v/>
      </c>
      <c r="CE18" s="53" t="str">
        <f>IF('Г на Ч'!CE18*'Г на группу'!$A$2,'Г на Ч'!CE18*'Г на группу'!$A$2,"")</f>
        <v/>
      </c>
      <c r="CF18" s="53" t="str">
        <f>IF('Г на Ч'!CF18*'Г на группу'!$A$2,'Г на Ч'!CF18*'Г на группу'!$A$2,"")</f>
        <v/>
      </c>
      <c r="CG18" s="50" t="str">
        <f>IF('Г на Ч'!CG18*'Г на группу'!$A$2,'Г на Ч'!CG18*'Г на группу'!$A$2,"")</f>
        <v/>
      </c>
      <c r="CH18" s="53" t="str">
        <f>IF('Г на Ч'!CH18*'Г на группу'!$A$2,'Г на Ч'!CH18*'Г на группу'!$A$2,"")</f>
        <v/>
      </c>
      <c r="CI18" s="53" t="str">
        <f>IF('Г на Ч'!CI18*'Г на группу'!$A$2,'Г на Ч'!CI18*'Г на группу'!$A$2,"")</f>
        <v/>
      </c>
      <c r="CJ18" s="53" t="str">
        <f>IF('Г на Ч'!CJ18*'Г на группу'!$A$2,'Г на Ч'!CJ18*'Г на группу'!$A$2,"")</f>
        <v/>
      </c>
      <c r="CK18" s="53" t="str">
        <f>IF('Г на Ч'!CK18*'Г на группу'!$A$2,'Г на Ч'!CK18*'Г на группу'!$A$2,"")</f>
        <v/>
      </c>
      <c r="CL18" s="21" t="str">
        <f>IF('Г на Ч'!CL18*'Г на группу'!$A$2,'Г на Ч'!CL18*'Г на группу'!$A$2,"")</f>
        <v/>
      </c>
      <c r="CM18" s="53" t="str">
        <f>IF('Г на Ч'!CM18*'Г на группу'!$A$2,'Г на Ч'!CM18*'Г на группу'!$A$2,"")</f>
        <v/>
      </c>
      <c r="CN18" s="53" t="str">
        <f>IF('Г на Ч'!CN18*'Г на группу'!$A$2,'Г на Ч'!CN18*'Г на группу'!$A$2,"")</f>
        <v/>
      </c>
      <c r="CO18" s="53" t="str">
        <f>IF('Г на Ч'!CO18*'Г на группу'!$A$2,'Г на Ч'!CO18*'Г на группу'!$A$2,"")</f>
        <v/>
      </c>
      <c r="CP18" s="53" t="str">
        <f>IF('Г на Ч'!CP18*'Г на группу'!$A$2,'Г на Ч'!CP18*'Г на группу'!$A$2,"")</f>
        <v/>
      </c>
      <c r="CQ18" s="21" t="str">
        <f>IF('Г на Ч'!CQ18*'Г на группу'!$A$2,'Г на Ч'!CQ18*'Г на группу'!$A$2,"")</f>
        <v/>
      </c>
      <c r="CR18" s="53" t="str">
        <f>IF('Г на Ч'!CR18*'Г на группу'!$A$2,'Г на Ч'!CR18*'Г на группу'!$A$2,"")</f>
        <v/>
      </c>
      <c r="CS18" s="53" t="str">
        <f>IF('Г на Ч'!CS18*'Г на группу'!$A$2,'Г на Ч'!CS18*'Г на группу'!$A$2,"")</f>
        <v/>
      </c>
      <c r="CT18" s="53" t="str">
        <f>IF('Г на Ч'!CT18*'Г на группу'!$A$2,'Г на Ч'!CT18*'Г на группу'!$A$2,"")</f>
        <v/>
      </c>
      <c r="CU18" s="53" t="str">
        <f>IF('Г на Ч'!CU18*'Г на группу'!$A$2,'Г на Ч'!CU18*'Г на группу'!$A$2,"")</f>
        <v/>
      </c>
      <c r="CV18" s="21" t="str">
        <f>IF('Г на Ч'!CV18*'Г на группу'!$A$2,'Г на Ч'!CV18*'Г на группу'!$A$2,"")</f>
        <v/>
      </c>
      <c r="CW18" s="53" t="str">
        <f>IF('Г на Ч'!CW18*'Г на группу'!$A$2,'Г на Ч'!CW18*'Г на группу'!$A$2,"")</f>
        <v/>
      </c>
      <c r="CX18" s="53" t="str">
        <f>IF('Г на Ч'!CX18*'Г на группу'!$A$2,'Г на Ч'!CX18*'Г на группу'!$A$2,"")</f>
        <v/>
      </c>
      <c r="CY18" s="53" t="str">
        <f>IF('Г на Ч'!CY18*'Г на группу'!$A$2,'Г на Ч'!CY18*'Г на группу'!$A$2,"")</f>
        <v/>
      </c>
      <c r="CZ18" s="53" t="str">
        <f>IF('Г на Ч'!CZ18*'Г на группу'!$A$2,'Г на Ч'!CZ18*'Г на группу'!$A$2,"")</f>
        <v/>
      </c>
      <c r="DA18" s="21" t="str">
        <f>IF('Г на Ч'!DA18*'Г на группу'!$A$2,'Г на Ч'!DA18*'Г на группу'!$A$2,"")</f>
        <v/>
      </c>
      <c r="DB18" s="53" t="str">
        <f>IF('Г на Ч'!DB18*'Г на группу'!$A$2,'Г на Ч'!DB18*'Г на группу'!$A$2,"")</f>
        <v/>
      </c>
      <c r="DC18" s="53" t="str">
        <f>IF('Г на Ч'!DC18*'Г на группу'!$A$2,'Г на Ч'!DC18*'Г на группу'!$A$2,"")</f>
        <v/>
      </c>
      <c r="DD18" s="53" t="str">
        <f>IF('Г на Ч'!DD18*'Г на группу'!$A$2,'Г на Ч'!DD18*'Г на группу'!$A$2,"")</f>
        <v/>
      </c>
      <c r="DE18" s="53" t="str">
        <f>IF('Г на Ч'!DE18*'Г на группу'!$A$2,'Г на Ч'!DE18*'Г на группу'!$A$2,"")</f>
        <v/>
      </c>
      <c r="DF18" s="21" t="str">
        <f>IF('Г на Ч'!DF18*'Г на группу'!$A$2,'Г на Ч'!DF18*'Г на группу'!$A$2,"")</f>
        <v/>
      </c>
      <c r="DG18" s="53" t="str">
        <f>IF('Г на Ч'!DG18*'Г на группу'!$A$2,'Г на Ч'!DG18*'Г на группу'!$A$2,"")</f>
        <v/>
      </c>
      <c r="DH18" s="53" t="str">
        <f>IF('Г на Ч'!DH18*'Г на группу'!$A$2,'Г на Ч'!DH18*'Г на группу'!$A$2,"")</f>
        <v/>
      </c>
      <c r="DI18" s="53" t="str">
        <f>IF('Г на Ч'!DI18*'Г на группу'!$A$2,'Г на Ч'!DI18*'Г на группу'!$A$2,"")</f>
        <v/>
      </c>
      <c r="DJ18" s="53" t="str">
        <f>IF('Г на Ч'!DJ18*'Г на группу'!$A$2,'Г на Ч'!DJ18*'Г на группу'!$A$2,"")</f>
        <v/>
      </c>
      <c r="DK18" s="21" t="str">
        <f>IF('Г на Ч'!DK18*'Г на группу'!$A$2,'Г на Ч'!DK18*'Г на группу'!$A$2,"")</f>
        <v/>
      </c>
      <c r="DL18" s="53" t="str">
        <f>IF('Г на Ч'!DL18*'Г на группу'!$A$2,'Г на Ч'!DL18*'Г на группу'!$A$2,"")</f>
        <v/>
      </c>
      <c r="DM18" s="53" t="str">
        <f>IF('Г на Ч'!DM18*'Г на группу'!$A$2,'Г на Ч'!DM18*'Г на группу'!$A$2,"")</f>
        <v/>
      </c>
      <c r="DN18" s="53" t="str">
        <f>IF('Г на Ч'!DN18*'Г на группу'!$A$2,'Г на Ч'!DN18*'Г на группу'!$A$2,"")</f>
        <v/>
      </c>
      <c r="DO18" s="53" t="str">
        <f>IF('Г на Ч'!DO18*'Г на группу'!$A$2,'Г на Ч'!DO18*'Г на группу'!$A$2,"")</f>
        <v/>
      </c>
      <c r="DP18" s="21" t="str">
        <f>IF('Г на Ч'!DP18*'Г на группу'!$A$2,'Г на Ч'!DP18*'Г на группу'!$A$2,"")</f>
        <v/>
      </c>
      <c r="DQ18" s="21">
        <f t="shared" si="4"/>
        <v>450</v>
      </c>
    </row>
    <row r="19" spans="1:121" s="21" customFormat="1" x14ac:dyDescent="0.25">
      <c r="A19" s="40" t="s">
        <v>39</v>
      </c>
      <c r="B19" s="40">
        <v>430</v>
      </c>
      <c r="C19" s="38">
        <v>6.5</v>
      </c>
      <c r="D19" s="38">
        <v>16</v>
      </c>
      <c r="E19" s="43">
        <v>65</v>
      </c>
      <c r="F19" s="62" t="e">
        <f t="shared" si="0"/>
        <v>#VALUE!</v>
      </c>
      <c r="G19" s="42" t="e">
        <f t="shared" si="1"/>
        <v>#VALUE!</v>
      </c>
      <c r="H19" s="42" t="e">
        <f t="shared" si="2"/>
        <v>#VALUE!</v>
      </c>
      <c r="I19" s="42" t="e">
        <f t="shared" si="3"/>
        <v>#VALUE!</v>
      </c>
      <c r="J19" s="38" t="str">
        <f>IF('Г на Ч'!J19*'Г на группу'!$A$2,'Г на Ч'!J19*'Г на группу'!$A$2,"")</f>
        <v/>
      </c>
      <c r="K19" s="39" t="str">
        <f>IF('Г на Ч'!K19*'Г на группу'!$A$2,'Г на Ч'!K19*'Г на группу'!$A$2,"")</f>
        <v/>
      </c>
      <c r="L19" s="39" t="str">
        <f>IF('Г на Ч'!L19*'Г на группу'!$A$2,'Г на Ч'!L19*'Г на группу'!$A$2,"")</f>
        <v/>
      </c>
      <c r="M19" s="39" t="str">
        <f>IF('Г на Ч'!M19*'Г на группу'!$A$2,'Г на Ч'!M19*'Г на группу'!$A$2,"")</f>
        <v/>
      </c>
      <c r="N19" s="39" t="str">
        <f>IF('Г на Ч'!N19*'Г на группу'!$A$2,'Г на Ч'!N19*'Г на группу'!$A$2,"")</f>
        <v/>
      </c>
      <c r="O19" s="40" t="str">
        <f>IF('Г на Ч'!O19*'Г на группу'!$A$2,'Г на Ч'!O19*'Г на группу'!$A$2,"")</f>
        <v/>
      </c>
      <c r="P19" s="39">
        <f>IF('Г на Ч'!P19*'Г на группу'!$A$2,'Г на Ч'!P19*'Г на группу'!$A$2,"")</f>
        <v>516</v>
      </c>
      <c r="Q19" s="39">
        <f>IF('Г на Ч'!Q19*'Г на группу'!$A$2,'Г на Ч'!Q19*'Г на группу'!$A$2,"")</f>
        <v>7.8000000000000007</v>
      </c>
      <c r="R19" s="39">
        <f>IF('Г на Ч'!R19*'Г на группу'!$A$2,'Г на Ч'!R19*'Г на группу'!$A$2,"")</f>
        <v>19.200000000000003</v>
      </c>
      <c r="S19" s="39">
        <f>IF('Г на Ч'!S19*'Г на группу'!$A$2,'Г на Ч'!S19*'Г на группу'!$A$2,"")</f>
        <v>78</v>
      </c>
      <c r="T19" s="40">
        <f>IF('Г на Ч'!T19*'Г на группу'!$A$2,'Г на Ч'!T19*'Г на группу'!$A$2,"")</f>
        <v>120</v>
      </c>
      <c r="U19" s="39" t="str">
        <f>IF('Г на Ч'!U19*'Г на группу'!$A$2,'Г на Ч'!U19*'Г на группу'!$A$2,"")</f>
        <v/>
      </c>
      <c r="V19" s="39" t="str">
        <f>IF('Г на Ч'!V19*'Г на группу'!$A$2,'Г на Ч'!V19*'Г на группу'!$A$2,"")</f>
        <v/>
      </c>
      <c r="W19" s="39" t="str">
        <f>IF('Г на Ч'!W19*'Г на группу'!$A$2,'Г на Ч'!W19*'Г на группу'!$A$2,"")</f>
        <v/>
      </c>
      <c r="X19" s="39" t="str">
        <f>IF('Г на Ч'!X19*'Г на группу'!$A$2,'Г на Ч'!X19*'Г на группу'!$A$2,"")</f>
        <v/>
      </c>
      <c r="Y19" s="40" t="str">
        <f>IF('Г на Ч'!Y19*'Г на группу'!$A$2,'Г на Ч'!Y19*'Г на группу'!$A$2,"")</f>
        <v/>
      </c>
      <c r="Z19" s="39" t="str">
        <f>IF('Г на Ч'!Z19*'Г на группу'!$A$2,'Г на Ч'!Z19*'Г на группу'!$A$2,"")</f>
        <v/>
      </c>
      <c r="AA19" s="39" t="str">
        <f>IF('Г на Ч'!AA19*'Г на группу'!$A$2,'Г на Ч'!AA19*'Г на группу'!$A$2,"")</f>
        <v/>
      </c>
      <c r="AB19" s="39" t="str">
        <f>IF('Г на Ч'!AB19*'Г на группу'!$A$2,'Г на Ч'!AB19*'Г на группу'!$A$2,"")</f>
        <v/>
      </c>
      <c r="AC19" s="39" t="str">
        <f>IF('Г на Ч'!AC19*'Г на группу'!$A$2,'Г на Ч'!AC19*'Г на группу'!$A$2,"")</f>
        <v/>
      </c>
      <c r="AD19" s="38" t="str">
        <f>IF('Г на Ч'!AD19*'Г на группу'!$A$2,'Г на Ч'!AD19*'Г на группу'!$A$2,"")</f>
        <v/>
      </c>
      <c r="AE19" s="39" t="str">
        <f>IF('Г на Ч'!AE19*'Г на группу'!$A$2,'Г на Ч'!AE19*'Г на группу'!$A$2,"")</f>
        <v/>
      </c>
      <c r="AF19" s="39" t="str">
        <f>IF('Г на Ч'!AF19*'Г на группу'!$A$2,'Г на Ч'!AF19*'Г на группу'!$A$2,"")</f>
        <v/>
      </c>
      <c r="AG19" s="39" t="str">
        <f>IF('Г на Ч'!AG19*'Г на группу'!$A$2,'Г на Ч'!AG19*'Г на группу'!$A$2,"")</f>
        <v/>
      </c>
      <c r="AH19" s="39" t="str">
        <f>IF('Г на Ч'!AH19*'Г на группу'!$A$2,'Г на Ч'!AH19*'Г на группу'!$A$2,"")</f>
        <v/>
      </c>
      <c r="AI19" s="38" t="str">
        <f>IF('Г на Ч'!AI19*'Г на группу'!$A$2,'Г на Ч'!AI19*'Г на группу'!$A$2,"")</f>
        <v/>
      </c>
      <c r="AJ19" s="39" t="str">
        <f>IF('Г на Ч'!AJ19*'Г на группу'!$A$2,'Г на Ч'!AJ19*'Г на группу'!$A$2,"")</f>
        <v/>
      </c>
      <c r="AK19" s="39" t="str">
        <f>IF('Г на Ч'!AK19*'Г на группу'!$A$2,'Г на Ч'!AK19*'Г на группу'!$A$2,"")</f>
        <v/>
      </c>
      <c r="AL19" s="39" t="str">
        <f>IF('Г на Ч'!AL19*'Г на группу'!$A$2,'Г на Ч'!AL19*'Г на группу'!$A$2,"")</f>
        <v/>
      </c>
      <c r="AM19" s="39" t="str">
        <f>IF('Г на Ч'!AM19*'Г на группу'!$A$2,'Г на Ч'!AM19*'Г на группу'!$A$2,"")</f>
        <v/>
      </c>
      <c r="AN19" s="41" t="str">
        <f>IF('Г на Ч'!AN19*'Г на группу'!$A$2,'Г на Ч'!AN19*'Г на группу'!$A$2,"")</f>
        <v/>
      </c>
      <c r="AO19" s="39" t="str">
        <f>IF('Г на Ч'!AO19*'Г на группу'!$A$2,'Г на Ч'!AO19*'Г на группу'!$A$2,"")</f>
        <v/>
      </c>
      <c r="AP19" s="39" t="str">
        <f>IF('Г на Ч'!AP19*'Г на группу'!$A$2,'Г на Ч'!AP19*'Г на группу'!$A$2,"")</f>
        <v/>
      </c>
      <c r="AQ19" s="39" t="str">
        <f>IF('Г на Ч'!AQ19*'Г на группу'!$A$2,'Г на Ч'!AQ19*'Г на группу'!$A$2,"")</f>
        <v/>
      </c>
      <c r="AR19" s="39" t="str">
        <f>IF('Г на Ч'!AR19*'Г на группу'!$A$2,'Г на Ч'!AR19*'Г на группу'!$A$2,"")</f>
        <v/>
      </c>
      <c r="AS19" s="40" t="str">
        <f>IF('Г на Ч'!AS19*'Г на группу'!$A$2,'Г на Ч'!AS19*'Г на группу'!$A$2,"")</f>
        <v/>
      </c>
      <c r="AT19" s="39" t="str">
        <f>IF('Г на Ч'!AT19*'Г на группу'!$A$2,'Г на Ч'!AT19*'Г на группу'!$A$2,"")</f>
        <v/>
      </c>
      <c r="AU19" s="39" t="str">
        <f>IF('Г на Ч'!AU19*'Г на группу'!$A$2,'Г на Ч'!AU19*'Г на группу'!$A$2,"")</f>
        <v/>
      </c>
      <c r="AV19" s="39" t="str">
        <f>IF('Г на Ч'!AV19*'Г на группу'!$A$2,'Г на Ч'!AV19*'Г на группу'!$A$2,"")</f>
        <v/>
      </c>
      <c r="AW19" s="39" t="str">
        <f>IF('Г на Ч'!AW19*'Г на группу'!$A$2,'Г на Ч'!AW19*'Г на группу'!$A$2,"")</f>
        <v/>
      </c>
      <c r="AX19" s="38" t="str">
        <f>IF('Г на Ч'!AX19*'Г на группу'!$A$2,'Г на Ч'!AX19*'Г на группу'!$A$2,"")</f>
        <v/>
      </c>
      <c r="AY19" s="42" t="str">
        <f>IF('Г на Ч'!AY19*'Г на группу'!$A$2,'Г на Ч'!AY19*'Г на группу'!$A$2,"")</f>
        <v/>
      </c>
      <c r="AZ19" s="39" t="str">
        <f>IF('Г на Ч'!AZ19*'Г на группу'!$A$2,'Г на Ч'!AZ19*'Г на группу'!$A$2,"")</f>
        <v/>
      </c>
      <c r="BA19" s="39" t="str">
        <f>IF('Г на Ч'!BA19*'Г на группу'!$A$2,'Г на Ч'!BA19*'Г на группу'!$A$2,"")</f>
        <v/>
      </c>
      <c r="BB19" s="39" t="str">
        <f>IF('Г на Ч'!BB19*'Г на группу'!$A$2,'Г на Ч'!BB19*'Г на группу'!$A$2,"")</f>
        <v/>
      </c>
      <c r="BC19" s="40" t="str">
        <f>IF('Г на Ч'!BC19*'Г на группу'!$A$2,'Г на Ч'!BC19*'Г на группу'!$A$2,"")</f>
        <v/>
      </c>
      <c r="BD19" s="39" t="str">
        <f>IF('Г на Ч'!BD19*'Г на группу'!$A$2,'Г на Ч'!BD19*'Г на группу'!$A$2,"")</f>
        <v/>
      </c>
      <c r="BE19" s="39" t="str">
        <f>IF('Г на Ч'!BE19*'Г на группу'!$A$2,'Г на Ч'!BE19*'Г на группу'!$A$2,"")</f>
        <v/>
      </c>
      <c r="BF19" s="39" t="str">
        <f>IF('Г на Ч'!BF19*'Г на группу'!$A$2,'Г на Ч'!BF19*'Г на группу'!$A$2,"")</f>
        <v/>
      </c>
      <c r="BG19" s="39" t="str">
        <f>IF('Г на Ч'!BG19*'Г на группу'!$A$2,'Г на Ч'!BG19*'Г на группу'!$A$2,"")</f>
        <v/>
      </c>
      <c r="BH19" s="41" t="str">
        <f>IF('Г на Ч'!BH19*'Г на группу'!$A$2,'Г на Ч'!BH19*'Г на группу'!$A$2,"")</f>
        <v/>
      </c>
      <c r="BI19" s="42" t="str">
        <f>IF('Г на Ч'!BI19*'Г на группу'!$A$2,'Г на Ч'!BI19*'Г на группу'!$A$2,"")</f>
        <v/>
      </c>
      <c r="BJ19" s="39" t="str">
        <f>IF('Г на Ч'!BJ19*'Г на группу'!$A$2,'Г на Ч'!BJ19*'Г на группу'!$A$2,"")</f>
        <v/>
      </c>
      <c r="BK19" s="39" t="str">
        <f>IF('Г на Ч'!BK19*'Г на группу'!$A$2,'Г на Ч'!BK19*'Г на группу'!$A$2,"")</f>
        <v/>
      </c>
      <c r="BL19" s="39" t="str">
        <f>IF('Г на Ч'!BL19*'Г на группу'!$A$2,'Г на Ч'!BL19*'Г на группу'!$A$2,"")</f>
        <v/>
      </c>
      <c r="BM19" s="43" t="str">
        <f>IF('Г на Ч'!BM19*'Г на группу'!$A$2,'Г на Ч'!BM19*'Г на группу'!$A$2,"")</f>
        <v/>
      </c>
      <c r="BN19" s="39" t="str">
        <f>IF('Г на Ч'!BN19*'Г на группу'!$A$2,'Г на Ч'!BN19*'Г на группу'!$A$2,"")</f>
        <v/>
      </c>
      <c r="BO19" s="39" t="str">
        <f>IF('Г на Ч'!BO19*'Г на группу'!$A$2,'Г на Ч'!BO19*'Г на группу'!$A$2,"")</f>
        <v/>
      </c>
      <c r="BP19" s="39" t="str">
        <f>IF('Г на Ч'!BP19*'Г на группу'!$A$2,'Г на Ч'!BP19*'Г на группу'!$A$2,"")</f>
        <v/>
      </c>
      <c r="BQ19" s="39" t="str">
        <f>IF('Г на Ч'!BQ19*'Г на группу'!$A$2,'Г на Ч'!BQ19*'Г на группу'!$A$2,"")</f>
        <v/>
      </c>
      <c r="BR19" s="40" t="str">
        <f>IF('Г на Ч'!BR19*'Г на группу'!$A$2,'Г на Ч'!BR19*'Г на группу'!$A$2,"")</f>
        <v/>
      </c>
      <c r="BS19" s="39" t="str">
        <f>IF('Г на Ч'!BS19*'Г на группу'!$A$2,'Г на Ч'!BS19*'Г на группу'!$A$2,"")</f>
        <v/>
      </c>
      <c r="BT19" s="39" t="str">
        <f>IF('Г на Ч'!BT19*'Г на группу'!$A$2,'Г на Ч'!BT19*'Г на группу'!$A$2,"")</f>
        <v/>
      </c>
      <c r="BU19" s="39" t="str">
        <f>IF('Г на Ч'!BU19*'Г на группу'!$A$2,'Г на Ч'!BU19*'Г на группу'!$A$2,"")</f>
        <v/>
      </c>
      <c r="BV19" s="39" t="str">
        <f>IF('Г на Ч'!BV19*'Г на группу'!$A$2,'Г на Ч'!BV19*'Г на группу'!$A$2,"")</f>
        <v/>
      </c>
      <c r="BW19" s="40" t="str">
        <f>IF('Г на Ч'!BW19*'Г на группу'!$A$2,'Г на Ч'!BW19*'Г на группу'!$A$2,"")</f>
        <v/>
      </c>
      <c r="BX19" s="39">
        <f>IF('Г на Ч'!BX19*'Г на группу'!$A$2,'Г на Ч'!BX19*'Г на группу'!$A$2,"")</f>
        <v>516</v>
      </c>
      <c r="BY19" s="39">
        <f>IF('Г на Ч'!BY19*'Г на группу'!$A$2,'Г на Ч'!BY19*'Г на группу'!$A$2,"")</f>
        <v>7.8000000000000007</v>
      </c>
      <c r="BZ19" s="39">
        <f>IF('Г на Ч'!BZ19*'Г на группу'!$A$2,'Г на Ч'!BZ19*'Г на группу'!$A$2,"")</f>
        <v>19.200000000000003</v>
      </c>
      <c r="CA19" s="39">
        <f>IF('Г на Ч'!CA19*'Г на группу'!$A$2,'Г на Ч'!CA19*'Г на группу'!$A$2,"")</f>
        <v>78</v>
      </c>
      <c r="CB19" s="40">
        <f>IF('Г на Ч'!CB19*'Г на группу'!$A$2,'Г на Ч'!CB19*'Г на группу'!$A$2,"")</f>
        <v>120</v>
      </c>
      <c r="CC19" s="39" t="str">
        <f>IF('Г на Ч'!CC19*'Г на группу'!$A$2,'Г на Ч'!CC19*'Г на группу'!$A$2,"")</f>
        <v/>
      </c>
      <c r="CD19" s="39" t="str">
        <f>IF('Г на Ч'!CD19*'Г на группу'!$A$2,'Г на Ч'!CD19*'Г на группу'!$A$2,"")</f>
        <v/>
      </c>
      <c r="CE19" s="39" t="str">
        <f>IF('Г на Ч'!CE19*'Г на группу'!$A$2,'Г на Ч'!CE19*'Г на группу'!$A$2,"")</f>
        <v/>
      </c>
      <c r="CF19" s="39" t="str">
        <f>IF('Г на Ч'!CF19*'Г на группу'!$A$2,'Г на Ч'!CF19*'Г на группу'!$A$2,"")</f>
        <v/>
      </c>
      <c r="CG19" s="40" t="str">
        <f>IF('Г на Ч'!CG19*'Г на группу'!$A$2,'Г на Ч'!CG19*'Г на группу'!$A$2,"")</f>
        <v/>
      </c>
      <c r="CH19" s="39" t="str">
        <f>IF('Г на Ч'!CH19*'Г на группу'!$A$2,'Г на Ч'!CH19*'Г на группу'!$A$2,"")</f>
        <v/>
      </c>
      <c r="CI19" s="39" t="str">
        <f>IF('Г на Ч'!CI19*'Г на группу'!$A$2,'Г на Ч'!CI19*'Г на группу'!$A$2,"")</f>
        <v/>
      </c>
      <c r="CJ19" s="39" t="str">
        <f>IF('Г на Ч'!CJ19*'Г на группу'!$A$2,'Г на Ч'!CJ19*'Г на группу'!$A$2,"")</f>
        <v/>
      </c>
      <c r="CK19" s="39" t="str">
        <f>IF('Г на Ч'!CK19*'Г на группу'!$A$2,'Г на Ч'!CK19*'Г на группу'!$A$2,"")</f>
        <v/>
      </c>
      <c r="CL19" s="38" t="str">
        <f>IF('Г на Ч'!CL19*'Г на группу'!$A$2,'Г на Ч'!CL19*'Г на группу'!$A$2,"")</f>
        <v/>
      </c>
      <c r="CM19" s="39" t="str">
        <f>IF('Г на Ч'!CM19*'Г на группу'!$A$2,'Г на Ч'!CM19*'Г на группу'!$A$2,"")</f>
        <v/>
      </c>
      <c r="CN19" s="39" t="str">
        <f>IF('Г на Ч'!CN19*'Г на группу'!$A$2,'Г на Ч'!CN19*'Г на группу'!$A$2,"")</f>
        <v/>
      </c>
      <c r="CO19" s="39" t="str">
        <f>IF('Г на Ч'!CO19*'Г на группу'!$A$2,'Г на Ч'!CO19*'Г на группу'!$A$2,"")</f>
        <v/>
      </c>
      <c r="CP19" s="39" t="str">
        <f>IF('Г на Ч'!CP19*'Г на группу'!$A$2,'Г на Ч'!CP19*'Г на группу'!$A$2,"")</f>
        <v/>
      </c>
      <c r="CQ19" s="38" t="str">
        <f>IF('Г на Ч'!CQ19*'Г на группу'!$A$2,'Г на Ч'!CQ19*'Г на группу'!$A$2,"")</f>
        <v/>
      </c>
      <c r="CR19" s="39" t="str">
        <f>IF('Г на Ч'!CR19*'Г на группу'!$A$2,'Г на Ч'!CR19*'Г на группу'!$A$2,"")</f>
        <v/>
      </c>
      <c r="CS19" s="39" t="str">
        <f>IF('Г на Ч'!CS19*'Г на группу'!$A$2,'Г на Ч'!CS19*'Г на группу'!$A$2,"")</f>
        <v/>
      </c>
      <c r="CT19" s="39" t="str">
        <f>IF('Г на Ч'!CT19*'Г на группу'!$A$2,'Г на Ч'!CT19*'Г на группу'!$A$2,"")</f>
        <v/>
      </c>
      <c r="CU19" s="39" t="str">
        <f>IF('Г на Ч'!CU19*'Г на группу'!$A$2,'Г на Ч'!CU19*'Г на группу'!$A$2,"")</f>
        <v/>
      </c>
      <c r="CV19" s="38" t="str">
        <f>IF('Г на Ч'!CV19*'Г на группу'!$A$2,'Г на Ч'!CV19*'Г на группу'!$A$2,"")</f>
        <v/>
      </c>
      <c r="CW19" s="39" t="str">
        <f>IF('Г на Ч'!CW19*'Г на группу'!$A$2,'Г на Ч'!CW19*'Г на группу'!$A$2,"")</f>
        <v/>
      </c>
      <c r="CX19" s="39" t="str">
        <f>IF('Г на Ч'!CX19*'Г на группу'!$A$2,'Г на Ч'!CX19*'Г на группу'!$A$2,"")</f>
        <v/>
      </c>
      <c r="CY19" s="39" t="str">
        <f>IF('Г на Ч'!CY19*'Г на группу'!$A$2,'Г на Ч'!CY19*'Г на группу'!$A$2,"")</f>
        <v/>
      </c>
      <c r="CZ19" s="39" t="str">
        <f>IF('Г на Ч'!CZ19*'Г на группу'!$A$2,'Г на Ч'!CZ19*'Г на группу'!$A$2,"")</f>
        <v/>
      </c>
      <c r="DA19" s="38" t="str">
        <f>IF('Г на Ч'!DA19*'Г на группу'!$A$2,'Г на Ч'!DA19*'Г на группу'!$A$2,"")</f>
        <v/>
      </c>
      <c r="DB19" s="39" t="str">
        <f>IF('Г на Ч'!DB19*'Г на группу'!$A$2,'Г на Ч'!DB19*'Г на группу'!$A$2,"")</f>
        <v/>
      </c>
      <c r="DC19" s="39" t="str">
        <f>IF('Г на Ч'!DC19*'Г на группу'!$A$2,'Г на Ч'!DC19*'Г на группу'!$A$2,"")</f>
        <v/>
      </c>
      <c r="DD19" s="39" t="str">
        <f>IF('Г на Ч'!DD19*'Г на группу'!$A$2,'Г на Ч'!DD19*'Г на группу'!$A$2,"")</f>
        <v/>
      </c>
      <c r="DE19" s="39" t="str">
        <f>IF('Г на Ч'!DE19*'Г на группу'!$A$2,'Г на Ч'!DE19*'Г на группу'!$A$2,"")</f>
        <v/>
      </c>
      <c r="DF19" s="38" t="str">
        <f>IF('Г на Ч'!DF19*'Г на группу'!$A$2,'Г на Ч'!DF19*'Г на группу'!$A$2,"")</f>
        <v/>
      </c>
      <c r="DG19" s="39" t="str">
        <f>IF('Г на Ч'!DG19*'Г на группу'!$A$2,'Г на Ч'!DG19*'Г на группу'!$A$2,"")</f>
        <v/>
      </c>
      <c r="DH19" s="39" t="str">
        <f>IF('Г на Ч'!DH19*'Г на группу'!$A$2,'Г на Ч'!DH19*'Г на группу'!$A$2,"")</f>
        <v/>
      </c>
      <c r="DI19" s="39" t="str">
        <f>IF('Г на Ч'!DI19*'Г на группу'!$A$2,'Г на Ч'!DI19*'Г на группу'!$A$2,"")</f>
        <v/>
      </c>
      <c r="DJ19" s="39" t="str">
        <f>IF('Г на Ч'!DJ19*'Г на группу'!$A$2,'Г на Ч'!DJ19*'Г на группу'!$A$2,"")</f>
        <v/>
      </c>
      <c r="DK19" s="38" t="str">
        <f>IF('Г на Ч'!DK19*'Г на группу'!$A$2,'Г на Ч'!DK19*'Г на группу'!$A$2,"")</f>
        <v/>
      </c>
      <c r="DL19" s="39">
        <f>IF('Г на Ч'!DL19*'Г на группу'!$A$2,'Г на Ч'!DL19*'Г на группу'!$A$2,"")</f>
        <v>516</v>
      </c>
      <c r="DM19" s="39">
        <f>IF('Г на Ч'!DM19*'Г на группу'!$A$2,'Г на Ч'!DM19*'Г на группу'!$A$2,"")</f>
        <v>7.8000000000000007</v>
      </c>
      <c r="DN19" s="39">
        <f>IF('Г на Ч'!DN19*'Г на группу'!$A$2,'Г на Ч'!DN19*'Г на группу'!$A$2,"")</f>
        <v>19.200000000000003</v>
      </c>
      <c r="DO19" s="39">
        <f>IF('Г на Ч'!DO19*'Г на группу'!$A$2,'Г на Ч'!DO19*'Г на группу'!$A$2,"")</f>
        <v>78</v>
      </c>
      <c r="DP19" s="38">
        <f>IF('Г на Ч'!DP19*'Г на группу'!$A$2,'Г на Ч'!DP19*'Г на группу'!$A$2,"")</f>
        <v>120</v>
      </c>
      <c r="DQ19" s="21">
        <f t="shared" si="4"/>
        <v>360</v>
      </c>
    </row>
    <row r="20" spans="1:121" s="21" customFormat="1" x14ac:dyDescent="0.25">
      <c r="A20" s="50" t="s">
        <v>40</v>
      </c>
      <c r="B20" s="50">
        <v>400</v>
      </c>
      <c r="C20" s="21">
        <v>8.6999999999999993</v>
      </c>
      <c r="D20" s="21">
        <v>8.8000000000000007</v>
      </c>
      <c r="E20" s="55">
        <v>70.900000000000006</v>
      </c>
      <c r="F20" s="29" t="e">
        <f t="shared" si="0"/>
        <v>#VALUE!</v>
      </c>
      <c r="G20" s="30" t="e">
        <f t="shared" si="1"/>
        <v>#VALUE!</v>
      </c>
      <c r="H20" s="30" t="e">
        <f t="shared" si="2"/>
        <v>#VALUE!</v>
      </c>
      <c r="I20" s="30" t="e">
        <f t="shared" si="3"/>
        <v>#VALUE!</v>
      </c>
      <c r="J20" s="21" t="str">
        <f>IF('Г на Ч'!J20*'Г на группу'!$A$2,'Г на Ч'!J20*'Г на группу'!$A$2,"")</f>
        <v/>
      </c>
      <c r="K20" s="53" t="str">
        <f>IF('Г на Ч'!K20*'Г на группу'!$A$2,'Г на Ч'!K20*'Г на группу'!$A$2,"")</f>
        <v/>
      </c>
      <c r="L20" s="53" t="str">
        <f>IF('Г на Ч'!L20*'Г на группу'!$A$2,'Г на Ч'!L20*'Г на группу'!$A$2,"")</f>
        <v/>
      </c>
      <c r="M20" s="53" t="str">
        <f>IF('Г на Ч'!M20*'Г на группу'!$A$2,'Г на Ч'!M20*'Г на группу'!$A$2,"")</f>
        <v/>
      </c>
      <c r="N20" s="53" t="str">
        <f>IF('Г на Ч'!N20*'Г на группу'!$A$2,'Г на Ч'!N20*'Г на группу'!$A$2,"")</f>
        <v/>
      </c>
      <c r="O20" s="50" t="str">
        <f>IF('Г на Ч'!O20*'Г на группу'!$A$2,'Г на Ч'!O20*'Г на группу'!$A$2,"")</f>
        <v/>
      </c>
      <c r="P20" s="53" t="str">
        <f>IF('Г на Ч'!P20*'Г на группу'!$A$2,'Г на Ч'!P20*'Г на группу'!$A$2,"")</f>
        <v/>
      </c>
      <c r="Q20" s="53" t="str">
        <f>IF('Г на Ч'!Q20*'Г на группу'!$A$2,'Г на Ч'!Q20*'Г на группу'!$A$2,"")</f>
        <v/>
      </c>
      <c r="R20" s="53" t="str">
        <f>IF('Г на Ч'!R20*'Г на группу'!$A$2,'Г на Ч'!R20*'Г на группу'!$A$2,"")</f>
        <v/>
      </c>
      <c r="S20" s="53" t="str">
        <f>IF('Г на Ч'!S20*'Г на группу'!$A$2,'Г на Ч'!S20*'Г на группу'!$A$2,"")</f>
        <v/>
      </c>
      <c r="T20" s="50" t="str">
        <f>IF('Г на Ч'!T20*'Г на группу'!$A$2,'Г на Ч'!T20*'Г на группу'!$A$2,"")</f>
        <v/>
      </c>
      <c r="U20" s="53">
        <f>IF('Г на Ч'!U20*'Г на группу'!$A$2,'Г на Ч'!U20*'Г на группу'!$A$2,"")</f>
        <v>480</v>
      </c>
      <c r="V20" s="53">
        <f>IF('Г на Ч'!V20*'Г на группу'!$A$2,'Г на Ч'!V20*'Г на группу'!$A$2,"")</f>
        <v>10.439999999999998</v>
      </c>
      <c r="W20" s="53">
        <f>IF('Г на Ч'!W20*'Г на группу'!$A$2,'Г на Ч'!W20*'Г на группу'!$A$2,"")</f>
        <v>10.560000000000002</v>
      </c>
      <c r="X20" s="53">
        <f>IF('Г на Ч'!X20*'Г на группу'!$A$2,'Г на Ч'!X20*'Г на группу'!$A$2,"")</f>
        <v>85.080000000000013</v>
      </c>
      <c r="Y20" s="50">
        <f>IF('Г на Ч'!Y20*'Г на группу'!$A$2,'Г на Ч'!Y20*'Г на группу'!$A$2,"")</f>
        <v>120</v>
      </c>
      <c r="Z20" s="53" t="str">
        <f>IF('Г на Ч'!Z20*'Г на группу'!$A$2,'Г на Ч'!Z20*'Г на группу'!$A$2,"")</f>
        <v/>
      </c>
      <c r="AA20" s="53" t="str">
        <f>IF('Г на Ч'!AA20*'Г на группу'!$A$2,'Г на Ч'!AA20*'Г на группу'!$A$2,"")</f>
        <v/>
      </c>
      <c r="AB20" s="53" t="str">
        <f>IF('Г на Ч'!AB20*'Г на группу'!$A$2,'Г на Ч'!AB20*'Г на группу'!$A$2,"")</f>
        <v/>
      </c>
      <c r="AC20" s="53" t="str">
        <f>IF('Г на Ч'!AC20*'Г на группу'!$A$2,'Г на Ч'!AC20*'Г на группу'!$A$2,"")</f>
        <v/>
      </c>
      <c r="AD20" s="21" t="str">
        <f>IF('Г на Ч'!AD20*'Г на группу'!$A$2,'Г на Ч'!AD20*'Г на группу'!$A$2,"")</f>
        <v/>
      </c>
      <c r="AE20" s="53" t="str">
        <f>IF('Г на Ч'!AE20*'Г на группу'!$A$2,'Г на Ч'!AE20*'Г на группу'!$A$2,"")</f>
        <v/>
      </c>
      <c r="AF20" s="53" t="str">
        <f>IF('Г на Ч'!AF20*'Г на группу'!$A$2,'Г на Ч'!AF20*'Г на группу'!$A$2,"")</f>
        <v/>
      </c>
      <c r="AG20" s="53" t="str">
        <f>IF('Г на Ч'!AG20*'Г на группу'!$A$2,'Г на Ч'!AG20*'Г на группу'!$A$2,"")</f>
        <v/>
      </c>
      <c r="AH20" s="53" t="str">
        <f>IF('Г на Ч'!AH20*'Г на группу'!$A$2,'Г на Ч'!AH20*'Г на группу'!$A$2,"")</f>
        <v/>
      </c>
      <c r="AI20" s="21" t="str">
        <f>IF('Г на Ч'!AI20*'Г на группу'!$A$2,'Г на Ч'!AI20*'Г на группу'!$A$2,"")</f>
        <v/>
      </c>
      <c r="AJ20" s="53" t="str">
        <f>IF('Г на Ч'!AJ20*'Г на группу'!$A$2,'Г на Ч'!AJ20*'Г на группу'!$A$2,"")</f>
        <v/>
      </c>
      <c r="AK20" s="53" t="str">
        <f>IF('Г на Ч'!AK20*'Г на группу'!$A$2,'Г на Ч'!AK20*'Г на группу'!$A$2,"")</f>
        <v/>
      </c>
      <c r="AL20" s="53" t="str">
        <f>IF('Г на Ч'!AL20*'Г на группу'!$A$2,'Г на Ч'!AL20*'Г на группу'!$A$2,"")</f>
        <v/>
      </c>
      <c r="AM20" s="53" t="str">
        <f>IF('Г на Ч'!AM20*'Г на группу'!$A$2,'Г на Ч'!AM20*'Г на группу'!$A$2,"")</f>
        <v/>
      </c>
      <c r="AN20" s="54" t="str">
        <f>IF('Г на Ч'!AN20*'Г на группу'!$A$2,'Г на Ч'!AN20*'Г на группу'!$A$2,"")</f>
        <v/>
      </c>
      <c r="AO20" s="53" t="str">
        <f>IF('Г на Ч'!AO20*'Г на группу'!$A$2,'Г на Ч'!AO20*'Г на группу'!$A$2,"")</f>
        <v/>
      </c>
      <c r="AP20" s="53" t="str">
        <f>IF('Г на Ч'!AP20*'Г на группу'!$A$2,'Г на Ч'!AP20*'Г на группу'!$A$2,"")</f>
        <v/>
      </c>
      <c r="AQ20" s="53" t="str">
        <f>IF('Г на Ч'!AQ20*'Г на группу'!$A$2,'Г на Ч'!AQ20*'Г на группу'!$A$2,"")</f>
        <v/>
      </c>
      <c r="AR20" s="53" t="str">
        <f>IF('Г на Ч'!AR20*'Г на группу'!$A$2,'Г на Ч'!AR20*'Г на группу'!$A$2,"")</f>
        <v/>
      </c>
      <c r="AS20" s="50" t="str">
        <f>IF('Г на Ч'!AS20*'Г на группу'!$A$2,'Г на Ч'!AS20*'Г на группу'!$A$2,"")</f>
        <v/>
      </c>
      <c r="AT20" s="53" t="str">
        <f>IF('Г на Ч'!AT20*'Г на группу'!$A$2,'Г на Ч'!AT20*'Г на группу'!$A$2,"")</f>
        <v/>
      </c>
      <c r="AU20" s="53" t="str">
        <f>IF('Г на Ч'!AU20*'Г на группу'!$A$2,'Г на Ч'!AU20*'Г на группу'!$A$2,"")</f>
        <v/>
      </c>
      <c r="AV20" s="53" t="str">
        <f>IF('Г на Ч'!AV20*'Г на группу'!$A$2,'Г на Ч'!AV20*'Г на группу'!$A$2,"")</f>
        <v/>
      </c>
      <c r="AW20" s="53" t="str">
        <f>IF('Г на Ч'!AW20*'Г на группу'!$A$2,'Г на Ч'!AW20*'Г на группу'!$A$2,"")</f>
        <v/>
      </c>
      <c r="AX20" s="21" t="str">
        <f>IF('Г на Ч'!AX20*'Г на группу'!$A$2,'Г на Ч'!AX20*'Г на группу'!$A$2,"")</f>
        <v/>
      </c>
      <c r="AY20" s="30" t="str">
        <f>IF('Г на Ч'!AY20*'Г на группу'!$A$2,'Г на Ч'!AY20*'Г на группу'!$A$2,"")</f>
        <v/>
      </c>
      <c r="AZ20" s="53" t="str">
        <f>IF('Г на Ч'!AZ20*'Г на группу'!$A$2,'Г на Ч'!AZ20*'Г на группу'!$A$2,"")</f>
        <v/>
      </c>
      <c r="BA20" s="53" t="str">
        <f>IF('Г на Ч'!BA20*'Г на группу'!$A$2,'Г на Ч'!BA20*'Г на группу'!$A$2,"")</f>
        <v/>
      </c>
      <c r="BB20" s="53" t="str">
        <f>IF('Г на Ч'!BB20*'Г на группу'!$A$2,'Г на Ч'!BB20*'Г на группу'!$A$2,"")</f>
        <v/>
      </c>
      <c r="BC20" s="50" t="str">
        <f>IF('Г на Ч'!BC20*'Г на группу'!$A$2,'Г на Ч'!BC20*'Г на группу'!$A$2,"")</f>
        <v/>
      </c>
      <c r="BD20" s="53" t="str">
        <f>IF('Г на Ч'!BD20*'Г на группу'!$A$2,'Г на Ч'!BD20*'Г на группу'!$A$2,"")</f>
        <v/>
      </c>
      <c r="BE20" s="53" t="str">
        <f>IF('Г на Ч'!BE20*'Г на группу'!$A$2,'Г на Ч'!BE20*'Г на группу'!$A$2,"")</f>
        <v/>
      </c>
      <c r="BF20" s="53" t="str">
        <f>IF('Г на Ч'!BF20*'Г на группу'!$A$2,'Г на Ч'!BF20*'Г на группу'!$A$2,"")</f>
        <v/>
      </c>
      <c r="BG20" s="53" t="str">
        <f>IF('Г на Ч'!BG20*'Г на группу'!$A$2,'Г на Ч'!BG20*'Г на группу'!$A$2,"")</f>
        <v/>
      </c>
      <c r="BH20" s="54" t="str">
        <f>IF('Г на Ч'!BH20*'Г на группу'!$A$2,'Г на Ч'!BH20*'Г на группу'!$A$2,"")</f>
        <v/>
      </c>
      <c r="BI20" s="30" t="str">
        <f>IF('Г на Ч'!BI20*'Г на группу'!$A$2,'Г на Ч'!BI20*'Г на группу'!$A$2,"")</f>
        <v/>
      </c>
      <c r="BJ20" s="53" t="str">
        <f>IF('Г на Ч'!BJ20*'Г на группу'!$A$2,'Г на Ч'!BJ20*'Г на группу'!$A$2,"")</f>
        <v/>
      </c>
      <c r="BK20" s="53" t="str">
        <f>IF('Г на Ч'!BK20*'Г на группу'!$A$2,'Г на Ч'!BK20*'Г на группу'!$A$2,"")</f>
        <v/>
      </c>
      <c r="BL20" s="53" t="str">
        <f>IF('Г на Ч'!BL20*'Г на группу'!$A$2,'Г на Ч'!BL20*'Г на группу'!$A$2,"")</f>
        <v/>
      </c>
      <c r="BM20" s="55" t="str">
        <f>IF('Г на Ч'!BM20*'Г на группу'!$A$2,'Г на Ч'!BM20*'Г на группу'!$A$2,"")</f>
        <v/>
      </c>
      <c r="BN20" s="53" t="str">
        <f>IF('Г на Ч'!BN20*'Г на группу'!$A$2,'Г на Ч'!BN20*'Г на группу'!$A$2,"")</f>
        <v/>
      </c>
      <c r="BO20" s="53" t="str">
        <f>IF('Г на Ч'!BO20*'Г на группу'!$A$2,'Г на Ч'!BO20*'Г на группу'!$A$2,"")</f>
        <v/>
      </c>
      <c r="BP20" s="53" t="str">
        <f>IF('Г на Ч'!BP20*'Г на группу'!$A$2,'Г на Ч'!BP20*'Г на группу'!$A$2,"")</f>
        <v/>
      </c>
      <c r="BQ20" s="53" t="str">
        <f>IF('Г на Ч'!BQ20*'Г на группу'!$A$2,'Г на Ч'!BQ20*'Г на группу'!$A$2,"")</f>
        <v/>
      </c>
      <c r="BR20" s="50" t="str">
        <f>IF('Г на Ч'!BR20*'Г на группу'!$A$2,'Г на Ч'!BR20*'Г на группу'!$A$2,"")</f>
        <v/>
      </c>
      <c r="BS20" s="53" t="str">
        <f>IF('Г на Ч'!BS20*'Г на группу'!$A$2,'Г на Ч'!BS20*'Г на группу'!$A$2,"")</f>
        <v/>
      </c>
      <c r="BT20" s="53" t="str">
        <f>IF('Г на Ч'!BT20*'Г на группу'!$A$2,'Г на Ч'!BT20*'Г на группу'!$A$2,"")</f>
        <v/>
      </c>
      <c r="BU20" s="53" t="str">
        <f>IF('Г на Ч'!BU20*'Г на группу'!$A$2,'Г на Ч'!BU20*'Г на группу'!$A$2,"")</f>
        <v/>
      </c>
      <c r="BV20" s="53" t="str">
        <f>IF('Г на Ч'!BV20*'Г на группу'!$A$2,'Г на Ч'!BV20*'Г на группу'!$A$2,"")</f>
        <v/>
      </c>
      <c r="BW20" s="50" t="str">
        <f>IF('Г на Ч'!BW20*'Г на группу'!$A$2,'Г на Ч'!BW20*'Г на группу'!$A$2,"")</f>
        <v/>
      </c>
      <c r="BX20" s="53" t="str">
        <f>IF('Г на Ч'!BX20*'Г на группу'!$A$2,'Г на Ч'!BX20*'Г на группу'!$A$2,"")</f>
        <v/>
      </c>
      <c r="BY20" s="53" t="str">
        <f>IF('Г на Ч'!BY20*'Г на группу'!$A$2,'Г на Ч'!BY20*'Г на группу'!$A$2,"")</f>
        <v/>
      </c>
      <c r="BZ20" s="53" t="str">
        <f>IF('Г на Ч'!BZ20*'Г на группу'!$A$2,'Г на Ч'!BZ20*'Г на группу'!$A$2,"")</f>
        <v/>
      </c>
      <c r="CA20" s="53" t="str">
        <f>IF('Г на Ч'!CA20*'Г на группу'!$A$2,'Г на Ч'!CA20*'Г на группу'!$A$2,"")</f>
        <v/>
      </c>
      <c r="CB20" s="50" t="str">
        <f>IF('Г на Ч'!CB20*'Г на группу'!$A$2,'Г на Ч'!CB20*'Г на группу'!$A$2,"")</f>
        <v/>
      </c>
      <c r="CC20" s="53">
        <f>IF('Г на Ч'!CC20*'Г на группу'!$A$2,'Г на Ч'!CC20*'Г на группу'!$A$2,"")</f>
        <v>480</v>
      </c>
      <c r="CD20" s="53">
        <f>IF('Г на Ч'!CD20*'Г на группу'!$A$2,'Г на Ч'!CD20*'Г на группу'!$A$2,"")</f>
        <v>10.439999999999998</v>
      </c>
      <c r="CE20" s="53">
        <f>IF('Г на Ч'!CE20*'Г на группу'!$A$2,'Г на Ч'!CE20*'Г на группу'!$A$2,"")</f>
        <v>10.560000000000002</v>
      </c>
      <c r="CF20" s="53">
        <f>IF('Г на Ч'!CF20*'Г на группу'!$A$2,'Г на Ч'!CF20*'Г на группу'!$A$2,"")</f>
        <v>85.080000000000013</v>
      </c>
      <c r="CG20" s="50">
        <f>IF('Г на Ч'!CG20*'Г на группу'!$A$2,'Г на Ч'!CG20*'Г на группу'!$A$2,"")</f>
        <v>120</v>
      </c>
      <c r="CH20" s="53" t="str">
        <f>IF('Г на Ч'!CH20*'Г на группу'!$A$2,'Г на Ч'!CH20*'Г на группу'!$A$2,"")</f>
        <v/>
      </c>
      <c r="CI20" s="53" t="str">
        <f>IF('Г на Ч'!CI20*'Г на группу'!$A$2,'Г на Ч'!CI20*'Г на группу'!$A$2,"")</f>
        <v/>
      </c>
      <c r="CJ20" s="53" t="str">
        <f>IF('Г на Ч'!CJ20*'Г на группу'!$A$2,'Г на Ч'!CJ20*'Г на группу'!$A$2,"")</f>
        <v/>
      </c>
      <c r="CK20" s="53" t="str">
        <f>IF('Г на Ч'!CK20*'Г на группу'!$A$2,'Г на Ч'!CK20*'Г на группу'!$A$2,"")</f>
        <v/>
      </c>
      <c r="CL20" s="21" t="str">
        <f>IF('Г на Ч'!CL20*'Г на группу'!$A$2,'Г на Ч'!CL20*'Г на группу'!$A$2,"")</f>
        <v/>
      </c>
      <c r="CM20" s="53" t="str">
        <f>IF('Г на Ч'!CM20*'Г на группу'!$A$2,'Г на Ч'!CM20*'Г на группу'!$A$2,"")</f>
        <v/>
      </c>
      <c r="CN20" s="53" t="str">
        <f>IF('Г на Ч'!CN20*'Г на группу'!$A$2,'Г на Ч'!CN20*'Г на группу'!$A$2,"")</f>
        <v/>
      </c>
      <c r="CO20" s="53" t="str">
        <f>IF('Г на Ч'!CO20*'Г на группу'!$A$2,'Г на Ч'!CO20*'Г на группу'!$A$2,"")</f>
        <v/>
      </c>
      <c r="CP20" s="53" t="str">
        <f>IF('Г на Ч'!CP20*'Г на группу'!$A$2,'Г на Ч'!CP20*'Г на группу'!$A$2,"")</f>
        <v/>
      </c>
      <c r="CQ20" s="21" t="str">
        <f>IF('Г на Ч'!CQ20*'Г на группу'!$A$2,'Г на Ч'!CQ20*'Г на группу'!$A$2,"")</f>
        <v/>
      </c>
      <c r="CR20" s="53" t="str">
        <f>IF('Г на Ч'!CR20*'Г на группу'!$A$2,'Г на Ч'!CR20*'Г на группу'!$A$2,"")</f>
        <v/>
      </c>
      <c r="CS20" s="53" t="str">
        <f>IF('Г на Ч'!CS20*'Г на группу'!$A$2,'Г на Ч'!CS20*'Г на группу'!$A$2,"")</f>
        <v/>
      </c>
      <c r="CT20" s="53" t="str">
        <f>IF('Г на Ч'!CT20*'Г на группу'!$A$2,'Г на Ч'!CT20*'Г на группу'!$A$2,"")</f>
        <v/>
      </c>
      <c r="CU20" s="53" t="str">
        <f>IF('Г на Ч'!CU20*'Г на группу'!$A$2,'Г на Ч'!CU20*'Г на группу'!$A$2,"")</f>
        <v/>
      </c>
      <c r="CV20" s="21" t="str">
        <f>IF('Г на Ч'!CV20*'Г на группу'!$A$2,'Г на Ч'!CV20*'Г на группу'!$A$2,"")</f>
        <v/>
      </c>
      <c r="CW20" s="53" t="str">
        <f>IF('Г на Ч'!CW20*'Г на группу'!$A$2,'Г на Ч'!CW20*'Г на группу'!$A$2,"")</f>
        <v/>
      </c>
      <c r="CX20" s="53" t="str">
        <f>IF('Г на Ч'!CX20*'Г на группу'!$A$2,'Г на Ч'!CX20*'Г на группу'!$A$2,"")</f>
        <v/>
      </c>
      <c r="CY20" s="53" t="str">
        <f>IF('Г на Ч'!CY20*'Г на группу'!$A$2,'Г на Ч'!CY20*'Г на группу'!$A$2,"")</f>
        <v/>
      </c>
      <c r="CZ20" s="53" t="str">
        <f>IF('Г на Ч'!CZ20*'Г на группу'!$A$2,'Г на Ч'!CZ20*'Г на группу'!$A$2,"")</f>
        <v/>
      </c>
      <c r="DA20" s="21" t="str">
        <f>IF('Г на Ч'!DA20*'Г на группу'!$A$2,'Г на Ч'!DA20*'Г на группу'!$A$2,"")</f>
        <v/>
      </c>
      <c r="DB20" s="53" t="str">
        <f>IF('Г на Ч'!DB20*'Г на группу'!$A$2,'Г на Ч'!DB20*'Г на группу'!$A$2,"")</f>
        <v/>
      </c>
      <c r="DC20" s="53" t="str">
        <f>IF('Г на Ч'!DC20*'Г на группу'!$A$2,'Г на Ч'!DC20*'Г на группу'!$A$2,"")</f>
        <v/>
      </c>
      <c r="DD20" s="53" t="str">
        <f>IF('Г на Ч'!DD20*'Г на группу'!$A$2,'Г на Ч'!DD20*'Г на группу'!$A$2,"")</f>
        <v/>
      </c>
      <c r="DE20" s="53" t="str">
        <f>IF('Г на Ч'!DE20*'Г на группу'!$A$2,'Г на Ч'!DE20*'Г на группу'!$A$2,"")</f>
        <v/>
      </c>
      <c r="DF20" s="21" t="str">
        <f>IF('Г на Ч'!DF20*'Г на группу'!$A$2,'Г на Ч'!DF20*'Г на группу'!$A$2,"")</f>
        <v/>
      </c>
      <c r="DG20" s="53" t="str">
        <f>IF('Г на Ч'!DG20*'Г на группу'!$A$2,'Г на Ч'!DG20*'Г на группу'!$A$2,"")</f>
        <v/>
      </c>
      <c r="DH20" s="53" t="str">
        <f>IF('Г на Ч'!DH20*'Г на группу'!$A$2,'Г на Ч'!DH20*'Г на группу'!$A$2,"")</f>
        <v/>
      </c>
      <c r="DI20" s="53" t="str">
        <f>IF('Г на Ч'!DI20*'Г на группу'!$A$2,'Г на Ч'!DI20*'Г на группу'!$A$2,"")</f>
        <v/>
      </c>
      <c r="DJ20" s="53" t="str">
        <f>IF('Г на Ч'!DJ20*'Г на группу'!$A$2,'Г на Ч'!DJ20*'Г на группу'!$A$2,"")</f>
        <v/>
      </c>
      <c r="DK20" s="21" t="str">
        <f>IF('Г на Ч'!DK20*'Г на группу'!$A$2,'Г на Ч'!DK20*'Г на группу'!$A$2,"")</f>
        <v/>
      </c>
      <c r="DL20" s="53" t="str">
        <f>IF('Г на Ч'!DL20*'Г на группу'!$A$2,'Г на Ч'!DL20*'Г на группу'!$A$2,"")</f>
        <v/>
      </c>
      <c r="DM20" s="53" t="str">
        <f>IF('Г на Ч'!DM20*'Г на группу'!$A$2,'Г на Ч'!DM20*'Г на группу'!$A$2,"")</f>
        <v/>
      </c>
      <c r="DN20" s="53" t="str">
        <f>IF('Г на Ч'!DN20*'Г на группу'!$A$2,'Г на Ч'!DN20*'Г на группу'!$A$2,"")</f>
        <v/>
      </c>
      <c r="DO20" s="53" t="str">
        <f>IF('Г на Ч'!DO20*'Г на группу'!$A$2,'Г на Ч'!DO20*'Г на группу'!$A$2,"")</f>
        <v/>
      </c>
      <c r="DP20" s="21" t="str">
        <f>IF('Г на Ч'!DP20*'Г на группу'!$A$2,'Г на Ч'!DP20*'Г на группу'!$A$2,"")</f>
        <v/>
      </c>
      <c r="DQ20" s="21">
        <f t="shared" si="4"/>
        <v>240</v>
      </c>
    </row>
    <row r="21" spans="1:121" s="21" customFormat="1" x14ac:dyDescent="0.25">
      <c r="A21" s="40" t="s">
        <v>41</v>
      </c>
      <c r="B21" s="40">
        <v>316</v>
      </c>
      <c r="C21" s="38">
        <v>0.8</v>
      </c>
      <c r="D21" s="38">
        <v>0.7</v>
      </c>
      <c r="E21" s="43">
        <v>79.400000000000006</v>
      </c>
      <c r="F21" s="62" t="e">
        <f t="shared" si="0"/>
        <v>#VALUE!</v>
      </c>
      <c r="G21" s="42" t="e">
        <f t="shared" si="1"/>
        <v>#VALUE!</v>
      </c>
      <c r="H21" s="42" t="e">
        <f t="shared" si="2"/>
        <v>#VALUE!</v>
      </c>
      <c r="I21" s="42" t="e">
        <f t="shared" si="3"/>
        <v>#VALUE!</v>
      </c>
      <c r="J21" s="38" t="str">
        <f>IF('Г на Ч'!J21*'Г на группу'!$A$2,'Г на Ч'!J21*'Г на группу'!$A$2,"")</f>
        <v/>
      </c>
      <c r="K21" s="39" t="str">
        <f>IF('Г на Ч'!K21*'Г на группу'!$A$2,'Г на Ч'!K21*'Г на группу'!$A$2,"")</f>
        <v/>
      </c>
      <c r="L21" s="39" t="str">
        <f>IF('Г на Ч'!L21*'Г на группу'!$A$2,'Г на Ч'!L21*'Г на группу'!$A$2,"")</f>
        <v/>
      </c>
      <c r="M21" s="39" t="str">
        <f>IF('Г на Ч'!M21*'Г на группу'!$A$2,'Г на Ч'!M21*'Г на группу'!$A$2,"")</f>
        <v/>
      </c>
      <c r="N21" s="39" t="str">
        <f>IF('Г на Ч'!N21*'Г на группу'!$A$2,'Г на Ч'!N21*'Г на группу'!$A$2,"")</f>
        <v/>
      </c>
      <c r="O21" s="40" t="str">
        <f>IF('Г на Ч'!O21*'Г на группу'!$A$2,'Г на Ч'!O21*'Г на группу'!$A$2,"")</f>
        <v/>
      </c>
      <c r="P21" s="39" t="str">
        <f>IF('Г на Ч'!P21*'Г на группу'!$A$2,'Г на Ч'!P21*'Г на группу'!$A$2,"")</f>
        <v/>
      </c>
      <c r="Q21" s="39" t="str">
        <f>IF('Г на Ч'!Q21*'Г на группу'!$A$2,'Г на Ч'!Q21*'Г на группу'!$A$2,"")</f>
        <v/>
      </c>
      <c r="R21" s="39" t="str">
        <f>IF('Г на Ч'!R21*'Г на группу'!$A$2,'Г на Ч'!R21*'Г на группу'!$A$2,"")</f>
        <v/>
      </c>
      <c r="S21" s="39" t="str">
        <f>IF('Г на Ч'!S21*'Г на группу'!$A$2,'Г на Ч'!S21*'Г на группу'!$A$2,"")</f>
        <v/>
      </c>
      <c r="T21" s="40" t="str">
        <f>IF('Г на Ч'!T21*'Г на группу'!$A$2,'Г на Ч'!T21*'Г на группу'!$A$2,"")</f>
        <v/>
      </c>
      <c r="U21" s="39" t="str">
        <f>IF('Г на Ч'!U21*'Г на группу'!$A$2,'Г на Ч'!U21*'Г на группу'!$A$2,"")</f>
        <v/>
      </c>
      <c r="V21" s="39" t="str">
        <f>IF('Г на Ч'!V21*'Г на группу'!$A$2,'Г на Ч'!V21*'Г на группу'!$A$2,"")</f>
        <v/>
      </c>
      <c r="W21" s="39" t="str">
        <f>IF('Г на Ч'!W21*'Г на группу'!$A$2,'Г на Ч'!W21*'Г на группу'!$A$2,"")</f>
        <v/>
      </c>
      <c r="X21" s="39" t="str">
        <f>IF('Г на Ч'!X21*'Г на группу'!$A$2,'Г на Ч'!X21*'Г на группу'!$A$2,"")</f>
        <v/>
      </c>
      <c r="Y21" s="40" t="str">
        <f>IF('Г на Ч'!Y21*'Г на группу'!$A$2,'Г на Ч'!Y21*'Г на группу'!$A$2,"")</f>
        <v/>
      </c>
      <c r="Z21" s="39">
        <f>IF('Г на Ч'!Z21*'Г на группу'!$A$2,'Г на Ч'!Z21*'Г на группу'!$A$2,"")</f>
        <v>379.20000000000005</v>
      </c>
      <c r="AA21" s="39">
        <f>IF('Г на Ч'!AA21*'Г на группу'!$A$2,'Г на Ч'!AA21*'Г на группу'!$A$2,"")</f>
        <v>0.96</v>
      </c>
      <c r="AB21" s="39">
        <f>IF('Г на Ч'!AB21*'Г на группу'!$A$2,'Г на Ч'!AB21*'Г на группу'!$A$2,"")</f>
        <v>0.83999999999999986</v>
      </c>
      <c r="AC21" s="39">
        <f>IF('Г на Ч'!AC21*'Г на группу'!$A$2,'Г на Ч'!AC21*'Г на группу'!$A$2,"")</f>
        <v>95.28</v>
      </c>
      <c r="AD21" s="38">
        <f>IF('Г на Ч'!AD21*'Г на группу'!$A$2,'Г на Ч'!AD21*'Г на группу'!$A$2,"")</f>
        <v>120</v>
      </c>
      <c r="AE21" s="39" t="str">
        <f>IF('Г на Ч'!AE21*'Г на группу'!$A$2,'Г на Ч'!AE21*'Г на группу'!$A$2,"")</f>
        <v/>
      </c>
      <c r="AF21" s="39" t="str">
        <f>IF('Г на Ч'!AF21*'Г на группу'!$A$2,'Г на Ч'!AF21*'Г на группу'!$A$2,"")</f>
        <v/>
      </c>
      <c r="AG21" s="39" t="str">
        <f>IF('Г на Ч'!AG21*'Г на группу'!$A$2,'Г на Ч'!AG21*'Г на группу'!$A$2,"")</f>
        <v/>
      </c>
      <c r="AH21" s="39" t="str">
        <f>IF('Г на Ч'!AH21*'Г на группу'!$A$2,'Г на Ч'!AH21*'Г на группу'!$A$2,"")</f>
        <v/>
      </c>
      <c r="AI21" s="38" t="str">
        <f>IF('Г на Ч'!AI21*'Г на группу'!$A$2,'Г на Ч'!AI21*'Г на группу'!$A$2,"")</f>
        <v/>
      </c>
      <c r="AJ21" s="39" t="str">
        <f>IF('Г на Ч'!AJ21*'Г на группу'!$A$2,'Г на Ч'!AJ21*'Г на группу'!$A$2,"")</f>
        <v/>
      </c>
      <c r="AK21" s="39" t="str">
        <f>IF('Г на Ч'!AK21*'Г на группу'!$A$2,'Г на Ч'!AK21*'Г на группу'!$A$2,"")</f>
        <v/>
      </c>
      <c r="AL21" s="39" t="str">
        <f>IF('Г на Ч'!AL21*'Г на группу'!$A$2,'Г на Ч'!AL21*'Г на группу'!$A$2,"")</f>
        <v/>
      </c>
      <c r="AM21" s="39" t="str">
        <f>IF('Г на Ч'!AM21*'Г на группу'!$A$2,'Г на Ч'!AM21*'Г на группу'!$A$2,"")</f>
        <v/>
      </c>
      <c r="AN21" s="41" t="str">
        <f>IF('Г на Ч'!AN21*'Г на группу'!$A$2,'Г на Ч'!AN21*'Г на группу'!$A$2,"")</f>
        <v/>
      </c>
      <c r="AO21" s="39" t="str">
        <f>IF('Г на Ч'!AO21*'Г на группу'!$A$2,'Г на Ч'!AO21*'Г на группу'!$A$2,"")</f>
        <v/>
      </c>
      <c r="AP21" s="39" t="str">
        <f>IF('Г на Ч'!AP21*'Г на группу'!$A$2,'Г на Ч'!AP21*'Г на группу'!$A$2,"")</f>
        <v/>
      </c>
      <c r="AQ21" s="39" t="str">
        <f>IF('Г на Ч'!AQ21*'Г на группу'!$A$2,'Г на Ч'!AQ21*'Г на группу'!$A$2,"")</f>
        <v/>
      </c>
      <c r="AR21" s="39" t="str">
        <f>IF('Г на Ч'!AR21*'Г на группу'!$A$2,'Г на Ч'!AR21*'Г на группу'!$A$2,"")</f>
        <v/>
      </c>
      <c r="AS21" s="40" t="str">
        <f>IF('Г на Ч'!AS21*'Г на группу'!$A$2,'Г на Ч'!AS21*'Г на группу'!$A$2,"")</f>
        <v/>
      </c>
      <c r="AT21" s="39" t="str">
        <f>IF('Г на Ч'!AT21*'Г на группу'!$A$2,'Г на Ч'!AT21*'Г на группу'!$A$2,"")</f>
        <v/>
      </c>
      <c r="AU21" s="39" t="str">
        <f>IF('Г на Ч'!AU21*'Г на группу'!$A$2,'Г на Ч'!AU21*'Г на группу'!$A$2,"")</f>
        <v/>
      </c>
      <c r="AV21" s="39" t="str">
        <f>IF('Г на Ч'!AV21*'Г на группу'!$A$2,'Г на Ч'!AV21*'Г на группу'!$A$2,"")</f>
        <v/>
      </c>
      <c r="AW21" s="39" t="str">
        <f>IF('Г на Ч'!AW21*'Г на группу'!$A$2,'Г на Ч'!AW21*'Г на группу'!$A$2,"")</f>
        <v/>
      </c>
      <c r="AX21" s="38" t="str">
        <f>IF('Г на Ч'!AX21*'Г на группу'!$A$2,'Г на Ч'!AX21*'Г на группу'!$A$2,"")</f>
        <v/>
      </c>
      <c r="AY21" s="42" t="str">
        <f>IF('Г на Ч'!AY21*'Г на группу'!$A$2,'Г на Ч'!AY21*'Г на группу'!$A$2,"")</f>
        <v/>
      </c>
      <c r="AZ21" s="39" t="str">
        <f>IF('Г на Ч'!AZ21*'Г на группу'!$A$2,'Г на Ч'!AZ21*'Г на группу'!$A$2,"")</f>
        <v/>
      </c>
      <c r="BA21" s="39" t="str">
        <f>IF('Г на Ч'!BA21*'Г на группу'!$A$2,'Г на Ч'!BA21*'Г на группу'!$A$2,"")</f>
        <v/>
      </c>
      <c r="BB21" s="39" t="str">
        <f>IF('Г на Ч'!BB21*'Г на группу'!$A$2,'Г на Ч'!BB21*'Г на группу'!$A$2,"")</f>
        <v/>
      </c>
      <c r="BC21" s="40" t="str">
        <f>IF('Г на Ч'!BC21*'Г на группу'!$A$2,'Г на Ч'!BC21*'Г на группу'!$A$2,"")</f>
        <v/>
      </c>
      <c r="BD21" s="39" t="str">
        <f>IF('Г на Ч'!BD21*'Г на группу'!$A$2,'Г на Ч'!BD21*'Г на группу'!$A$2,"")</f>
        <v/>
      </c>
      <c r="BE21" s="39" t="str">
        <f>IF('Г на Ч'!BE21*'Г на группу'!$A$2,'Г на Ч'!BE21*'Г на группу'!$A$2,"")</f>
        <v/>
      </c>
      <c r="BF21" s="39" t="str">
        <f>IF('Г на Ч'!BF21*'Г на группу'!$A$2,'Г на Ч'!BF21*'Г на группу'!$A$2,"")</f>
        <v/>
      </c>
      <c r="BG21" s="39" t="str">
        <f>IF('Г на Ч'!BG21*'Г на группу'!$A$2,'Г на Ч'!BG21*'Г на группу'!$A$2,"")</f>
        <v/>
      </c>
      <c r="BH21" s="41" t="str">
        <f>IF('Г на Ч'!BH21*'Г на группу'!$A$2,'Г на Ч'!BH21*'Г на группу'!$A$2,"")</f>
        <v/>
      </c>
      <c r="BI21" s="42" t="str">
        <f>IF('Г на Ч'!BI21*'Г на группу'!$A$2,'Г на Ч'!BI21*'Г на группу'!$A$2,"")</f>
        <v/>
      </c>
      <c r="BJ21" s="39" t="str">
        <f>IF('Г на Ч'!BJ21*'Г на группу'!$A$2,'Г на Ч'!BJ21*'Г на группу'!$A$2,"")</f>
        <v/>
      </c>
      <c r="BK21" s="39" t="str">
        <f>IF('Г на Ч'!BK21*'Г на группу'!$A$2,'Г на Ч'!BK21*'Г на группу'!$A$2,"")</f>
        <v/>
      </c>
      <c r="BL21" s="39" t="str">
        <f>IF('Г на Ч'!BL21*'Г на группу'!$A$2,'Г на Ч'!BL21*'Г на группу'!$A$2,"")</f>
        <v/>
      </c>
      <c r="BM21" s="43" t="str">
        <f>IF('Г на Ч'!BM21*'Г на группу'!$A$2,'Г на Ч'!BM21*'Г на группу'!$A$2,"")</f>
        <v/>
      </c>
      <c r="BN21" s="39" t="str">
        <f>IF('Г на Ч'!BN21*'Г на группу'!$A$2,'Г на Ч'!BN21*'Г на группу'!$A$2,"")</f>
        <v/>
      </c>
      <c r="BO21" s="39" t="str">
        <f>IF('Г на Ч'!BO21*'Г на группу'!$A$2,'Г на Ч'!BO21*'Г на группу'!$A$2,"")</f>
        <v/>
      </c>
      <c r="BP21" s="39" t="str">
        <f>IF('Г на Ч'!BP21*'Г на группу'!$A$2,'Г на Ч'!BP21*'Г на группу'!$A$2,"")</f>
        <v/>
      </c>
      <c r="BQ21" s="39" t="str">
        <f>IF('Г на Ч'!BQ21*'Г на группу'!$A$2,'Г на Ч'!BQ21*'Г на группу'!$A$2,"")</f>
        <v/>
      </c>
      <c r="BR21" s="40" t="str">
        <f>IF('Г на Ч'!BR21*'Г на группу'!$A$2,'Г на Ч'!BR21*'Г на группу'!$A$2,"")</f>
        <v/>
      </c>
      <c r="BS21" s="39" t="str">
        <f>IF('Г на Ч'!BS21*'Г на группу'!$A$2,'Г на Ч'!BS21*'Г на группу'!$A$2,"")</f>
        <v/>
      </c>
      <c r="BT21" s="39" t="str">
        <f>IF('Г на Ч'!BT21*'Г на группу'!$A$2,'Г на Ч'!BT21*'Г на группу'!$A$2,"")</f>
        <v/>
      </c>
      <c r="BU21" s="39" t="str">
        <f>IF('Г на Ч'!BU21*'Г на группу'!$A$2,'Г на Ч'!BU21*'Г на группу'!$A$2,"")</f>
        <v/>
      </c>
      <c r="BV21" s="39" t="str">
        <f>IF('Г на Ч'!BV21*'Г на группу'!$A$2,'Г на Ч'!BV21*'Г на группу'!$A$2,"")</f>
        <v/>
      </c>
      <c r="BW21" s="40" t="str">
        <f>IF('Г на Ч'!BW21*'Г на группу'!$A$2,'Г на Ч'!BW21*'Г на группу'!$A$2,"")</f>
        <v/>
      </c>
      <c r="BX21" s="39" t="str">
        <f>IF('Г на Ч'!BX21*'Г на группу'!$A$2,'Г на Ч'!BX21*'Г на группу'!$A$2,"")</f>
        <v/>
      </c>
      <c r="BY21" s="39" t="str">
        <f>IF('Г на Ч'!BY21*'Г на группу'!$A$2,'Г на Ч'!BY21*'Г на группу'!$A$2,"")</f>
        <v/>
      </c>
      <c r="BZ21" s="39" t="str">
        <f>IF('Г на Ч'!BZ21*'Г на группу'!$A$2,'Г на Ч'!BZ21*'Г на группу'!$A$2,"")</f>
        <v/>
      </c>
      <c r="CA21" s="39" t="str">
        <f>IF('Г на Ч'!CA21*'Г на группу'!$A$2,'Г на Ч'!CA21*'Г на группу'!$A$2,"")</f>
        <v/>
      </c>
      <c r="CB21" s="40" t="str">
        <f>IF('Г на Ч'!CB21*'Г на группу'!$A$2,'Г на Ч'!CB21*'Г на группу'!$A$2,"")</f>
        <v/>
      </c>
      <c r="CC21" s="39" t="str">
        <f>IF('Г на Ч'!CC21*'Г на группу'!$A$2,'Г на Ч'!CC21*'Г на группу'!$A$2,"")</f>
        <v/>
      </c>
      <c r="CD21" s="39" t="str">
        <f>IF('Г на Ч'!CD21*'Г на группу'!$A$2,'Г на Ч'!CD21*'Г на группу'!$A$2,"")</f>
        <v/>
      </c>
      <c r="CE21" s="39" t="str">
        <f>IF('Г на Ч'!CE21*'Г на группу'!$A$2,'Г на Ч'!CE21*'Г на группу'!$A$2,"")</f>
        <v/>
      </c>
      <c r="CF21" s="39" t="str">
        <f>IF('Г на Ч'!CF21*'Г на группу'!$A$2,'Г на Ч'!CF21*'Г на группу'!$A$2,"")</f>
        <v/>
      </c>
      <c r="CG21" s="40" t="str">
        <f>IF('Г на Ч'!CG21*'Г на группу'!$A$2,'Г на Ч'!CG21*'Г на группу'!$A$2,"")</f>
        <v/>
      </c>
      <c r="CH21" s="39">
        <f>IF('Г на Ч'!CH21*'Г на группу'!$A$2,'Г на Ч'!CH21*'Г на группу'!$A$2,"")</f>
        <v>379.20000000000005</v>
      </c>
      <c r="CI21" s="39">
        <f>IF('Г на Ч'!CI21*'Г на группу'!$A$2,'Г на Ч'!CI21*'Г на группу'!$A$2,"")</f>
        <v>0.96</v>
      </c>
      <c r="CJ21" s="39">
        <f>IF('Г на Ч'!CJ21*'Г на группу'!$A$2,'Г на Ч'!CJ21*'Г на группу'!$A$2,"")</f>
        <v>0.83999999999999986</v>
      </c>
      <c r="CK21" s="39">
        <f>IF('Г на Ч'!CK21*'Г на группу'!$A$2,'Г на Ч'!CK21*'Г на группу'!$A$2,"")</f>
        <v>95.28</v>
      </c>
      <c r="CL21" s="38">
        <f>IF('Г на Ч'!CL21*'Г на группу'!$A$2,'Г на Ч'!CL21*'Г на группу'!$A$2,"")</f>
        <v>120</v>
      </c>
      <c r="CM21" s="39" t="str">
        <f>IF('Г на Ч'!CM21*'Г на группу'!$A$2,'Г на Ч'!CM21*'Г на группу'!$A$2,"")</f>
        <v/>
      </c>
      <c r="CN21" s="39" t="str">
        <f>IF('Г на Ч'!CN21*'Г на группу'!$A$2,'Г на Ч'!CN21*'Г на группу'!$A$2,"")</f>
        <v/>
      </c>
      <c r="CO21" s="39" t="str">
        <f>IF('Г на Ч'!CO21*'Г на группу'!$A$2,'Г на Ч'!CO21*'Г на группу'!$A$2,"")</f>
        <v/>
      </c>
      <c r="CP21" s="39" t="str">
        <f>IF('Г на Ч'!CP21*'Г на группу'!$A$2,'Г на Ч'!CP21*'Г на группу'!$A$2,"")</f>
        <v/>
      </c>
      <c r="CQ21" s="38" t="str">
        <f>IF('Г на Ч'!CQ21*'Г на группу'!$A$2,'Г на Ч'!CQ21*'Г на группу'!$A$2,"")</f>
        <v/>
      </c>
      <c r="CR21" s="39" t="str">
        <f>IF('Г на Ч'!CR21*'Г на группу'!$A$2,'Г на Ч'!CR21*'Г на группу'!$A$2,"")</f>
        <v/>
      </c>
      <c r="CS21" s="39" t="str">
        <f>IF('Г на Ч'!CS21*'Г на группу'!$A$2,'Г на Ч'!CS21*'Г на группу'!$A$2,"")</f>
        <v/>
      </c>
      <c r="CT21" s="39" t="str">
        <f>IF('Г на Ч'!CT21*'Г на группу'!$A$2,'Г на Ч'!CT21*'Г на группу'!$A$2,"")</f>
        <v/>
      </c>
      <c r="CU21" s="39" t="str">
        <f>IF('Г на Ч'!CU21*'Г на группу'!$A$2,'Г на Ч'!CU21*'Г на группу'!$A$2,"")</f>
        <v/>
      </c>
      <c r="CV21" s="38" t="str">
        <f>IF('Г на Ч'!CV21*'Г на группу'!$A$2,'Г на Ч'!CV21*'Г на группу'!$A$2,"")</f>
        <v/>
      </c>
      <c r="CW21" s="39" t="str">
        <f>IF('Г на Ч'!CW21*'Г на группу'!$A$2,'Г на Ч'!CW21*'Г на группу'!$A$2,"")</f>
        <v/>
      </c>
      <c r="CX21" s="39" t="str">
        <f>IF('Г на Ч'!CX21*'Г на группу'!$A$2,'Г на Ч'!CX21*'Г на группу'!$A$2,"")</f>
        <v/>
      </c>
      <c r="CY21" s="39" t="str">
        <f>IF('Г на Ч'!CY21*'Г на группу'!$A$2,'Г на Ч'!CY21*'Г на группу'!$A$2,"")</f>
        <v/>
      </c>
      <c r="CZ21" s="39" t="str">
        <f>IF('Г на Ч'!CZ21*'Г на группу'!$A$2,'Г на Ч'!CZ21*'Г на группу'!$A$2,"")</f>
        <v/>
      </c>
      <c r="DA21" s="38" t="str">
        <f>IF('Г на Ч'!DA21*'Г на группу'!$A$2,'Г на Ч'!DA21*'Г на группу'!$A$2,"")</f>
        <v/>
      </c>
      <c r="DB21" s="39" t="str">
        <f>IF('Г на Ч'!DB21*'Г на группу'!$A$2,'Г на Ч'!DB21*'Г на группу'!$A$2,"")</f>
        <v/>
      </c>
      <c r="DC21" s="39" t="str">
        <f>IF('Г на Ч'!DC21*'Г на группу'!$A$2,'Г на Ч'!DC21*'Г на группу'!$A$2,"")</f>
        <v/>
      </c>
      <c r="DD21" s="39" t="str">
        <f>IF('Г на Ч'!DD21*'Г на группу'!$A$2,'Г на Ч'!DD21*'Г на группу'!$A$2,"")</f>
        <v/>
      </c>
      <c r="DE21" s="39" t="str">
        <f>IF('Г на Ч'!DE21*'Г на группу'!$A$2,'Г на Ч'!DE21*'Г на группу'!$A$2,"")</f>
        <v/>
      </c>
      <c r="DF21" s="38" t="str">
        <f>IF('Г на Ч'!DF21*'Г на группу'!$A$2,'Г на Ч'!DF21*'Г на группу'!$A$2,"")</f>
        <v/>
      </c>
      <c r="DG21" s="39" t="str">
        <f>IF('Г на Ч'!DG21*'Г на группу'!$A$2,'Г на Ч'!DG21*'Г на группу'!$A$2,"")</f>
        <v/>
      </c>
      <c r="DH21" s="39" t="str">
        <f>IF('Г на Ч'!DH21*'Г на группу'!$A$2,'Г на Ч'!DH21*'Г на группу'!$A$2,"")</f>
        <v/>
      </c>
      <c r="DI21" s="39" t="str">
        <f>IF('Г на Ч'!DI21*'Г на группу'!$A$2,'Г на Ч'!DI21*'Г на группу'!$A$2,"")</f>
        <v/>
      </c>
      <c r="DJ21" s="39" t="str">
        <f>IF('Г на Ч'!DJ21*'Г на группу'!$A$2,'Г на Ч'!DJ21*'Г на группу'!$A$2,"")</f>
        <v/>
      </c>
      <c r="DK21" s="38" t="str">
        <f>IF('Г на Ч'!DK21*'Г на группу'!$A$2,'Г на Ч'!DK21*'Г на группу'!$A$2,"")</f>
        <v/>
      </c>
      <c r="DL21" s="39" t="str">
        <f>IF('Г на Ч'!DL21*'Г на группу'!$A$2,'Г на Ч'!DL21*'Г на группу'!$A$2,"")</f>
        <v/>
      </c>
      <c r="DM21" s="39" t="str">
        <f>IF('Г на Ч'!DM21*'Г на группу'!$A$2,'Г на Ч'!DM21*'Г на группу'!$A$2,"")</f>
        <v/>
      </c>
      <c r="DN21" s="39" t="str">
        <f>IF('Г на Ч'!DN21*'Г на группу'!$A$2,'Г на Ч'!DN21*'Г на группу'!$A$2,"")</f>
        <v/>
      </c>
      <c r="DO21" s="39" t="str">
        <f>IF('Г на Ч'!DO21*'Г на группу'!$A$2,'Г на Ч'!DO21*'Г на группу'!$A$2,"")</f>
        <v/>
      </c>
      <c r="DP21" s="38" t="str">
        <f>IF('Г на Ч'!DP21*'Г на группу'!$A$2,'Г на Ч'!DP21*'Г на группу'!$A$2,"")</f>
        <v/>
      </c>
      <c r="DQ21" s="21">
        <f t="shared" si="4"/>
        <v>240</v>
      </c>
    </row>
    <row r="22" spans="1:121" s="21" customFormat="1" x14ac:dyDescent="0.25">
      <c r="A22" s="50" t="s">
        <v>42</v>
      </c>
      <c r="B22" s="50">
        <v>523</v>
      </c>
      <c r="C22" s="21">
        <v>11.6</v>
      </c>
      <c r="D22" s="21">
        <v>29.7</v>
      </c>
      <c r="E22" s="55">
        <v>54</v>
      </c>
      <c r="F22" s="29" t="e">
        <f t="shared" si="0"/>
        <v>#VALUE!</v>
      </c>
      <c r="G22" s="30" t="e">
        <f t="shared" si="1"/>
        <v>#VALUE!</v>
      </c>
      <c r="H22" s="30" t="e">
        <f t="shared" si="2"/>
        <v>#VALUE!</v>
      </c>
      <c r="I22" s="30" t="e">
        <f t="shared" si="3"/>
        <v>#VALUE!</v>
      </c>
      <c r="J22" s="21" t="str">
        <f>IF('Г на Ч'!J22*'Г на группу'!$A$2,'Г на Ч'!J22*'Г на группу'!$A$2,"")</f>
        <v/>
      </c>
      <c r="K22" s="53" t="str">
        <f>IF('Г на Ч'!K22*'Г на группу'!$A$2,'Г на Ч'!K22*'Г на группу'!$A$2,"")</f>
        <v/>
      </c>
      <c r="L22" s="53" t="str">
        <f>IF('Г на Ч'!L22*'Г на группу'!$A$2,'Г на Ч'!L22*'Г на группу'!$A$2,"")</f>
        <v/>
      </c>
      <c r="M22" s="53" t="str">
        <f>IF('Г на Ч'!M22*'Г на группу'!$A$2,'Г на Ч'!M22*'Г на группу'!$A$2,"")</f>
        <v/>
      </c>
      <c r="N22" s="53" t="str">
        <f>IF('Г на Ч'!N22*'Г на группу'!$A$2,'Г на Ч'!N22*'Г на группу'!$A$2,"")</f>
        <v/>
      </c>
      <c r="O22" s="50" t="str">
        <f>IF('Г на Ч'!O22*'Г на группу'!$A$2,'Г на Ч'!O22*'Г на группу'!$A$2,"")</f>
        <v/>
      </c>
      <c r="P22" s="53" t="str">
        <f>IF('Г на Ч'!P22*'Г на группу'!$A$2,'Г на Ч'!P22*'Г на группу'!$A$2,"")</f>
        <v/>
      </c>
      <c r="Q22" s="53" t="str">
        <f>IF('Г на Ч'!Q22*'Г на группу'!$A$2,'Г на Ч'!Q22*'Г на группу'!$A$2,"")</f>
        <v/>
      </c>
      <c r="R22" s="53" t="str">
        <f>IF('Г на Ч'!R22*'Г на группу'!$A$2,'Г на Ч'!R22*'Г на группу'!$A$2,"")</f>
        <v/>
      </c>
      <c r="S22" s="53" t="str">
        <f>IF('Г на Ч'!S22*'Г на группу'!$A$2,'Г на Ч'!S22*'Г на группу'!$A$2,"")</f>
        <v/>
      </c>
      <c r="T22" s="50" t="str">
        <f>IF('Г на Ч'!T22*'Г на группу'!$A$2,'Г на Ч'!T22*'Г на группу'!$A$2,"")</f>
        <v/>
      </c>
      <c r="U22" s="53" t="str">
        <f>IF('Г на Ч'!U22*'Г на группу'!$A$2,'Г на Ч'!U22*'Г на группу'!$A$2,"")</f>
        <v/>
      </c>
      <c r="V22" s="53" t="str">
        <f>IF('Г на Ч'!V22*'Г на группу'!$A$2,'Г на Ч'!V22*'Г на группу'!$A$2,"")</f>
        <v/>
      </c>
      <c r="W22" s="53" t="str">
        <f>IF('Г на Ч'!W22*'Г на группу'!$A$2,'Г на Ч'!W22*'Г на группу'!$A$2,"")</f>
        <v/>
      </c>
      <c r="X22" s="53" t="str">
        <f>IF('Г на Ч'!X22*'Г на группу'!$A$2,'Г на Ч'!X22*'Г на группу'!$A$2,"")</f>
        <v/>
      </c>
      <c r="Y22" s="50" t="str">
        <f>IF('Г на Ч'!Y22*'Г на группу'!$A$2,'Г на Ч'!Y22*'Г на группу'!$A$2,"")</f>
        <v/>
      </c>
      <c r="Z22" s="53" t="str">
        <f>IF('Г на Ч'!Z22*'Г на группу'!$A$2,'Г на Ч'!Z22*'Г на группу'!$A$2,"")</f>
        <v/>
      </c>
      <c r="AA22" s="53" t="str">
        <f>IF('Г на Ч'!AA22*'Г на группу'!$A$2,'Г на Ч'!AA22*'Г на группу'!$A$2,"")</f>
        <v/>
      </c>
      <c r="AB22" s="53" t="str">
        <f>IF('Г на Ч'!AB22*'Г на группу'!$A$2,'Г на Ч'!AB22*'Г на группу'!$A$2,"")</f>
        <v/>
      </c>
      <c r="AC22" s="53" t="str">
        <f>IF('Г на Ч'!AC22*'Г на группу'!$A$2,'Г на Ч'!AC22*'Г на группу'!$A$2,"")</f>
        <v/>
      </c>
      <c r="AD22" s="21" t="str">
        <f>IF('Г на Ч'!AD22*'Г на группу'!$A$2,'Г на Ч'!AD22*'Г на группу'!$A$2,"")</f>
        <v/>
      </c>
      <c r="AE22" s="53">
        <f>IF('Г на Ч'!AE22*'Г на группу'!$A$2,'Г на Ч'!AE22*'Г на группу'!$A$2,"")</f>
        <v>847.26</v>
      </c>
      <c r="AF22" s="53">
        <f>IF('Г на Ч'!AF22*'Г на группу'!$A$2,'Г на Ч'!AF22*'Г на группу'!$A$2,"")</f>
        <v>18.791999999999998</v>
      </c>
      <c r="AG22" s="53">
        <f>IF('Г на Ч'!AG22*'Г на группу'!$A$2,'Г на Ч'!AG22*'Г на группу'!$A$2,"")</f>
        <v>48.114000000000004</v>
      </c>
      <c r="AH22" s="53">
        <f>IF('Г на Ч'!AH22*'Г на группу'!$A$2,'Г на Ч'!AH22*'Г на группу'!$A$2,"")</f>
        <v>87.480000000000018</v>
      </c>
      <c r="AI22" s="21">
        <f>IF('Г на Ч'!AI22*'Г на группу'!$A$2,'Г на Ч'!AI22*'Г на группу'!$A$2,"")</f>
        <v>162</v>
      </c>
      <c r="AJ22" s="53" t="str">
        <f>IF('Г на Ч'!AJ22*'Г на группу'!$A$2,'Г на Ч'!AJ22*'Г на группу'!$A$2,"")</f>
        <v/>
      </c>
      <c r="AK22" s="53" t="str">
        <f>IF('Г на Ч'!AK22*'Г на группу'!$A$2,'Г на Ч'!AK22*'Г на группу'!$A$2,"")</f>
        <v/>
      </c>
      <c r="AL22" s="53" t="str">
        <f>IF('Г на Ч'!AL22*'Г на группу'!$A$2,'Г на Ч'!AL22*'Г на группу'!$A$2,"")</f>
        <v/>
      </c>
      <c r="AM22" s="53" t="str">
        <f>IF('Г на Ч'!AM22*'Г на группу'!$A$2,'Г на Ч'!AM22*'Г на группу'!$A$2,"")</f>
        <v/>
      </c>
      <c r="AN22" s="54" t="str">
        <f>IF('Г на Ч'!AN22*'Г на группу'!$A$2,'Г на Ч'!AN22*'Г на группу'!$A$2,"")</f>
        <v/>
      </c>
      <c r="AO22" s="53" t="str">
        <f>IF('Г на Ч'!AO22*'Г на группу'!$A$2,'Г на Ч'!AO22*'Г на группу'!$A$2,"")</f>
        <v/>
      </c>
      <c r="AP22" s="53" t="str">
        <f>IF('Г на Ч'!AP22*'Г на группу'!$A$2,'Г на Ч'!AP22*'Г на группу'!$A$2,"")</f>
        <v/>
      </c>
      <c r="AQ22" s="53" t="str">
        <f>IF('Г на Ч'!AQ22*'Г на группу'!$A$2,'Г на Ч'!AQ22*'Г на группу'!$A$2,"")</f>
        <v/>
      </c>
      <c r="AR22" s="53" t="str">
        <f>IF('Г на Ч'!AR22*'Г на группу'!$A$2,'Г на Ч'!AR22*'Г на группу'!$A$2,"")</f>
        <v/>
      </c>
      <c r="AS22" s="50" t="str">
        <f>IF('Г на Ч'!AS22*'Г на группу'!$A$2,'Г на Ч'!AS22*'Г на группу'!$A$2,"")</f>
        <v/>
      </c>
      <c r="AT22" s="53" t="str">
        <f>IF('Г на Ч'!AT22*'Г на группу'!$A$2,'Г на Ч'!AT22*'Г на группу'!$A$2,"")</f>
        <v/>
      </c>
      <c r="AU22" s="53" t="str">
        <f>IF('Г на Ч'!AU22*'Г на группу'!$A$2,'Г на Ч'!AU22*'Г на группу'!$A$2,"")</f>
        <v/>
      </c>
      <c r="AV22" s="53" t="str">
        <f>IF('Г на Ч'!AV22*'Г на группу'!$A$2,'Г на Ч'!AV22*'Г на группу'!$A$2,"")</f>
        <v/>
      </c>
      <c r="AW22" s="53" t="str">
        <f>IF('Г на Ч'!AW22*'Г на группу'!$A$2,'Г на Ч'!AW22*'Г на группу'!$A$2,"")</f>
        <v/>
      </c>
      <c r="AX22" s="21" t="str">
        <f>IF('Г на Ч'!AX22*'Г на группу'!$A$2,'Г на Ч'!AX22*'Г на группу'!$A$2,"")</f>
        <v/>
      </c>
      <c r="AY22" s="30" t="str">
        <f>IF('Г на Ч'!AY22*'Г на группу'!$A$2,'Г на Ч'!AY22*'Г на группу'!$A$2,"")</f>
        <v/>
      </c>
      <c r="AZ22" s="53" t="str">
        <f>IF('Г на Ч'!AZ22*'Г на группу'!$A$2,'Г на Ч'!AZ22*'Г на группу'!$A$2,"")</f>
        <v/>
      </c>
      <c r="BA22" s="53" t="str">
        <f>IF('Г на Ч'!BA22*'Г на группу'!$A$2,'Г на Ч'!BA22*'Г на группу'!$A$2,"")</f>
        <v/>
      </c>
      <c r="BB22" s="53" t="str">
        <f>IF('Г на Ч'!BB22*'Г на группу'!$A$2,'Г на Ч'!BB22*'Г на группу'!$A$2,"")</f>
        <v/>
      </c>
      <c r="BC22" s="50" t="str">
        <f>IF('Г на Ч'!BC22*'Г на группу'!$A$2,'Г на Ч'!BC22*'Г на группу'!$A$2,"")</f>
        <v/>
      </c>
      <c r="BD22" s="53" t="str">
        <f>IF('Г на Ч'!BD22*'Г на группу'!$A$2,'Г на Ч'!BD22*'Г на группу'!$A$2,"")</f>
        <v/>
      </c>
      <c r="BE22" s="53" t="str">
        <f>IF('Г на Ч'!BE22*'Г на группу'!$A$2,'Г на Ч'!BE22*'Г на группу'!$A$2,"")</f>
        <v/>
      </c>
      <c r="BF22" s="53" t="str">
        <f>IF('Г на Ч'!BF22*'Г на группу'!$A$2,'Г на Ч'!BF22*'Г на группу'!$A$2,"")</f>
        <v/>
      </c>
      <c r="BG22" s="53" t="str">
        <f>IF('Г на Ч'!BG22*'Г на группу'!$A$2,'Г на Ч'!BG22*'Г на группу'!$A$2,"")</f>
        <v/>
      </c>
      <c r="BH22" s="54" t="str">
        <f>IF('Г на Ч'!BH22*'Г на группу'!$A$2,'Г на Ч'!BH22*'Г на группу'!$A$2,"")</f>
        <v/>
      </c>
      <c r="BI22" s="30" t="str">
        <f>IF('Г на Ч'!BI22*'Г на группу'!$A$2,'Г на Ч'!BI22*'Г на группу'!$A$2,"")</f>
        <v/>
      </c>
      <c r="BJ22" s="53" t="str">
        <f>IF('Г на Ч'!BJ22*'Г на группу'!$A$2,'Г на Ч'!BJ22*'Г на группу'!$A$2,"")</f>
        <v/>
      </c>
      <c r="BK22" s="53" t="str">
        <f>IF('Г на Ч'!BK22*'Г на группу'!$A$2,'Г на Ч'!BK22*'Г на группу'!$A$2,"")</f>
        <v/>
      </c>
      <c r="BL22" s="53" t="str">
        <f>IF('Г на Ч'!BL22*'Г на группу'!$A$2,'Г на Ч'!BL22*'Г на группу'!$A$2,"")</f>
        <v/>
      </c>
      <c r="BM22" s="55" t="str">
        <f>IF('Г на Ч'!BM22*'Г на группу'!$A$2,'Г на Ч'!BM22*'Г на группу'!$A$2,"")</f>
        <v/>
      </c>
      <c r="BN22" s="53" t="str">
        <f>IF('Г на Ч'!BN22*'Г на группу'!$A$2,'Г на Ч'!BN22*'Г на группу'!$A$2,"")</f>
        <v/>
      </c>
      <c r="BO22" s="53" t="str">
        <f>IF('Г на Ч'!BO22*'Г на группу'!$A$2,'Г на Ч'!BO22*'Г на группу'!$A$2,"")</f>
        <v/>
      </c>
      <c r="BP22" s="53" t="str">
        <f>IF('Г на Ч'!BP22*'Г на группу'!$A$2,'Г на Ч'!BP22*'Г на группу'!$A$2,"")</f>
        <v/>
      </c>
      <c r="BQ22" s="53" t="str">
        <f>IF('Г на Ч'!BQ22*'Г на группу'!$A$2,'Г на Ч'!BQ22*'Г на группу'!$A$2,"")</f>
        <v/>
      </c>
      <c r="BR22" s="50" t="str">
        <f>IF('Г на Ч'!BR22*'Г на группу'!$A$2,'Г на Ч'!BR22*'Г на группу'!$A$2,"")</f>
        <v/>
      </c>
      <c r="BS22" s="53" t="str">
        <f>IF('Г на Ч'!BS22*'Г на группу'!$A$2,'Г на Ч'!BS22*'Г на группу'!$A$2,"")</f>
        <v/>
      </c>
      <c r="BT22" s="53" t="str">
        <f>IF('Г на Ч'!BT22*'Г на группу'!$A$2,'Г на Ч'!BT22*'Г на группу'!$A$2,"")</f>
        <v/>
      </c>
      <c r="BU22" s="53" t="str">
        <f>IF('Г на Ч'!BU22*'Г на группу'!$A$2,'Г на Ч'!BU22*'Г на группу'!$A$2,"")</f>
        <v/>
      </c>
      <c r="BV22" s="53" t="str">
        <f>IF('Г на Ч'!BV22*'Г на группу'!$A$2,'Г на Ч'!BV22*'Г на группу'!$A$2,"")</f>
        <v/>
      </c>
      <c r="BW22" s="50" t="str">
        <f>IF('Г на Ч'!BW22*'Г на группу'!$A$2,'Г на Ч'!BW22*'Г на группу'!$A$2,"")</f>
        <v/>
      </c>
      <c r="BX22" s="53" t="str">
        <f>IF('Г на Ч'!BX22*'Г на группу'!$A$2,'Г на Ч'!BX22*'Г на группу'!$A$2,"")</f>
        <v/>
      </c>
      <c r="BY22" s="53" t="str">
        <f>IF('Г на Ч'!BY22*'Г на группу'!$A$2,'Г на Ч'!BY22*'Г на группу'!$A$2,"")</f>
        <v/>
      </c>
      <c r="BZ22" s="53" t="str">
        <f>IF('Г на Ч'!BZ22*'Г на группу'!$A$2,'Г на Ч'!BZ22*'Г на группу'!$A$2,"")</f>
        <v/>
      </c>
      <c r="CA22" s="53" t="str">
        <f>IF('Г на Ч'!CA22*'Г на группу'!$A$2,'Г на Ч'!CA22*'Г на группу'!$A$2,"")</f>
        <v/>
      </c>
      <c r="CB22" s="50" t="str">
        <f>IF('Г на Ч'!CB22*'Г на группу'!$A$2,'Г на Ч'!CB22*'Г на группу'!$A$2,"")</f>
        <v/>
      </c>
      <c r="CC22" s="53" t="str">
        <f>IF('Г на Ч'!CC22*'Г на группу'!$A$2,'Г на Ч'!CC22*'Г на группу'!$A$2,"")</f>
        <v/>
      </c>
      <c r="CD22" s="53" t="str">
        <f>IF('Г на Ч'!CD22*'Г на группу'!$A$2,'Г на Ч'!CD22*'Г на группу'!$A$2,"")</f>
        <v/>
      </c>
      <c r="CE22" s="53" t="str">
        <f>IF('Г на Ч'!CE22*'Г на группу'!$A$2,'Г на Ч'!CE22*'Г на группу'!$A$2,"")</f>
        <v/>
      </c>
      <c r="CF22" s="53" t="str">
        <f>IF('Г на Ч'!CF22*'Г на группу'!$A$2,'Г на Ч'!CF22*'Г на группу'!$A$2,"")</f>
        <v/>
      </c>
      <c r="CG22" s="50" t="str">
        <f>IF('Г на Ч'!CG22*'Г на группу'!$A$2,'Г на Ч'!CG22*'Г на группу'!$A$2,"")</f>
        <v/>
      </c>
      <c r="CH22" s="53" t="str">
        <f>IF('Г на Ч'!CH22*'Г на группу'!$A$2,'Г на Ч'!CH22*'Г на группу'!$A$2,"")</f>
        <v/>
      </c>
      <c r="CI22" s="53" t="str">
        <f>IF('Г на Ч'!CI22*'Г на группу'!$A$2,'Г на Ч'!CI22*'Г на группу'!$A$2,"")</f>
        <v/>
      </c>
      <c r="CJ22" s="53" t="str">
        <f>IF('Г на Ч'!CJ22*'Г на группу'!$A$2,'Г на Ч'!CJ22*'Г на группу'!$A$2,"")</f>
        <v/>
      </c>
      <c r="CK22" s="53" t="str">
        <f>IF('Г на Ч'!CK22*'Г на группу'!$A$2,'Г на Ч'!CK22*'Г на группу'!$A$2,"")</f>
        <v/>
      </c>
      <c r="CL22" s="21" t="str">
        <f>IF('Г на Ч'!CL22*'Г на группу'!$A$2,'Г на Ч'!CL22*'Г на группу'!$A$2,"")</f>
        <v/>
      </c>
      <c r="CM22" s="53">
        <f>IF('Г на Ч'!CM22*'Г на группу'!$A$2,'Г на Ч'!CM22*'Г на группу'!$A$2,"")</f>
        <v>847.26</v>
      </c>
      <c r="CN22" s="53">
        <f>IF('Г на Ч'!CN22*'Г на группу'!$A$2,'Г на Ч'!CN22*'Г на группу'!$A$2,"")</f>
        <v>18.791999999999998</v>
      </c>
      <c r="CO22" s="53">
        <f>IF('Г на Ч'!CO22*'Г на группу'!$A$2,'Г на Ч'!CO22*'Г на группу'!$A$2,"")</f>
        <v>48.114000000000004</v>
      </c>
      <c r="CP22" s="53">
        <f>IF('Г на Ч'!CP22*'Г на группу'!$A$2,'Г на Ч'!CP22*'Г на группу'!$A$2,"")</f>
        <v>87.480000000000018</v>
      </c>
      <c r="CQ22" s="21">
        <f>IF('Г на Ч'!CQ22*'Г на группу'!$A$2,'Г на Ч'!CQ22*'Г на группу'!$A$2,"")</f>
        <v>162</v>
      </c>
      <c r="CR22" s="53" t="str">
        <f>IF('Г на Ч'!CR22*'Г на группу'!$A$2,'Г на Ч'!CR22*'Г на группу'!$A$2,"")</f>
        <v/>
      </c>
      <c r="CS22" s="53" t="str">
        <f>IF('Г на Ч'!CS22*'Г на группу'!$A$2,'Г на Ч'!CS22*'Г на группу'!$A$2,"")</f>
        <v/>
      </c>
      <c r="CT22" s="53" t="str">
        <f>IF('Г на Ч'!CT22*'Г на группу'!$A$2,'Г на Ч'!CT22*'Г на группу'!$A$2,"")</f>
        <v/>
      </c>
      <c r="CU22" s="53" t="str">
        <f>IF('Г на Ч'!CU22*'Г на группу'!$A$2,'Г на Ч'!CU22*'Г на группу'!$A$2,"")</f>
        <v/>
      </c>
      <c r="CV22" s="21" t="str">
        <f>IF('Г на Ч'!CV22*'Г на группу'!$A$2,'Г на Ч'!CV22*'Г на группу'!$A$2,"")</f>
        <v/>
      </c>
      <c r="CW22" s="53" t="str">
        <f>IF('Г на Ч'!CW22*'Г на группу'!$A$2,'Г на Ч'!CW22*'Г на группу'!$A$2,"")</f>
        <v/>
      </c>
      <c r="CX22" s="53" t="str">
        <f>IF('Г на Ч'!CX22*'Г на группу'!$A$2,'Г на Ч'!CX22*'Г на группу'!$A$2,"")</f>
        <v/>
      </c>
      <c r="CY22" s="53" t="str">
        <f>IF('Г на Ч'!CY22*'Г на группу'!$A$2,'Г на Ч'!CY22*'Г на группу'!$A$2,"")</f>
        <v/>
      </c>
      <c r="CZ22" s="53" t="str">
        <f>IF('Г на Ч'!CZ22*'Г на группу'!$A$2,'Г на Ч'!CZ22*'Г на группу'!$A$2,"")</f>
        <v/>
      </c>
      <c r="DA22" s="21" t="str">
        <f>IF('Г на Ч'!DA22*'Г на группу'!$A$2,'Г на Ч'!DA22*'Г на группу'!$A$2,"")</f>
        <v/>
      </c>
      <c r="DB22" s="53" t="str">
        <f>IF('Г на Ч'!DB22*'Г на группу'!$A$2,'Г на Ч'!DB22*'Г на группу'!$A$2,"")</f>
        <v/>
      </c>
      <c r="DC22" s="53" t="str">
        <f>IF('Г на Ч'!DC22*'Г на группу'!$A$2,'Г на Ч'!DC22*'Г на группу'!$A$2,"")</f>
        <v/>
      </c>
      <c r="DD22" s="53" t="str">
        <f>IF('Г на Ч'!DD22*'Г на группу'!$A$2,'Г на Ч'!DD22*'Г на группу'!$A$2,"")</f>
        <v/>
      </c>
      <c r="DE22" s="53" t="str">
        <f>IF('Г на Ч'!DE22*'Г на группу'!$A$2,'Г на Ч'!DE22*'Г на группу'!$A$2,"")</f>
        <v/>
      </c>
      <c r="DF22" s="21" t="str">
        <f>IF('Г на Ч'!DF22*'Г на группу'!$A$2,'Г на Ч'!DF22*'Г на группу'!$A$2,"")</f>
        <v/>
      </c>
      <c r="DG22" s="53" t="str">
        <f>IF('Г на Ч'!DG22*'Г на группу'!$A$2,'Г на Ч'!DG22*'Г на группу'!$A$2,"")</f>
        <v/>
      </c>
      <c r="DH22" s="53" t="str">
        <f>IF('Г на Ч'!DH22*'Г на группу'!$A$2,'Г на Ч'!DH22*'Г на группу'!$A$2,"")</f>
        <v/>
      </c>
      <c r="DI22" s="53" t="str">
        <f>IF('Г на Ч'!DI22*'Г на группу'!$A$2,'Г на Ч'!DI22*'Г на группу'!$A$2,"")</f>
        <v/>
      </c>
      <c r="DJ22" s="53" t="str">
        <f>IF('Г на Ч'!DJ22*'Г на группу'!$A$2,'Г на Ч'!DJ22*'Г на группу'!$A$2,"")</f>
        <v/>
      </c>
      <c r="DK22" s="21" t="str">
        <f>IF('Г на Ч'!DK22*'Г на группу'!$A$2,'Г на Ч'!DK22*'Г на группу'!$A$2,"")</f>
        <v/>
      </c>
      <c r="DL22" s="53" t="str">
        <f>IF('Г на Ч'!DL22*'Г на группу'!$A$2,'Г на Ч'!DL22*'Г на группу'!$A$2,"")</f>
        <v/>
      </c>
      <c r="DM22" s="53" t="str">
        <f>IF('Г на Ч'!DM22*'Г на группу'!$A$2,'Г на Ч'!DM22*'Г на группу'!$A$2,"")</f>
        <v/>
      </c>
      <c r="DN22" s="53" t="str">
        <f>IF('Г на Ч'!DN22*'Г на группу'!$A$2,'Г на Ч'!DN22*'Г на группу'!$A$2,"")</f>
        <v/>
      </c>
      <c r="DO22" s="53" t="str">
        <f>IF('Г на Ч'!DO22*'Г на группу'!$A$2,'Г на Ч'!DO22*'Г на группу'!$A$2,"")</f>
        <v/>
      </c>
      <c r="DP22" s="21" t="str">
        <f>IF('Г на Ч'!DP22*'Г на группу'!$A$2,'Г на Ч'!DP22*'Г на группу'!$A$2,"")</f>
        <v/>
      </c>
      <c r="DQ22" s="21">
        <f t="shared" si="4"/>
        <v>324</v>
      </c>
    </row>
    <row r="23" spans="1:121" s="21" customFormat="1" x14ac:dyDescent="0.25">
      <c r="A23" s="40" t="s">
        <v>43</v>
      </c>
      <c r="B23" s="40">
        <v>310</v>
      </c>
      <c r="C23" s="38">
        <v>0.5</v>
      </c>
      <c r="D23" s="38">
        <v>0</v>
      </c>
      <c r="E23" s="43">
        <v>80.8</v>
      </c>
      <c r="F23" s="62" t="e">
        <f t="shared" si="0"/>
        <v>#VALUE!</v>
      </c>
      <c r="G23" s="42" t="e">
        <f t="shared" si="1"/>
        <v>#VALUE!</v>
      </c>
      <c r="H23" s="42" t="e">
        <f t="shared" si="2"/>
        <v>#VALUE!</v>
      </c>
      <c r="I23" s="42" t="e">
        <f t="shared" si="3"/>
        <v>#VALUE!</v>
      </c>
      <c r="J23" s="38" t="str">
        <f>IF('Г на Ч'!J23*'Г на группу'!$A$2,'Г на Ч'!J23*'Г на группу'!$A$2,"")</f>
        <v/>
      </c>
      <c r="K23" s="39" t="str">
        <f>IF('Г на Ч'!K23*'Г на группу'!$A$2,'Г на Ч'!K23*'Г на группу'!$A$2,"")</f>
        <v/>
      </c>
      <c r="L23" s="39" t="str">
        <f>IF('Г на Ч'!L23*'Г на группу'!$A$2,'Г на Ч'!L23*'Г на группу'!$A$2,"")</f>
        <v/>
      </c>
      <c r="M23" s="39" t="str">
        <f>IF('Г на Ч'!M23*'Г на группу'!$A$2,'Г на Ч'!M23*'Г на группу'!$A$2,"")</f>
        <v/>
      </c>
      <c r="N23" s="39" t="str">
        <f>IF('Г на Ч'!N23*'Г на группу'!$A$2,'Г на Ч'!N23*'Г на группу'!$A$2,"")</f>
        <v/>
      </c>
      <c r="O23" s="40" t="str">
        <f>IF('Г на Ч'!O23*'Г на группу'!$A$2,'Г на Ч'!O23*'Г на группу'!$A$2,"")</f>
        <v/>
      </c>
      <c r="P23" s="39" t="str">
        <f>IF('Г на Ч'!P23*'Г на группу'!$A$2,'Г на Ч'!P23*'Г на группу'!$A$2,"")</f>
        <v/>
      </c>
      <c r="Q23" s="39" t="str">
        <f>IF('Г на Ч'!Q23*'Г на группу'!$A$2,'Г на Ч'!Q23*'Г на группу'!$A$2,"")</f>
        <v/>
      </c>
      <c r="R23" s="39" t="str">
        <f>IF('Г на Ч'!R23*'Г на группу'!$A$2,'Г на Ч'!R23*'Г на группу'!$A$2,"")</f>
        <v/>
      </c>
      <c r="S23" s="39" t="str">
        <f>IF('Г на Ч'!S23*'Г на группу'!$A$2,'Г на Ч'!S23*'Г на группу'!$A$2,"")</f>
        <v/>
      </c>
      <c r="T23" s="40" t="str">
        <f>IF('Г на Ч'!T23*'Г на группу'!$A$2,'Г на Ч'!T23*'Г на группу'!$A$2,"")</f>
        <v/>
      </c>
      <c r="U23" s="39" t="str">
        <f>IF('Г на Ч'!U23*'Г на группу'!$A$2,'Г на Ч'!U23*'Г на группу'!$A$2,"")</f>
        <v/>
      </c>
      <c r="V23" s="39" t="str">
        <f>IF('Г на Ч'!V23*'Г на группу'!$A$2,'Г на Ч'!V23*'Г на группу'!$A$2,"")</f>
        <v/>
      </c>
      <c r="W23" s="39" t="str">
        <f>IF('Г на Ч'!W23*'Г на группу'!$A$2,'Г на Ч'!W23*'Г на группу'!$A$2,"")</f>
        <v/>
      </c>
      <c r="X23" s="39" t="str">
        <f>IF('Г на Ч'!X23*'Г на группу'!$A$2,'Г на Ч'!X23*'Г на группу'!$A$2,"")</f>
        <v/>
      </c>
      <c r="Y23" s="40" t="str">
        <f>IF('Г на Ч'!Y23*'Г на группу'!$A$2,'Г на Ч'!Y23*'Г на группу'!$A$2,"")</f>
        <v/>
      </c>
      <c r="Z23" s="39" t="str">
        <f>IF('Г на Ч'!Z23*'Г на группу'!$A$2,'Г на Ч'!Z23*'Г на группу'!$A$2,"")</f>
        <v/>
      </c>
      <c r="AA23" s="39" t="str">
        <f>IF('Г на Ч'!AA23*'Г на группу'!$A$2,'Г на Ч'!AA23*'Г на группу'!$A$2,"")</f>
        <v/>
      </c>
      <c r="AB23" s="39" t="str">
        <f>IF('Г на Ч'!AB23*'Г на группу'!$A$2,'Г на Ч'!AB23*'Г на группу'!$A$2,"")</f>
        <v/>
      </c>
      <c r="AC23" s="39" t="str">
        <f>IF('Г на Ч'!AC23*'Г на группу'!$A$2,'Г на Ч'!AC23*'Г на группу'!$A$2,"")</f>
        <v/>
      </c>
      <c r="AD23" s="38" t="str">
        <f>IF('Г на Ч'!AD23*'Г на группу'!$A$2,'Г на Ч'!AD23*'Г на группу'!$A$2,"")</f>
        <v/>
      </c>
      <c r="AE23" s="39" t="str">
        <f>IF('Г на Ч'!AE23*'Г на группу'!$A$2,'Г на Ч'!AE23*'Г на группу'!$A$2,"")</f>
        <v/>
      </c>
      <c r="AF23" s="39" t="str">
        <f>IF('Г на Ч'!AF23*'Г на группу'!$A$2,'Г на Ч'!AF23*'Г на группу'!$A$2,"")</f>
        <v/>
      </c>
      <c r="AG23" s="39" t="str">
        <f>IF('Г на Ч'!AG23*'Г на группу'!$A$2,'Г на Ч'!AG23*'Г на группу'!$A$2,"")</f>
        <v/>
      </c>
      <c r="AH23" s="39" t="str">
        <f>IF('Г на Ч'!AH23*'Г на группу'!$A$2,'Г на Ч'!AH23*'Г на группу'!$A$2,"")</f>
        <v/>
      </c>
      <c r="AI23" s="38" t="str">
        <f>IF('Г на Ч'!AI23*'Г на группу'!$A$2,'Г на Ч'!AI23*'Г на группу'!$A$2,"")</f>
        <v/>
      </c>
      <c r="AJ23" s="39">
        <f>IF('Г на Ч'!AJ23*'Г на группу'!$A$2,'Г на Ч'!AJ23*'Г на группу'!$A$2,"")</f>
        <v>348.75</v>
      </c>
      <c r="AK23" s="39">
        <f>IF('Г на Ч'!AK23*'Г на группу'!$A$2,'Г на Ч'!AK23*'Г на группу'!$A$2,"")</f>
        <v>0.5625</v>
      </c>
      <c r="AL23" s="39" t="str">
        <f>IF('Г на Ч'!AL23*'Г на группу'!$A$2,'Г на Ч'!AL23*'Г на группу'!$A$2,"")</f>
        <v/>
      </c>
      <c r="AM23" s="39">
        <f>IF('Г на Ч'!AM23*'Г на группу'!$A$2,'Г на Ч'!AM23*'Г на группу'!$A$2,"")</f>
        <v>90.899999999999991</v>
      </c>
      <c r="AN23" s="41">
        <f>IF('Г на Ч'!AN23*'Г на группу'!$A$2,'Г на Ч'!AN23*'Г на группу'!$A$2,"")</f>
        <v>112.5</v>
      </c>
      <c r="AO23" s="39" t="str">
        <f>IF('Г на Ч'!AO23*'Г на группу'!$A$2,'Г на Ч'!AO23*'Г на группу'!$A$2,"")</f>
        <v/>
      </c>
      <c r="AP23" s="39" t="str">
        <f>IF('Г на Ч'!AP23*'Г на группу'!$A$2,'Г на Ч'!AP23*'Г на группу'!$A$2,"")</f>
        <v/>
      </c>
      <c r="AQ23" s="39" t="str">
        <f>IF('Г на Ч'!AQ23*'Г на группу'!$A$2,'Г на Ч'!AQ23*'Г на группу'!$A$2,"")</f>
        <v/>
      </c>
      <c r="AR23" s="39" t="str">
        <f>IF('Г на Ч'!AR23*'Г на группу'!$A$2,'Г на Ч'!AR23*'Г на группу'!$A$2,"")</f>
        <v/>
      </c>
      <c r="AS23" s="40" t="str">
        <f>IF('Г на Ч'!AS23*'Г на группу'!$A$2,'Г на Ч'!AS23*'Г на группу'!$A$2,"")</f>
        <v/>
      </c>
      <c r="AT23" s="39" t="str">
        <f>IF('Г на Ч'!AT23*'Г на группу'!$A$2,'Г на Ч'!AT23*'Г на группу'!$A$2,"")</f>
        <v/>
      </c>
      <c r="AU23" s="39" t="str">
        <f>IF('Г на Ч'!AU23*'Г на группу'!$A$2,'Г на Ч'!AU23*'Г на группу'!$A$2,"")</f>
        <v/>
      </c>
      <c r="AV23" s="39" t="str">
        <f>IF('Г на Ч'!AV23*'Г на группу'!$A$2,'Г на Ч'!AV23*'Г на группу'!$A$2,"")</f>
        <v/>
      </c>
      <c r="AW23" s="39" t="str">
        <f>IF('Г на Ч'!AW23*'Г на группу'!$A$2,'Г на Ч'!AW23*'Г на группу'!$A$2,"")</f>
        <v/>
      </c>
      <c r="AX23" s="38" t="str">
        <f>IF('Г на Ч'!AX23*'Г на группу'!$A$2,'Г на Ч'!AX23*'Г на группу'!$A$2,"")</f>
        <v/>
      </c>
      <c r="AY23" s="42" t="str">
        <f>IF('Г на Ч'!AY23*'Г на группу'!$A$2,'Г на Ч'!AY23*'Г на группу'!$A$2,"")</f>
        <v/>
      </c>
      <c r="AZ23" s="39" t="str">
        <f>IF('Г на Ч'!AZ23*'Г на группу'!$A$2,'Г на Ч'!AZ23*'Г на группу'!$A$2,"")</f>
        <v/>
      </c>
      <c r="BA23" s="39" t="str">
        <f>IF('Г на Ч'!BA23*'Г на группу'!$A$2,'Г на Ч'!BA23*'Г на группу'!$A$2,"")</f>
        <v/>
      </c>
      <c r="BB23" s="39" t="str">
        <f>IF('Г на Ч'!BB23*'Г на группу'!$A$2,'Г на Ч'!BB23*'Г на группу'!$A$2,"")</f>
        <v/>
      </c>
      <c r="BC23" s="40" t="str">
        <f>IF('Г на Ч'!BC23*'Г на группу'!$A$2,'Г на Ч'!BC23*'Г на группу'!$A$2,"")</f>
        <v/>
      </c>
      <c r="BD23" s="39" t="str">
        <f>IF('Г на Ч'!BD23*'Г на группу'!$A$2,'Г на Ч'!BD23*'Г на группу'!$A$2,"")</f>
        <v/>
      </c>
      <c r="BE23" s="39" t="str">
        <f>IF('Г на Ч'!BE23*'Г на группу'!$A$2,'Г на Ч'!BE23*'Г на группу'!$A$2,"")</f>
        <v/>
      </c>
      <c r="BF23" s="39" t="str">
        <f>IF('Г на Ч'!BF23*'Г на группу'!$A$2,'Г на Ч'!BF23*'Г на группу'!$A$2,"")</f>
        <v/>
      </c>
      <c r="BG23" s="39" t="str">
        <f>IF('Г на Ч'!BG23*'Г на группу'!$A$2,'Г на Ч'!BG23*'Г на группу'!$A$2,"")</f>
        <v/>
      </c>
      <c r="BH23" s="41" t="str">
        <f>IF('Г на Ч'!BH23*'Г на группу'!$A$2,'Г на Ч'!BH23*'Г на группу'!$A$2,"")</f>
        <v/>
      </c>
      <c r="BI23" s="42" t="str">
        <f>IF('Г на Ч'!BI23*'Г на группу'!$A$2,'Г на Ч'!BI23*'Г на группу'!$A$2,"")</f>
        <v/>
      </c>
      <c r="BJ23" s="39" t="str">
        <f>IF('Г на Ч'!BJ23*'Г на группу'!$A$2,'Г на Ч'!BJ23*'Г на группу'!$A$2,"")</f>
        <v/>
      </c>
      <c r="BK23" s="39" t="str">
        <f>IF('Г на Ч'!BK23*'Г на группу'!$A$2,'Г на Ч'!BK23*'Г на группу'!$A$2,"")</f>
        <v/>
      </c>
      <c r="BL23" s="39" t="str">
        <f>IF('Г на Ч'!BL23*'Г на группу'!$A$2,'Г на Ч'!BL23*'Г на группу'!$A$2,"")</f>
        <v/>
      </c>
      <c r="BM23" s="43" t="str">
        <f>IF('Г на Ч'!BM23*'Г на группу'!$A$2,'Г на Ч'!BM23*'Г на группу'!$A$2,"")</f>
        <v/>
      </c>
      <c r="BN23" s="39" t="str">
        <f>IF('Г на Ч'!BN23*'Г на группу'!$A$2,'Г на Ч'!BN23*'Г на группу'!$A$2,"")</f>
        <v/>
      </c>
      <c r="BO23" s="39" t="str">
        <f>IF('Г на Ч'!BO23*'Г на группу'!$A$2,'Г на Ч'!BO23*'Г на группу'!$A$2,"")</f>
        <v/>
      </c>
      <c r="BP23" s="39" t="str">
        <f>IF('Г на Ч'!BP23*'Г на группу'!$A$2,'Г на Ч'!BP23*'Г на группу'!$A$2,"")</f>
        <v/>
      </c>
      <c r="BQ23" s="39" t="str">
        <f>IF('Г на Ч'!BQ23*'Г на группу'!$A$2,'Г на Ч'!BQ23*'Г на группу'!$A$2,"")</f>
        <v/>
      </c>
      <c r="BR23" s="40" t="str">
        <f>IF('Г на Ч'!BR23*'Г на группу'!$A$2,'Г на Ч'!BR23*'Г на группу'!$A$2,"")</f>
        <v/>
      </c>
      <c r="BS23" s="39" t="str">
        <f>IF('Г на Ч'!BS23*'Г на группу'!$A$2,'Г на Ч'!BS23*'Г на группу'!$A$2,"")</f>
        <v/>
      </c>
      <c r="BT23" s="39" t="str">
        <f>IF('Г на Ч'!BT23*'Г на группу'!$A$2,'Г на Ч'!BT23*'Г на группу'!$A$2,"")</f>
        <v/>
      </c>
      <c r="BU23" s="39" t="str">
        <f>IF('Г на Ч'!BU23*'Г на группу'!$A$2,'Г на Ч'!BU23*'Г на группу'!$A$2,"")</f>
        <v/>
      </c>
      <c r="BV23" s="39" t="str">
        <f>IF('Г на Ч'!BV23*'Г на группу'!$A$2,'Г на Ч'!BV23*'Г на группу'!$A$2,"")</f>
        <v/>
      </c>
      <c r="BW23" s="40" t="str">
        <f>IF('Г на Ч'!BW23*'Г на группу'!$A$2,'Г на Ч'!BW23*'Г на группу'!$A$2,"")</f>
        <v/>
      </c>
      <c r="BX23" s="39" t="str">
        <f>IF('Г на Ч'!BX23*'Г на группу'!$A$2,'Г на Ч'!BX23*'Г на группу'!$A$2,"")</f>
        <v/>
      </c>
      <c r="BY23" s="39" t="str">
        <f>IF('Г на Ч'!BY23*'Г на группу'!$A$2,'Г на Ч'!BY23*'Г на группу'!$A$2,"")</f>
        <v/>
      </c>
      <c r="BZ23" s="39" t="str">
        <f>IF('Г на Ч'!BZ23*'Г на группу'!$A$2,'Г на Ч'!BZ23*'Г на группу'!$A$2,"")</f>
        <v/>
      </c>
      <c r="CA23" s="39" t="str">
        <f>IF('Г на Ч'!CA23*'Г на группу'!$A$2,'Г на Ч'!CA23*'Г на группу'!$A$2,"")</f>
        <v/>
      </c>
      <c r="CB23" s="40" t="str">
        <f>IF('Г на Ч'!CB23*'Г на группу'!$A$2,'Г на Ч'!CB23*'Г на группу'!$A$2,"")</f>
        <v/>
      </c>
      <c r="CC23" s="39" t="str">
        <f>IF('Г на Ч'!CC23*'Г на группу'!$A$2,'Г на Ч'!CC23*'Г на группу'!$A$2,"")</f>
        <v/>
      </c>
      <c r="CD23" s="39" t="str">
        <f>IF('Г на Ч'!CD23*'Г на группу'!$A$2,'Г на Ч'!CD23*'Г на группу'!$A$2,"")</f>
        <v/>
      </c>
      <c r="CE23" s="39" t="str">
        <f>IF('Г на Ч'!CE23*'Г на группу'!$A$2,'Г на Ч'!CE23*'Г на группу'!$A$2,"")</f>
        <v/>
      </c>
      <c r="CF23" s="39" t="str">
        <f>IF('Г на Ч'!CF23*'Г на группу'!$A$2,'Г на Ч'!CF23*'Г на группу'!$A$2,"")</f>
        <v/>
      </c>
      <c r="CG23" s="40" t="str">
        <f>IF('Г на Ч'!CG23*'Г на группу'!$A$2,'Г на Ч'!CG23*'Г на группу'!$A$2,"")</f>
        <v/>
      </c>
      <c r="CH23" s="39" t="str">
        <f>IF('Г на Ч'!CH23*'Г на группу'!$A$2,'Г на Ч'!CH23*'Г на группу'!$A$2,"")</f>
        <v/>
      </c>
      <c r="CI23" s="39" t="str">
        <f>IF('Г на Ч'!CI23*'Г на группу'!$A$2,'Г на Ч'!CI23*'Г на группу'!$A$2,"")</f>
        <v/>
      </c>
      <c r="CJ23" s="39" t="str">
        <f>IF('Г на Ч'!CJ23*'Г на группу'!$A$2,'Г на Ч'!CJ23*'Г на группу'!$A$2,"")</f>
        <v/>
      </c>
      <c r="CK23" s="39" t="str">
        <f>IF('Г на Ч'!CK23*'Г на группу'!$A$2,'Г на Ч'!CK23*'Г на группу'!$A$2,"")</f>
        <v/>
      </c>
      <c r="CL23" s="38" t="str">
        <f>IF('Г на Ч'!CL23*'Г на группу'!$A$2,'Г на Ч'!CL23*'Г на группу'!$A$2,"")</f>
        <v/>
      </c>
      <c r="CM23" s="39" t="str">
        <f>IF('Г на Ч'!CM23*'Г на группу'!$A$2,'Г на Ч'!CM23*'Г на группу'!$A$2,"")</f>
        <v/>
      </c>
      <c r="CN23" s="39" t="str">
        <f>IF('Г на Ч'!CN23*'Г на группу'!$A$2,'Г на Ч'!CN23*'Г на группу'!$A$2,"")</f>
        <v/>
      </c>
      <c r="CO23" s="39" t="str">
        <f>IF('Г на Ч'!CO23*'Г на группу'!$A$2,'Г на Ч'!CO23*'Г на группу'!$A$2,"")</f>
        <v/>
      </c>
      <c r="CP23" s="39" t="str">
        <f>IF('Г на Ч'!CP23*'Г на группу'!$A$2,'Г на Ч'!CP23*'Г на группу'!$A$2,"")</f>
        <v/>
      </c>
      <c r="CQ23" s="38" t="str">
        <f>IF('Г на Ч'!CQ23*'Г на группу'!$A$2,'Г на Ч'!CQ23*'Г на группу'!$A$2,"")</f>
        <v/>
      </c>
      <c r="CR23" s="39">
        <f>IF('Г на Ч'!CR23*'Г на группу'!$A$2,'Г на Ч'!CR23*'Г на группу'!$A$2,"")</f>
        <v>348.75</v>
      </c>
      <c r="CS23" s="39">
        <f>IF('Г на Ч'!CS23*'Г на группу'!$A$2,'Г на Ч'!CS23*'Г на группу'!$A$2,"")</f>
        <v>0.5625</v>
      </c>
      <c r="CT23" s="39" t="str">
        <f>IF('Г на Ч'!CT23*'Г на группу'!$A$2,'Г на Ч'!CT23*'Г на группу'!$A$2,"")</f>
        <v/>
      </c>
      <c r="CU23" s="39">
        <f>IF('Г на Ч'!CU23*'Г на группу'!$A$2,'Г на Ч'!CU23*'Г на группу'!$A$2,"")</f>
        <v>90.899999999999991</v>
      </c>
      <c r="CV23" s="38">
        <f>IF('Г на Ч'!CV23*'Г на группу'!$A$2,'Г на Ч'!CV23*'Г на группу'!$A$2,"")</f>
        <v>112.5</v>
      </c>
      <c r="CW23" s="39" t="str">
        <f>IF('Г на Ч'!CW23*'Г на группу'!$A$2,'Г на Ч'!CW23*'Г на группу'!$A$2,"")</f>
        <v/>
      </c>
      <c r="CX23" s="39" t="str">
        <f>IF('Г на Ч'!CX23*'Г на группу'!$A$2,'Г на Ч'!CX23*'Г на группу'!$A$2,"")</f>
        <v/>
      </c>
      <c r="CY23" s="39" t="str">
        <f>IF('Г на Ч'!CY23*'Г на группу'!$A$2,'Г на Ч'!CY23*'Г на группу'!$A$2,"")</f>
        <v/>
      </c>
      <c r="CZ23" s="39" t="str">
        <f>IF('Г на Ч'!CZ23*'Г на группу'!$A$2,'Г на Ч'!CZ23*'Г на группу'!$A$2,"")</f>
        <v/>
      </c>
      <c r="DA23" s="38" t="str">
        <f>IF('Г на Ч'!DA23*'Г на группу'!$A$2,'Г на Ч'!DA23*'Г на группу'!$A$2,"")</f>
        <v/>
      </c>
      <c r="DB23" s="39" t="str">
        <f>IF('Г на Ч'!DB23*'Г на группу'!$A$2,'Г на Ч'!DB23*'Г на группу'!$A$2,"")</f>
        <v/>
      </c>
      <c r="DC23" s="39" t="str">
        <f>IF('Г на Ч'!DC23*'Г на группу'!$A$2,'Г на Ч'!DC23*'Г на группу'!$A$2,"")</f>
        <v/>
      </c>
      <c r="DD23" s="39" t="str">
        <f>IF('Г на Ч'!DD23*'Г на группу'!$A$2,'Г на Ч'!DD23*'Г на группу'!$A$2,"")</f>
        <v/>
      </c>
      <c r="DE23" s="39" t="str">
        <f>IF('Г на Ч'!DE23*'Г на группу'!$A$2,'Г на Ч'!DE23*'Г на группу'!$A$2,"")</f>
        <v/>
      </c>
      <c r="DF23" s="38" t="str">
        <f>IF('Г на Ч'!DF23*'Г на группу'!$A$2,'Г на Ч'!DF23*'Г на группу'!$A$2,"")</f>
        <v/>
      </c>
      <c r="DG23" s="39" t="str">
        <f>IF('Г на Ч'!DG23*'Г на группу'!$A$2,'Г на Ч'!DG23*'Г на группу'!$A$2,"")</f>
        <v/>
      </c>
      <c r="DH23" s="39" t="str">
        <f>IF('Г на Ч'!DH23*'Г на группу'!$A$2,'Г на Ч'!DH23*'Г на группу'!$A$2,"")</f>
        <v/>
      </c>
      <c r="DI23" s="39" t="str">
        <f>IF('Г на Ч'!DI23*'Г на группу'!$A$2,'Г на Ч'!DI23*'Г на группу'!$A$2,"")</f>
        <v/>
      </c>
      <c r="DJ23" s="39" t="str">
        <f>IF('Г на Ч'!DJ23*'Г на группу'!$A$2,'Г на Ч'!DJ23*'Г на группу'!$A$2,"")</f>
        <v/>
      </c>
      <c r="DK23" s="38" t="str">
        <f>IF('Г на Ч'!DK23*'Г на группу'!$A$2,'Г на Ч'!DK23*'Г на группу'!$A$2,"")</f>
        <v/>
      </c>
      <c r="DL23" s="39" t="str">
        <f>IF('Г на Ч'!DL23*'Г на группу'!$A$2,'Г на Ч'!DL23*'Г на группу'!$A$2,"")</f>
        <v/>
      </c>
      <c r="DM23" s="39" t="str">
        <f>IF('Г на Ч'!DM23*'Г на группу'!$A$2,'Г на Ч'!DM23*'Г на группу'!$A$2,"")</f>
        <v/>
      </c>
      <c r="DN23" s="39" t="str">
        <f>IF('Г на Ч'!DN23*'Г на группу'!$A$2,'Г на Ч'!DN23*'Г на группу'!$A$2,"")</f>
        <v/>
      </c>
      <c r="DO23" s="39" t="str">
        <f>IF('Г на Ч'!DO23*'Г на группу'!$A$2,'Г на Ч'!DO23*'Г на группу'!$A$2,"")</f>
        <v/>
      </c>
      <c r="DP23" s="38" t="str">
        <f>IF('Г на Ч'!DP23*'Г на группу'!$A$2,'Г на Ч'!DP23*'Г на группу'!$A$2,"")</f>
        <v/>
      </c>
      <c r="DQ23" s="21">
        <f t="shared" si="4"/>
        <v>225</v>
      </c>
    </row>
    <row r="24" spans="1:121" s="21" customFormat="1" x14ac:dyDescent="0.25">
      <c r="A24" s="50" t="s">
        <v>44</v>
      </c>
      <c r="B24" s="50">
        <v>293</v>
      </c>
      <c r="C24" s="21">
        <v>0.4</v>
      </c>
      <c r="D24" s="21">
        <v>0</v>
      </c>
      <c r="E24" s="55">
        <v>76.599999999999994</v>
      </c>
      <c r="F24" s="29" t="e">
        <f t="shared" si="0"/>
        <v>#VALUE!</v>
      </c>
      <c r="G24" s="30" t="e">
        <f t="shared" si="1"/>
        <v>#VALUE!</v>
      </c>
      <c r="H24" s="30" t="e">
        <f t="shared" si="2"/>
        <v>#VALUE!</v>
      </c>
      <c r="I24" s="30" t="e">
        <f t="shared" si="3"/>
        <v>#VALUE!</v>
      </c>
      <c r="J24" s="21" t="str">
        <f>IF('Г на Ч'!J24*'Г на группу'!$A$2,'Г на Ч'!J24*'Г на группу'!$A$2,"")</f>
        <v/>
      </c>
      <c r="K24" s="53" t="str">
        <f>IF('Г на Ч'!K24*'Г на группу'!$A$2,'Г на Ч'!K24*'Г на группу'!$A$2,"")</f>
        <v/>
      </c>
      <c r="L24" s="53" t="str">
        <f>IF('Г на Ч'!L24*'Г на группу'!$A$2,'Г на Ч'!L24*'Г на группу'!$A$2,"")</f>
        <v/>
      </c>
      <c r="M24" s="53" t="str">
        <f>IF('Г на Ч'!M24*'Г на группу'!$A$2,'Г на Ч'!M24*'Г на группу'!$A$2,"")</f>
        <v/>
      </c>
      <c r="N24" s="53" t="str">
        <f>IF('Г на Ч'!N24*'Г на группу'!$A$2,'Г на Ч'!N24*'Г на группу'!$A$2,"")</f>
        <v/>
      </c>
      <c r="O24" s="50" t="str">
        <f>IF('Г на Ч'!O24*'Г на группу'!$A$2,'Г на Ч'!O24*'Г на группу'!$A$2,"")</f>
        <v/>
      </c>
      <c r="P24" s="53" t="str">
        <f>IF('Г на Ч'!P24*'Г на группу'!$A$2,'Г на Ч'!P24*'Г на группу'!$A$2,"")</f>
        <v/>
      </c>
      <c r="Q24" s="53" t="str">
        <f>IF('Г на Ч'!Q24*'Г на группу'!$A$2,'Г на Ч'!Q24*'Г на группу'!$A$2,"")</f>
        <v/>
      </c>
      <c r="R24" s="53" t="str">
        <f>IF('Г на Ч'!R24*'Г на группу'!$A$2,'Г на Ч'!R24*'Г на группу'!$A$2,"")</f>
        <v/>
      </c>
      <c r="S24" s="53" t="str">
        <f>IF('Г на Ч'!S24*'Г на группу'!$A$2,'Г на Ч'!S24*'Г на группу'!$A$2,"")</f>
        <v/>
      </c>
      <c r="T24" s="50" t="str">
        <f>IF('Г на Ч'!T24*'Г на группу'!$A$2,'Г на Ч'!T24*'Г на группу'!$A$2,"")</f>
        <v/>
      </c>
      <c r="U24" s="53" t="str">
        <f>IF('Г на Ч'!U24*'Г на группу'!$A$2,'Г на Ч'!U24*'Г на группу'!$A$2,"")</f>
        <v/>
      </c>
      <c r="V24" s="53" t="str">
        <f>IF('Г на Ч'!V24*'Г на группу'!$A$2,'Г на Ч'!V24*'Г на группу'!$A$2,"")</f>
        <v/>
      </c>
      <c r="W24" s="53" t="str">
        <f>IF('Г на Ч'!W24*'Г на группу'!$A$2,'Г на Ч'!W24*'Г на группу'!$A$2,"")</f>
        <v/>
      </c>
      <c r="X24" s="53" t="str">
        <f>IF('Г на Ч'!X24*'Г на группу'!$A$2,'Г на Ч'!X24*'Г на группу'!$A$2,"")</f>
        <v/>
      </c>
      <c r="Y24" s="50" t="str">
        <f>IF('Г на Ч'!Y24*'Г на группу'!$A$2,'Г на Ч'!Y24*'Г на группу'!$A$2,"")</f>
        <v/>
      </c>
      <c r="Z24" s="53" t="str">
        <f>IF('Г на Ч'!Z24*'Г на группу'!$A$2,'Г на Ч'!Z24*'Г на группу'!$A$2,"")</f>
        <v/>
      </c>
      <c r="AA24" s="53" t="str">
        <f>IF('Г на Ч'!AA24*'Г на группу'!$A$2,'Г на Ч'!AA24*'Г на группу'!$A$2,"")</f>
        <v/>
      </c>
      <c r="AB24" s="53" t="str">
        <f>IF('Г на Ч'!AB24*'Г на группу'!$A$2,'Г на Ч'!AB24*'Г на группу'!$A$2,"")</f>
        <v/>
      </c>
      <c r="AC24" s="53" t="str">
        <f>IF('Г на Ч'!AC24*'Г на группу'!$A$2,'Г на Ч'!AC24*'Г на группу'!$A$2,"")</f>
        <v/>
      </c>
      <c r="AD24" s="21" t="str">
        <f>IF('Г на Ч'!AD24*'Г на группу'!$A$2,'Г на Ч'!AD24*'Г на группу'!$A$2,"")</f>
        <v/>
      </c>
      <c r="AE24" s="53" t="str">
        <f>IF('Г на Ч'!AE24*'Г на группу'!$A$2,'Г на Ч'!AE24*'Г на группу'!$A$2,"")</f>
        <v/>
      </c>
      <c r="AF24" s="53" t="str">
        <f>IF('Г на Ч'!AF24*'Г на группу'!$A$2,'Г на Ч'!AF24*'Г на группу'!$A$2,"")</f>
        <v/>
      </c>
      <c r="AG24" s="53" t="str">
        <f>IF('Г на Ч'!AG24*'Г на группу'!$A$2,'Г на Ч'!AG24*'Г на группу'!$A$2,"")</f>
        <v/>
      </c>
      <c r="AH24" s="53" t="str">
        <f>IF('Г на Ч'!AH24*'Г на группу'!$A$2,'Г на Ч'!AH24*'Г на группу'!$A$2,"")</f>
        <v/>
      </c>
      <c r="AI24" s="21" t="str">
        <f>IF('Г на Ч'!AI24*'Г на группу'!$A$2,'Г на Ч'!AI24*'Г на группу'!$A$2,"")</f>
        <v/>
      </c>
      <c r="AJ24" s="53" t="str">
        <f>IF('Г на Ч'!AJ24*'Г на группу'!$A$2,'Г на Ч'!AJ24*'Г на группу'!$A$2,"")</f>
        <v/>
      </c>
      <c r="AK24" s="53" t="str">
        <f>IF('Г на Ч'!AK24*'Г на группу'!$A$2,'Г на Ч'!AK24*'Г на группу'!$A$2,"")</f>
        <v/>
      </c>
      <c r="AL24" s="53" t="str">
        <f>IF('Г на Ч'!AL24*'Г на группу'!$A$2,'Г на Ч'!AL24*'Г на группу'!$A$2,"")</f>
        <v/>
      </c>
      <c r="AM24" s="53" t="str">
        <f>IF('Г на Ч'!AM24*'Г на группу'!$A$2,'Г на Ч'!AM24*'Г на группу'!$A$2,"")</f>
        <v/>
      </c>
      <c r="AN24" s="54" t="str">
        <f>IF('Г на Ч'!AN24*'Г на группу'!$A$2,'Г на Ч'!AN24*'Г на группу'!$A$2,"")</f>
        <v/>
      </c>
      <c r="AO24" s="53">
        <f>IF('Г на Ч'!AO24*'Г на группу'!$A$2,'Г на Ч'!AO24*'Г на группу'!$A$2,"")</f>
        <v>342.81000000000006</v>
      </c>
      <c r="AP24" s="53">
        <f>IF('Г на Ч'!AP24*'Г на группу'!$A$2,'Г на Ч'!AP24*'Г на группу'!$A$2,"")</f>
        <v>0.46799999999999997</v>
      </c>
      <c r="AQ24" s="53" t="str">
        <f>IF('Г на Ч'!AQ24*'Г на группу'!$A$2,'Г на Ч'!AQ24*'Г на группу'!$A$2,"")</f>
        <v/>
      </c>
      <c r="AR24" s="53">
        <f>IF('Г на Ч'!AR24*'Г на группу'!$A$2,'Г на Ч'!AR24*'Г на группу'!$A$2,"")</f>
        <v>89.621999999999986</v>
      </c>
      <c r="AS24" s="21">
        <f>IF('Г на Ч'!AS24*'Г на группу'!$A$2,'Г на Ч'!AS24*'Г на группу'!$A$2,"")</f>
        <v>117</v>
      </c>
      <c r="AT24" s="53" t="str">
        <f>IF('Г на Ч'!AT24*'Г на группу'!$A$2,'Г на Ч'!AT24*'Г на группу'!$A$2,"")</f>
        <v/>
      </c>
      <c r="AU24" s="53" t="str">
        <f>IF('Г на Ч'!AU24*'Г на группу'!$A$2,'Г на Ч'!AU24*'Г на группу'!$A$2,"")</f>
        <v/>
      </c>
      <c r="AV24" s="53" t="str">
        <f>IF('Г на Ч'!AV24*'Г на группу'!$A$2,'Г на Ч'!AV24*'Г на группу'!$A$2,"")</f>
        <v/>
      </c>
      <c r="AW24" s="53" t="str">
        <f>IF('Г на Ч'!AW24*'Г на группу'!$A$2,'Г на Ч'!AW24*'Г на группу'!$A$2,"")</f>
        <v/>
      </c>
      <c r="AX24" s="21" t="str">
        <f>IF('Г на Ч'!AX24*'Г на группу'!$A$2,'Г на Ч'!AX24*'Г на группу'!$A$2,"")</f>
        <v/>
      </c>
      <c r="AY24" s="30" t="str">
        <f>IF('Г на Ч'!AY24*'Г на группу'!$A$2,'Г на Ч'!AY24*'Г на группу'!$A$2,"")</f>
        <v/>
      </c>
      <c r="AZ24" s="53" t="str">
        <f>IF('Г на Ч'!AZ24*'Г на группу'!$A$2,'Г на Ч'!AZ24*'Г на группу'!$A$2,"")</f>
        <v/>
      </c>
      <c r="BA24" s="53" t="str">
        <f>IF('Г на Ч'!BA24*'Г на группу'!$A$2,'Г на Ч'!BA24*'Г на группу'!$A$2,"")</f>
        <v/>
      </c>
      <c r="BB24" s="53" t="str">
        <f>IF('Г на Ч'!BB24*'Г на группу'!$A$2,'Г на Ч'!BB24*'Г на группу'!$A$2,"")</f>
        <v/>
      </c>
      <c r="BC24" s="50" t="str">
        <f>IF('Г на Ч'!BC24*'Г на группу'!$A$2,'Г на Ч'!BC24*'Г на группу'!$A$2,"")</f>
        <v/>
      </c>
      <c r="BD24" s="53" t="str">
        <f>IF('Г на Ч'!BD24*'Г на группу'!$A$2,'Г на Ч'!BD24*'Г на группу'!$A$2,"")</f>
        <v/>
      </c>
      <c r="BE24" s="53" t="str">
        <f>IF('Г на Ч'!BE24*'Г на группу'!$A$2,'Г на Ч'!BE24*'Г на группу'!$A$2,"")</f>
        <v/>
      </c>
      <c r="BF24" s="53" t="str">
        <f>IF('Г на Ч'!BF24*'Г на группу'!$A$2,'Г на Ч'!BF24*'Г на группу'!$A$2,"")</f>
        <v/>
      </c>
      <c r="BG24" s="53" t="str">
        <f>IF('Г на Ч'!BG24*'Г на группу'!$A$2,'Г на Ч'!BG24*'Г на группу'!$A$2,"")</f>
        <v/>
      </c>
      <c r="BH24" s="54" t="str">
        <f>IF('Г на Ч'!BH24*'Г на группу'!$A$2,'Г на Ч'!BH24*'Г на группу'!$A$2,"")</f>
        <v/>
      </c>
      <c r="BI24" s="30" t="str">
        <f>IF('Г на Ч'!BI24*'Г на группу'!$A$2,'Г на Ч'!BI24*'Г на группу'!$A$2,"")</f>
        <v/>
      </c>
      <c r="BJ24" s="53" t="str">
        <f>IF('Г на Ч'!BJ24*'Г на группу'!$A$2,'Г на Ч'!BJ24*'Г на группу'!$A$2,"")</f>
        <v/>
      </c>
      <c r="BK24" s="53" t="str">
        <f>IF('Г на Ч'!BK24*'Г на группу'!$A$2,'Г на Ч'!BK24*'Г на группу'!$A$2,"")</f>
        <v/>
      </c>
      <c r="BL24" s="53" t="str">
        <f>IF('Г на Ч'!BL24*'Г на группу'!$A$2,'Г на Ч'!BL24*'Г на группу'!$A$2,"")</f>
        <v/>
      </c>
      <c r="BM24" s="55" t="str">
        <f>IF('Г на Ч'!BM24*'Г на группу'!$A$2,'Г на Ч'!BM24*'Г на группу'!$A$2,"")</f>
        <v/>
      </c>
      <c r="BN24" s="53" t="str">
        <f>IF('Г на Ч'!BN24*'Г на группу'!$A$2,'Г на Ч'!BN24*'Г на группу'!$A$2,"")</f>
        <v/>
      </c>
      <c r="BO24" s="53" t="str">
        <f>IF('Г на Ч'!BO24*'Г на группу'!$A$2,'Г на Ч'!BO24*'Г на группу'!$A$2,"")</f>
        <v/>
      </c>
      <c r="BP24" s="53" t="str">
        <f>IF('Г на Ч'!BP24*'Г на группу'!$A$2,'Г на Ч'!BP24*'Г на группу'!$A$2,"")</f>
        <v/>
      </c>
      <c r="BQ24" s="53" t="str">
        <f>IF('Г на Ч'!BQ24*'Г на группу'!$A$2,'Г на Ч'!BQ24*'Г на группу'!$A$2,"")</f>
        <v/>
      </c>
      <c r="BR24" s="50" t="str">
        <f>IF('Г на Ч'!BR24*'Г на группу'!$A$2,'Г на Ч'!BR24*'Г на группу'!$A$2,"")</f>
        <v/>
      </c>
      <c r="BS24" s="53" t="str">
        <f>IF('Г на Ч'!BS24*'Г на группу'!$A$2,'Г на Ч'!BS24*'Г на группу'!$A$2,"")</f>
        <v/>
      </c>
      <c r="BT24" s="53" t="str">
        <f>IF('Г на Ч'!BT24*'Г на группу'!$A$2,'Г на Ч'!BT24*'Г на группу'!$A$2,"")</f>
        <v/>
      </c>
      <c r="BU24" s="53" t="str">
        <f>IF('Г на Ч'!BU24*'Г на группу'!$A$2,'Г на Ч'!BU24*'Г на группу'!$A$2,"")</f>
        <v/>
      </c>
      <c r="BV24" s="53" t="str">
        <f>IF('Г на Ч'!BV24*'Г на группу'!$A$2,'Г на Ч'!BV24*'Г на группу'!$A$2,"")</f>
        <v/>
      </c>
      <c r="BW24" s="50" t="str">
        <f>IF('Г на Ч'!BW24*'Г на группу'!$A$2,'Г на Ч'!BW24*'Г на группу'!$A$2,"")</f>
        <v/>
      </c>
      <c r="BX24" s="53" t="str">
        <f>IF('Г на Ч'!BX24*'Г на группу'!$A$2,'Г на Ч'!BX24*'Г на группу'!$A$2,"")</f>
        <v/>
      </c>
      <c r="BY24" s="53" t="str">
        <f>IF('Г на Ч'!BY24*'Г на группу'!$A$2,'Г на Ч'!BY24*'Г на группу'!$A$2,"")</f>
        <v/>
      </c>
      <c r="BZ24" s="53" t="str">
        <f>IF('Г на Ч'!BZ24*'Г на группу'!$A$2,'Г на Ч'!BZ24*'Г на группу'!$A$2,"")</f>
        <v/>
      </c>
      <c r="CA24" s="53" t="str">
        <f>IF('Г на Ч'!CA24*'Г на группу'!$A$2,'Г на Ч'!CA24*'Г на группу'!$A$2,"")</f>
        <v/>
      </c>
      <c r="CB24" s="50" t="str">
        <f>IF('Г на Ч'!CB24*'Г на группу'!$A$2,'Г на Ч'!CB24*'Г на группу'!$A$2,"")</f>
        <v/>
      </c>
      <c r="CC24" s="53" t="str">
        <f>IF('Г на Ч'!CC24*'Г на группу'!$A$2,'Г на Ч'!CC24*'Г на группу'!$A$2,"")</f>
        <v/>
      </c>
      <c r="CD24" s="53" t="str">
        <f>IF('Г на Ч'!CD24*'Г на группу'!$A$2,'Г на Ч'!CD24*'Г на группу'!$A$2,"")</f>
        <v/>
      </c>
      <c r="CE24" s="53" t="str">
        <f>IF('Г на Ч'!CE24*'Г на группу'!$A$2,'Г на Ч'!CE24*'Г на группу'!$A$2,"")</f>
        <v/>
      </c>
      <c r="CF24" s="53" t="str">
        <f>IF('Г на Ч'!CF24*'Г на группу'!$A$2,'Г на Ч'!CF24*'Г на группу'!$A$2,"")</f>
        <v/>
      </c>
      <c r="CG24" s="50" t="str">
        <f>IF('Г на Ч'!CG24*'Г на группу'!$A$2,'Г на Ч'!CG24*'Г на группу'!$A$2,"")</f>
        <v/>
      </c>
      <c r="CH24" s="53" t="str">
        <f>IF('Г на Ч'!CH24*'Г на группу'!$A$2,'Г на Ч'!CH24*'Г на группу'!$A$2,"")</f>
        <v/>
      </c>
      <c r="CI24" s="53" t="str">
        <f>IF('Г на Ч'!CI24*'Г на группу'!$A$2,'Г на Ч'!CI24*'Г на группу'!$A$2,"")</f>
        <v/>
      </c>
      <c r="CJ24" s="53" t="str">
        <f>IF('Г на Ч'!CJ24*'Г на группу'!$A$2,'Г на Ч'!CJ24*'Г на группу'!$A$2,"")</f>
        <v/>
      </c>
      <c r="CK24" s="53" t="str">
        <f>IF('Г на Ч'!CK24*'Г на группу'!$A$2,'Г на Ч'!CK24*'Г на группу'!$A$2,"")</f>
        <v/>
      </c>
      <c r="CL24" s="21" t="str">
        <f>IF('Г на Ч'!CL24*'Г на группу'!$A$2,'Г на Ч'!CL24*'Г на группу'!$A$2,"")</f>
        <v/>
      </c>
      <c r="CM24" s="53" t="str">
        <f>IF('Г на Ч'!CM24*'Г на группу'!$A$2,'Г на Ч'!CM24*'Г на группу'!$A$2,"")</f>
        <v/>
      </c>
      <c r="CN24" s="53" t="str">
        <f>IF('Г на Ч'!CN24*'Г на группу'!$A$2,'Г на Ч'!CN24*'Г на группу'!$A$2,"")</f>
        <v/>
      </c>
      <c r="CO24" s="53" t="str">
        <f>IF('Г на Ч'!CO24*'Г на группу'!$A$2,'Г на Ч'!CO24*'Г на группу'!$A$2,"")</f>
        <v/>
      </c>
      <c r="CP24" s="53" t="str">
        <f>IF('Г на Ч'!CP24*'Г на группу'!$A$2,'Г на Ч'!CP24*'Г на группу'!$A$2,"")</f>
        <v/>
      </c>
      <c r="CQ24" s="21" t="str">
        <f>IF('Г на Ч'!CQ24*'Г на группу'!$A$2,'Г на Ч'!CQ24*'Г на группу'!$A$2,"")</f>
        <v/>
      </c>
      <c r="CR24" s="53" t="str">
        <f>IF('Г на Ч'!CR24*'Г на группу'!$A$2,'Г на Ч'!CR24*'Г на группу'!$A$2,"")</f>
        <v/>
      </c>
      <c r="CS24" s="53" t="str">
        <f>IF('Г на Ч'!CS24*'Г на группу'!$A$2,'Г на Ч'!CS24*'Г на группу'!$A$2,"")</f>
        <v/>
      </c>
      <c r="CT24" s="53" t="str">
        <f>IF('Г на Ч'!CT24*'Г на группу'!$A$2,'Г на Ч'!CT24*'Г на группу'!$A$2,"")</f>
        <v/>
      </c>
      <c r="CU24" s="53" t="str">
        <f>IF('Г на Ч'!CU24*'Г на группу'!$A$2,'Г на Ч'!CU24*'Г на группу'!$A$2,"")</f>
        <v/>
      </c>
      <c r="CV24" s="21" t="str">
        <f>IF('Г на Ч'!CV24*'Г на группу'!$A$2,'Г на Ч'!CV24*'Г на группу'!$A$2,"")</f>
        <v/>
      </c>
      <c r="CW24" s="53">
        <f>IF('Г на Ч'!CW24*'Г на группу'!$A$2,'Г на Ч'!CW24*'Г на группу'!$A$2,"")</f>
        <v>342.81000000000006</v>
      </c>
      <c r="CX24" s="53">
        <f>IF('Г на Ч'!CX24*'Г на группу'!$A$2,'Г на Ч'!CX24*'Г на группу'!$A$2,"")</f>
        <v>0.46799999999999997</v>
      </c>
      <c r="CY24" s="53" t="str">
        <f>IF('Г на Ч'!CY24*'Г на группу'!$A$2,'Г на Ч'!CY24*'Г на группу'!$A$2,"")</f>
        <v/>
      </c>
      <c r="CZ24" s="53">
        <f>IF('Г на Ч'!CZ24*'Г на группу'!$A$2,'Г на Ч'!CZ24*'Г на группу'!$A$2,"")</f>
        <v>89.621999999999986</v>
      </c>
      <c r="DA24" s="21">
        <f>IF('Г на Ч'!DA24*'Г на группу'!$A$2,'Г на Ч'!DA24*'Г на группу'!$A$2,"")</f>
        <v>117</v>
      </c>
      <c r="DB24" s="53" t="str">
        <f>IF('Г на Ч'!DB24*'Г на группу'!$A$2,'Г на Ч'!DB24*'Г на группу'!$A$2,"")</f>
        <v/>
      </c>
      <c r="DC24" s="53" t="str">
        <f>IF('Г на Ч'!DC24*'Г на группу'!$A$2,'Г на Ч'!DC24*'Г на группу'!$A$2,"")</f>
        <v/>
      </c>
      <c r="DD24" s="53" t="str">
        <f>IF('Г на Ч'!DD24*'Г на группу'!$A$2,'Г на Ч'!DD24*'Г на группу'!$A$2,"")</f>
        <v/>
      </c>
      <c r="DE24" s="53" t="str">
        <f>IF('Г на Ч'!DE24*'Г на группу'!$A$2,'Г на Ч'!DE24*'Г на группу'!$A$2,"")</f>
        <v/>
      </c>
      <c r="DF24" s="21" t="str">
        <f>IF('Г на Ч'!DF24*'Г на группу'!$A$2,'Г на Ч'!DF24*'Г на группу'!$A$2,"")</f>
        <v/>
      </c>
      <c r="DG24" s="53" t="str">
        <f>IF('Г на Ч'!DG24*'Г на группу'!$A$2,'Г на Ч'!DG24*'Г на группу'!$A$2,"")</f>
        <v/>
      </c>
      <c r="DH24" s="53" t="str">
        <f>IF('Г на Ч'!DH24*'Г на группу'!$A$2,'Г на Ч'!DH24*'Г на группу'!$A$2,"")</f>
        <v/>
      </c>
      <c r="DI24" s="53" t="str">
        <f>IF('Г на Ч'!DI24*'Г на группу'!$A$2,'Г на Ч'!DI24*'Г на группу'!$A$2,"")</f>
        <v/>
      </c>
      <c r="DJ24" s="53" t="str">
        <f>IF('Г на Ч'!DJ24*'Г на группу'!$A$2,'Г на Ч'!DJ24*'Г на группу'!$A$2,"")</f>
        <v/>
      </c>
      <c r="DK24" s="21" t="str">
        <f>IF('Г на Ч'!DK24*'Г на группу'!$A$2,'Г на Ч'!DK24*'Г на группу'!$A$2,"")</f>
        <v/>
      </c>
      <c r="DL24" s="53" t="str">
        <f>IF('Г на Ч'!DL24*'Г на группу'!$A$2,'Г на Ч'!DL24*'Г на группу'!$A$2,"")</f>
        <v/>
      </c>
      <c r="DM24" s="53" t="str">
        <f>IF('Г на Ч'!DM24*'Г на группу'!$A$2,'Г на Ч'!DM24*'Г на группу'!$A$2,"")</f>
        <v/>
      </c>
      <c r="DN24" s="53" t="str">
        <f>IF('Г на Ч'!DN24*'Г на группу'!$A$2,'Г на Ч'!DN24*'Г на группу'!$A$2,"")</f>
        <v/>
      </c>
      <c r="DO24" s="53" t="str">
        <f>IF('Г на Ч'!DO24*'Г на группу'!$A$2,'Г на Ч'!DO24*'Г на группу'!$A$2,"")</f>
        <v/>
      </c>
      <c r="DP24" s="21" t="str">
        <f>IF('Г на Ч'!DP24*'Г на группу'!$A$2,'Г на Ч'!DP24*'Г на группу'!$A$2,"")</f>
        <v/>
      </c>
      <c r="DQ24" s="21">
        <f t="shared" si="4"/>
        <v>234</v>
      </c>
    </row>
    <row r="25" spans="1:121" s="21" customFormat="1" x14ac:dyDescent="0.25">
      <c r="A25" s="40" t="s">
        <v>45</v>
      </c>
      <c r="B25" s="40">
        <v>417</v>
      </c>
      <c r="C25" s="38">
        <v>7.3</v>
      </c>
      <c r="D25" s="38">
        <v>14.7</v>
      </c>
      <c r="E25" s="43">
        <v>66.2</v>
      </c>
      <c r="F25" s="62" t="e">
        <f t="shared" si="0"/>
        <v>#VALUE!</v>
      </c>
      <c r="G25" s="42" t="e">
        <f t="shared" si="1"/>
        <v>#VALUE!</v>
      </c>
      <c r="H25" s="42" t="e">
        <f t="shared" si="2"/>
        <v>#VALUE!</v>
      </c>
      <c r="I25" s="42" t="e">
        <f t="shared" si="3"/>
        <v>#VALUE!</v>
      </c>
      <c r="J25" s="38" t="str">
        <f>IF('Г на Ч'!J25*'Г на группу'!$A$2,'Г на Ч'!J25*'Г на группу'!$A$2,"")</f>
        <v/>
      </c>
      <c r="K25" s="39" t="str">
        <f>IF('Г на Ч'!K25*'Г на группу'!$A$2,'Г на Ч'!K25*'Г на группу'!$A$2,"")</f>
        <v/>
      </c>
      <c r="L25" s="39" t="str">
        <f>IF('Г на Ч'!L25*'Г на группу'!$A$2,'Г на Ч'!L25*'Г на группу'!$A$2,"")</f>
        <v/>
      </c>
      <c r="M25" s="39" t="str">
        <f>IF('Г на Ч'!M25*'Г на группу'!$A$2,'Г на Ч'!M25*'Г на группу'!$A$2,"")</f>
        <v/>
      </c>
      <c r="N25" s="39" t="str">
        <f>IF('Г на Ч'!N25*'Г на группу'!$A$2,'Г на Ч'!N25*'Г на группу'!$A$2,"")</f>
        <v/>
      </c>
      <c r="O25" s="40" t="str">
        <f>IF('Г на Ч'!O25*'Г на группу'!$A$2,'Г на Ч'!O25*'Г на группу'!$A$2,"")</f>
        <v/>
      </c>
      <c r="P25" s="39" t="str">
        <f>IF('Г на Ч'!P25*'Г на группу'!$A$2,'Г на Ч'!P25*'Г на группу'!$A$2,"")</f>
        <v/>
      </c>
      <c r="Q25" s="39" t="str">
        <f>IF('Г на Ч'!Q25*'Г на группу'!$A$2,'Г на Ч'!Q25*'Г на группу'!$A$2,"")</f>
        <v/>
      </c>
      <c r="R25" s="39" t="str">
        <f>IF('Г на Ч'!R25*'Г на группу'!$A$2,'Г на Ч'!R25*'Г на группу'!$A$2,"")</f>
        <v/>
      </c>
      <c r="S25" s="39" t="str">
        <f>IF('Г на Ч'!S25*'Г на группу'!$A$2,'Г на Ч'!S25*'Г на группу'!$A$2,"")</f>
        <v/>
      </c>
      <c r="T25" s="40" t="str">
        <f>IF('Г на Ч'!T25*'Г на группу'!$A$2,'Г на Ч'!T25*'Г на группу'!$A$2,"")</f>
        <v/>
      </c>
      <c r="U25" s="39" t="str">
        <f>IF('Г на Ч'!U25*'Г на группу'!$A$2,'Г на Ч'!U25*'Г на группу'!$A$2,"")</f>
        <v/>
      </c>
      <c r="V25" s="39" t="str">
        <f>IF('Г на Ч'!V25*'Г на группу'!$A$2,'Г на Ч'!V25*'Г на группу'!$A$2,"")</f>
        <v/>
      </c>
      <c r="W25" s="39" t="str">
        <f>IF('Г на Ч'!W25*'Г на группу'!$A$2,'Г на Ч'!W25*'Г на группу'!$A$2,"")</f>
        <v/>
      </c>
      <c r="X25" s="39" t="str">
        <f>IF('Г на Ч'!X25*'Г на группу'!$A$2,'Г на Ч'!X25*'Г на группу'!$A$2,"")</f>
        <v/>
      </c>
      <c r="Y25" s="40" t="str">
        <f>IF('Г на Ч'!Y25*'Г на группу'!$A$2,'Г на Ч'!Y25*'Г на группу'!$A$2,"")</f>
        <v/>
      </c>
      <c r="Z25" s="39" t="str">
        <f>IF('Г на Ч'!Z25*'Г на группу'!$A$2,'Г на Ч'!Z25*'Г на группу'!$A$2,"")</f>
        <v/>
      </c>
      <c r="AA25" s="39" t="str">
        <f>IF('Г на Ч'!AA25*'Г на группу'!$A$2,'Г на Ч'!AA25*'Г на группу'!$A$2,"")</f>
        <v/>
      </c>
      <c r="AB25" s="39" t="str">
        <f>IF('Г на Ч'!AB25*'Г на группу'!$A$2,'Г на Ч'!AB25*'Г на группу'!$A$2,"")</f>
        <v/>
      </c>
      <c r="AC25" s="39" t="str">
        <f>IF('Г на Ч'!AC25*'Г на группу'!$A$2,'Г на Ч'!AC25*'Г на группу'!$A$2,"")</f>
        <v/>
      </c>
      <c r="AD25" s="38" t="str">
        <f>IF('Г на Ч'!AD25*'Г на группу'!$A$2,'Г на Ч'!AD25*'Г на группу'!$A$2,"")</f>
        <v/>
      </c>
      <c r="AE25" s="39" t="str">
        <f>IF('Г на Ч'!AE25*'Г на группу'!$A$2,'Г на Ч'!AE25*'Г на группу'!$A$2,"")</f>
        <v/>
      </c>
      <c r="AF25" s="39" t="str">
        <f>IF('Г на Ч'!AF25*'Г на группу'!$A$2,'Г на Ч'!AF25*'Г на группу'!$A$2,"")</f>
        <v/>
      </c>
      <c r="AG25" s="39" t="str">
        <f>IF('Г на Ч'!AG25*'Г на группу'!$A$2,'Г на Ч'!AG25*'Г на группу'!$A$2,"")</f>
        <v/>
      </c>
      <c r="AH25" s="39" t="str">
        <f>IF('Г на Ч'!AH25*'Г на группу'!$A$2,'Г на Ч'!AH25*'Г на группу'!$A$2,"")</f>
        <v/>
      </c>
      <c r="AI25" s="38" t="str">
        <f>IF('Г на Ч'!AI25*'Г на группу'!$A$2,'Г на Ч'!AI25*'Г на группу'!$A$2,"")</f>
        <v/>
      </c>
      <c r="AJ25" s="39" t="str">
        <f>IF('Г на Ч'!AJ25*'Г на группу'!$A$2,'Г на Ч'!AJ25*'Г на группу'!$A$2,"")</f>
        <v/>
      </c>
      <c r="AK25" s="39" t="str">
        <f>IF('Г на Ч'!AK25*'Г на группу'!$A$2,'Г на Ч'!AK25*'Г на группу'!$A$2,"")</f>
        <v/>
      </c>
      <c r="AL25" s="39" t="str">
        <f>IF('Г на Ч'!AL25*'Г на группу'!$A$2,'Г на Ч'!AL25*'Г на группу'!$A$2,"")</f>
        <v/>
      </c>
      <c r="AM25" s="39" t="str">
        <f>IF('Г на Ч'!AM25*'Г на группу'!$A$2,'Г на Ч'!AM25*'Г на группу'!$A$2,"")</f>
        <v/>
      </c>
      <c r="AN25" s="41" t="str">
        <f>IF('Г на Ч'!AN25*'Г на группу'!$A$2,'Г на Ч'!AN25*'Г на группу'!$A$2,"")</f>
        <v/>
      </c>
      <c r="AO25" s="39" t="str">
        <f>IF('Г на Ч'!AO25*'Г на группу'!$A$2,'Г на Ч'!AO25*'Г на группу'!$A$2,"")</f>
        <v/>
      </c>
      <c r="AP25" s="39" t="str">
        <f>IF('Г на Ч'!AP25*'Г на группу'!$A$2,'Г на Ч'!AP25*'Г на группу'!$A$2,"")</f>
        <v/>
      </c>
      <c r="AQ25" s="39" t="str">
        <f>IF('Г на Ч'!AQ25*'Г на группу'!$A$2,'Г на Ч'!AQ25*'Г на группу'!$A$2,"")</f>
        <v/>
      </c>
      <c r="AR25" s="39" t="str">
        <f>IF('Г на Ч'!AR25*'Г на группу'!$A$2,'Г на Ч'!AR25*'Г на группу'!$A$2,"")</f>
        <v/>
      </c>
      <c r="AS25" s="40" t="str">
        <f>IF('Г на Ч'!AS25*'Г на группу'!$A$2,'Г на Ч'!AS25*'Г на группу'!$A$2,"")</f>
        <v/>
      </c>
      <c r="AT25" s="39">
        <f>IF('Г на Ч'!AT25*'Г на группу'!$A$2,'Г на Ч'!AT25*'Г на группу'!$A$2,"")</f>
        <v>520.41600000000005</v>
      </c>
      <c r="AU25" s="39">
        <f>IF('Г на Ч'!AU25*'Г на группу'!$A$2,'Г на Ч'!AU25*'Г на группу'!$A$2,"")</f>
        <v>9.1104000000000003</v>
      </c>
      <c r="AV25" s="39">
        <f>IF('Г на Ч'!AV25*'Г на группу'!$A$2,'Г на Ч'!AV25*'Г на группу'!$A$2,"")</f>
        <v>18.345599999999997</v>
      </c>
      <c r="AW25" s="39">
        <f>IF('Г на Ч'!AW25*'Г на группу'!$A$2,'Г на Ч'!AW25*'Г на группу'!$A$2,"")</f>
        <v>82.61760000000001</v>
      </c>
      <c r="AX25" s="38">
        <f>IF('Г на Ч'!AX25*'Г на группу'!$A$2,'Г на Ч'!AX25*'Г на группу'!$A$2,"")</f>
        <v>124.80000000000001</v>
      </c>
      <c r="AY25" s="42" t="str">
        <f>IF('Г на Ч'!AY25*'Г на группу'!$A$2,'Г на Ч'!AY25*'Г на группу'!$A$2,"")</f>
        <v/>
      </c>
      <c r="AZ25" s="39" t="str">
        <f>IF('Г на Ч'!AZ25*'Г на группу'!$A$2,'Г на Ч'!AZ25*'Г на группу'!$A$2,"")</f>
        <v/>
      </c>
      <c r="BA25" s="39" t="str">
        <f>IF('Г на Ч'!BA25*'Г на группу'!$A$2,'Г на Ч'!BA25*'Г на группу'!$A$2,"")</f>
        <v/>
      </c>
      <c r="BB25" s="39" t="str">
        <f>IF('Г на Ч'!BB25*'Г на группу'!$A$2,'Г на Ч'!BB25*'Г на группу'!$A$2,"")</f>
        <v/>
      </c>
      <c r="BC25" s="40" t="str">
        <f>IF('Г на Ч'!BC25*'Г на группу'!$A$2,'Г на Ч'!BC25*'Г на группу'!$A$2,"")</f>
        <v/>
      </c>
      <c r="BD25" s="39" t="str">
        <f>IF('Г на Ч'!BD25*'Г на группу'!$A$2,'Г на Ч'!BD25*'Г на группу'!$A$2,"")</f>
        <v/>
      </c>
      <c r="BE25" s="39" t="str">
        <f>IF('Г на Ч'!BE25*'Г на группу'!$A$2,'Г на Ч'!BE25*'Г на группу'!$A$2,"")</f>
        <v/>
      </c>
      <c r="BF25" s="39" t="str">
        <f>IF('Г на Ч'!BF25*'Г на группу'!$A$2,'Г на Ч'!BF25*'Г на группу'!$A$2,"")</f>
        <v/>
      </c>
      <c r="BG25" s="39" t="str">
        <f>IF('Г на Ч'!BG25*'Г на группу'!$A$2,'Г на Ч'!BG25*'Г на группу'!$A$2,"")</f>
        <v/>
      </c>
      <c r="BH25" s="41" t="str">
        <f>IF('Г на Ч'!BH25*'Г на группу'!$A$2,'Г на Ч'!BH25*'Г на группу'!$A$2,"")</f>
        <v/>
      </c>
      <c r="BI25" s="42" t="str">
        <f>IF('Г на Ч'!BI25*'Г на группу'!$A$2,'Г на Ч'!BI25*'Г на группу'!$A$2,"")</f>
        <v/>
      </c>
      <c r="BJ25" s="39" t="str">
        <f>IF('Г на Ч'!BJ25*'Г на группу'!$A$2,'Г на Ч'!BJ25*'Г на группу'!$A$2,"")</f>
        <v/>
      </c>
      <c r="BK25" s="39" t="str">
        <f>IF('Г на Ч'!BK25*'Г на группу'!$A$2,'Г на Ч'!BK25*'Г на группу'!$A$2,"")</f>
        <v/>
      </c>
      <c r="BL25" s="39" t="str">
        <f>IF('Г на Ч'!BL25*'Г на группу'!$A$2,'Г на Ч'!BL25*'Г на группу'!$A$2,"")</f>
        <v/>
      </c>
      <c r="BM25" s="43" t="str">
        <f>IF('Г на Ч'!BM25*'Г на группу'!$A$2,'Г на Ч'!BM25*'Г на группу'!$A$2,"")</f>
        <v/>
      </c>
      <c r="BN25" s="39" t="str">
        <f>IF('Г на Ч'!BN25*'Г на группу'!$A$2,'Г на Ч'!BN25*'Г на группу'!$A$2,"")</f>
        <v/>
      </c>
      <c r="BO25" s="39" t="str">
        <f>IF('Г на Ч'!BO25*'Г на группу'!$A$2,'Г на Ч'!BO25*'Г на группу'!$A$2,"")</f>
        <v/>
      </c>
      <c r="BP25" s="39" t="str">
        <f>IF('Г на Ч'!BP25*'Г на группу'!$A$2,'Г на Ч'!BP25*'Г на группу'!$A$2,"")</f>
        <v/>
      </c>
      <c r="BQ25" s="39" t="str">
        <f>IF('Г на Ч'!BQ25*'Г на группу'!$A$2,'Г на Ч'!BQ25*'Г на группу'!$A$2,"")</f>
        <v/>
      </c>
      <c r="BR25" s="40" t="str">
        <f>IF('Г на Ч'!BR25*'Г на группу'!$A$2,'Г на Ч'!BR25*'Г на группу'!$A$2,"")</f>
        <v/>
      </c>
      <c r="BS25" s="39" t="str">
        <f>IF('Г на Ч'!BS25*'Г на группу'!$A$2,'Г на Ч'!BS25*'Г на группу'!$A$2,"")</f>
        <v/>
      </c>
      <c r="BT25" s="39" t="str">
        <f>IF('Г на Ч'!BT25*'Г на группу'!$A$2,'Г на Ч'!BT25*'Г на группу'!$A$2,"")</f>
        <v/>
      </c>
      <c r="BU25" s="39" t="str">
        <f>IF('Г на Ч'!BU25*'Г на группу'!$A$2,'Г на Ч'!BU25*'Г на группу'!$A$2,"")</f>
        <v/>
      </c>
      <c r="BV25" s="39" t="str">
        <f>IF('Г на Ч'!BV25*'Г на группу'!$A$2,'Г на Ч'!BV25*'Г на группу'!$A$2,"")</f>
        <v/>
      </c>
      <c r="BW25" s="40" t="str">
        <f>IF('Г на Ч'!BW25*'Г на группу'!$A$2,'Г на Ч'!BW25*'Г на группу'!$A$2,"")</f>
        <v/>
      </c>
      <c r="BX25" s="39" t="str">
        <f>IF('Г на Ч'!BX25*'Г на группу'!$A$2,'Г на Ч'!BX25*'Г на группу'!$A$2,"")</f>
        <v/>
      </c>
      <c r="BY25" s="39" t="str">
        <f>IF('Г на Ч'!BY25*'Г на группу'!$A$2,'Г на Ч'!BY25*'Г на группу'!$A$2,"")</f>
        <v/>
      </c>
      <c r="BZ25" s="39" t="str">
        <f>IF('Г на Ч'!BZ25*'Г на группу'!$A$2,'Г на Ч'!BZ25*'Г на группу'!$A$2,"")</f>
        <v/>
      </c>
      <c r="CA25" s="39" t="str">
        <f>IF('Г на Ч'!CA25*'Г на группу'!$A$2,'Г на Ч'!CA25*'Г на группу'!$A$2,"")</f>
        <v/>
      </c>
      <c r="CB25" s="40" t="str">
        <f>IF('Г на Ч'!CB25*'Г на группу'!$A$2,'Г на Ч'!CB25*'Г на группу'!$A$2,"")</f>
        <v/>
      </c>
      <c r="CC25" s="39" t="str">
        <f>IF('Г на Ч'!CC25*'Г на группу'!$A$2,'Г на Ч'!CC25*'Г на группу'!$A$2,"")</f>
        <v/>
      </c>
      <c r="CD25" s="39" t="str">
        <f>IF('Г на Ч'!CD25*'Г на группу'!$A$2,'Г на Ч'!CD25*'Г на группу'!$A$2,"")</f>
        <v/>
      </c>
      <c r="CE25" s="39" t="str">
        <f>IF('Г на Ч'!CE25*'Г на группу'!$A$2,'Г на Ч'!CE25*'Г на группу'!$A$2,"")</f>
        <v/>
      </c>
      <c r="CF25" s="39" t="str">
        <f>IF('Г на Ч'!CF25*'Г на группу'!$A$2,'Г на Ч'!CF25*'Г на группу'!$A$2,"")</f>
        <v/>
      </c>
      <c r="CG25" s="40" t="str">
        <f>IF('Г на Ч'!CG25*'Г на группу'!$A$2,'Г на Ч'!CG25*'Г на группу'!$A$2,"")</f>
        <v/>
      </c>
      <c r="CH25" s="39" t="str">
        <f>IF('Г на Ч'!CH25*'Г на группу'!$A$2,'Г на Ч'!CH25*'Г на группу'!$A$2,"")</f>
        <v/>
      </c>
      <c r="CI25" s="39" t="str">
        <f>IF('Г на Ч'!CI25*'Г на группу'!$A$2,'Г на Ч'!CI25*'Г на группу'!$A$2,"")</f>
        <v/>
      </c>
      <c r="CJ25" s="39" t="str">
        <f>IF('Г на Ч'!CJ25*'Г на группу'!$A$2,'Г на Ч'!CJ25*'Г на группу'!$A$2,"")</f>
        <v/>
      </c>
      <c r="CK25" s="39" t="str">
        <f>IF('Г на Ч'!CK25*'Г на группу'!$A$2,'Г на Ч'!CK25*'Г на группу'!$A$2,"")</f>
        <v/>
      </c>
      <c r="CL25" s="38" t="str">
        <f>IF('Г на Ч'!CL25*'Г на группу'!$A$2,'Г на Ч'!CL25*'Г на группу'!$A$2,"")</f>
        <v/>
      </c>
      <c r="CM25" s="39" t="str">
        <f>IF('Г на Ч'!CM25*'Г на группу'!$A$2,'Г на Ч'!CM25*'Г на группу'!$A$2,"")</f>
        <v/>
      </c>
      <c r="CN25" s="39" t="str">
        <f>IF('Г на Ч'!CN25*'Г на группу'!$A$2,'Г на Ч'!CN25*'Г на группу'!$A$2,"")</f>
        <v/>
      </c>
      <c r="CO25" s="39" t="str">
        <f>IF('Г на Ч'!CO25*'Г на группу'!$A$2,'Г на Ч'!CO25*'Г на группу'!$A$2,"")</f>
        <v/>
      </c>
      <c r="CP25" s="39" t="str">
        <f>IF('Г на Ч'!CP25*'Г на группу'!$A$2,'Г на Ч'!CP25*'Г на группу'!$A$2,"")</f>
        <v/>
      </c>
      <c r="CQ25" s="38" t="str">
        <f>IF('Г на Ч'!CQ25*'Г на группу'!$A$2,'Г на Ч'!CQ25*'Г на группу'!$A$2,"")</f>
        <v/>
      </c>
      <c r="CR25" s="39" t="str">
        <f>IF('Г на Ч'!CR25*'Г на группу'!$A$2,'Г на Ч'!CR25*'Г на группу'!$A$2,"")</f>
        <v/>
      </c>
      <c r="CS25" s="39" t="str">
        <f>IF('Г на Ч'!CS25*'Г на группу'!$A$2,'Г на Ч'!CS25*'Г на группу'!$A$2,"")</f>
        <v/>
      </c>
      <c r="CT25" s="39" t="str">
        <f>IF('Г на Ч'!CT25*'Г на группу'!$A$2,'Г на Ч'!CT25*'Г на группу'!$A$2,"")</f>
        <v/>
      </c>
      <c r="CU25" s="39" t="str">
        <f>IF('Г на Ч'!CU25*'Г на группу'!$A$2,'Г на Ч'!CU25*'Г на группу'!$A$2,"")</f>
        <v/>
      </c>
      <c r="CV25" s="38" t="str">
        <f>IF('Г на Ч'!CV25*'Г на группу'!$A$2,'Г на Ч'!CV25*'Г на группу'!$A$2,"")</f>
        <v/>
      </c>
      <c r="CW25" s="39" t="str">
        <f>IF('Г на Ч'!CW25*'Г на группу'!$A$2,'Г на Ч'!CW25*'Г на группу'!$A$2,"")</f>
        <v/>
      </c>
      <c r="CX25" s="39" t="str">
        <f>IF('Г на Ч'!CX25*'Г на группу'!$A$2,'Г на Ч'!CX25*'Г на группу'!$A$2,"")</f>
        <v/>
      </c>
      <c r="CY25" s="39" t="str">
        <f>IF('Г на Ч'!CY25*'Г на группу'!$A$2,'Г на Ч'!CY25*'Г на группу'!$A$2,"")</f>
        <v/>
      </c>
      <c r="CZ25" s="39" t="str">
        <f>IF('Г на Ч'!CZ25*'Г на группу'!$A$2,'Г на Ч'!CZ25*'Г на группу'!$A$2,"")</f>
        <v/>
      </c>
      <c r="DA25" s="38" t="str">
        <f>IF('Г на Ч'!DA25*'Г на группу'!$A$2,'Г на Ч'!DA25*'Г на группу'!$A$2,"")</f>
        <v/>
      </c>
      <c r="DB25" s="39">
        <f>IF('Г на Ч'!DB25*'Г на группу'!$A$2,'Г на Ч'!DB25*'Г на группу'!$A$2,"")</f>
        <v>520.41600000000005</v>
      </c>
      <c r="DC25" s="39">
        <f>IF('Г на Ч'!DC25*'Г на группу'!$A$2,'Г на Ч'!DC25*'Г на группу'!$A$2,"")</f>
        <v>9.1104000000000003</v>
      </c>
      <c r="DD25" s="39">
        <f>IF('Г на Ч'!DD25*'Г на группу'!$A$2,'Г на Ч'!DD25*'Г на группу'!$A$2,"")</f>
        <v>18.345599999999997</v>
      </c>
      <c r="DE25" s="39">
        <f>IF('Г на Ч'!DE25*'Г на группу'!$A$2,'Г на Ч'!DE25*'Г на группу'!$A$2,"")</f>
        <v>82.61760000000001</v>
      </c>
      <c r="DF25" s="38">
        <f>IF('Г на Ч'!DF25*'Г на группу'!$A$2,'Г на Ч'!DF25*'Г на группу'!$A$2,"")</f>
        <v>124.80000000000001</v>
      </c>
      <c r="DG25" s="39" t="str">
        <f>IF('Г на Ч'!DG25*'Г на группу'!$A$2,'Г на Ч'!DG25*'Г на группу'!$A$2,"")</f>
        <v/>
      </c>
      <c r="DH25" s="39" t="str">
        <f>IF('Г на Ч'!DH25*'Г на группу'!$A$2,'Г на Ч'!DH25*'Г на группу'!$A$2,"")</f>
        <v/>
      </c>
      <c r="DI25" s="39" t="str">
        <f>IF('Г на Ч'!DI25*'Г на группу'!$A$2,'Г на Ч'!DI25*'Г на группу'!$A$2,"")</f>
        <v/>
      </c>
      <c r="DJ25" s="39" t="str">
        <f>IF('Г на Ч'!DJ25*'Г на группу'!$A$2,'Г на Ч'!DJ25*'Г на группу'!$A$2,"")</f>
        <v/>
      </c>
      <c r="DK25" s="38" t="str">
        <f>IF('Г на Ч'!DK25*'Г на группу'!$A$2,'Г на Ч'!DK25*'Г на группу'!$A$2,"")</f>
        <v/>
      </c>
      <c r="DL25" s="39" t="str">
        <f>IF('Г на Ч'!DL25*'Г на группу'!$A$2,'Г на Ч'!DL25*'Г на группу'!$A$2,"")</f>
        <v/>
      </c>
      <c r="DM25" s="39" t="str">
        <f>IF('Г на Ч'!DM25*'Г на группу'!$A$2,'Г на Ч'!DM25*'Г на группу'!$A$2,"")</f>
        <v/>
      </c>
      <c r="DN25" s="39" t="str">
        <f>IF('Г на Ч'!DN25*'Г на группу'!$A$2,'Г на Ч'!DN25*'Г на группу'!$A$2,"")</f>
        <v/>
      </c>
      <c r="DO25" s="39" t="str">
        <f>IF('Г на Ч'!DO25*'Г на группу'!$A$2,'Г на Ч'!DO25*'Г на группу'!$A$2,"")</f>
        <v/>
      </c>
      <c r="DP25" s="38" t="str">
        <f>IF('Г на Ч'!DP25*'Г на группу'!$A$2,'Г на Ч'!DP25*'Г на группу'!$A$2,"")</f>
        <v/>
      </c>
      <c r="DQ25" s="21">
        <f t="shared" si="4"/>
        <v>249.60000000000002</v>
      </c>
    </row>
    <row r="26" spans="1:121" s="21" customFormat="1" x14ac:dyDescent="0.25">
      <c r="A26" s="50" t="s">
        <v>106</v>
      </c>
      <c r="B26" s="50"/>
      <c r="E26" s="55"/>
      <c r="F26" s="29"/>
      <c r="G26" s="30"/>
      <c r="H26" s="30"/>
      <c r="I26" s="30"/>
      <c r="J26" s="21" t="str">
        <f>IF('Г на Ч'!J26*'Г на группу'!$A$2,'Г на Ч'!J26*'Г на группу'!$A$2,"")</f>
        <v/>
      </c>
      <c r="K26" s="53" t="str">
        <f>IF('Г на Ч'!K26*'Г на группу'!$A$2,'Г на Ч'!K26*'Г на группу'!$A$2,"")</f>
        <v/>
      </c>
      <c r="L26" s="53" t="str">
        <f>IF('Г на Ч'!L26*'Г на группу'!$A$2,'Г на Ч'!L26*'Г на группу'!$A$2,"")</f>
        <v/>
      </c>
      <c r="M26" s="53" t="str">
        <f>IF('Г на Ч'!M26*'Г на группу'!$A$2,'Г на Ч'!M26*'Г на группу'!$A$2,"")</f>
        <v/>
      </c>
      <c r="N26" s="53" t="str">
        <f>IF('Г на Ч'!N26*'Г на группу'!$A$2,'Г на Ч'!N26*'Г на группу'!$A$2,"")</f>
        <v/>
      </c>
      <c r="O26" s="50" t="str">
        <f>IF('Г на Ч'!O26*'Г на группу'!$A$2,'Г на Ч'!O26*'Г на группу'!$A$2,"")</f>
        <v/>
      </c>
      <c r="P26" s="53" t="str">
        <f>IF('Г на Ч'!P26*'Г на группу'!$A$2,'Г на Ч'!P26*'Г на группу'!$A$2,"")</f>
        <v/>
      </c>
      <c r="Q26" s="53" t="str">
        <f>IF('Г на Ч'!Q26*'Г на группу'!$A$2,'Г на Ч'!Q26*'Г на группу'!$A$2,"")</f>
        <v/>
      </c>
      <c r="R26" s="53" t="str">
        <f>IF('Г на Ч'!R26*'Г на группу'!$A$2,'Г на Ч'!R26*'Г на группу'!$A$2,"")</f>
        <v/>
      </c>
      <c r="S26" s="53" t="str">
        <f>IF('Г на Ч'!S26*'Г на группу'!$A$2,'Г на Ч'!S26*'Г на группу'!$A$2,"")</f>
        <v/>
      </c>
      <c r="T26" s="50" t="str">
        <f>IF('Г на Ч'!T26*'Г на группу'!$A$2,'Г на Ч'!T26*'Г на группу'!$A$2,"")</f>
        <v/>
      </c>
      <c r="U26" s="53" t="str">
        <f>IF('Г на Ч'!U26*'Г на группу'!$A$2,'Г на Ч'!U26*'Г на группу'!$A$2,"")</f>
        <v/>
      </c>
      <c r="V26" s="53" t="str">
        <f>IF('Г на Ч'!V26*'Г на группу'!$A$2,'Г на Ч'!V26*'Г на группу'!$A$2,"")</f>
        <v/>
      </c>
      <c r="W26" s="53" t="str">
        <f>IF('Г на Ч'!W26*'Г на группу'!$A$2,'Г на Ч'!W26*'Г на группу'!$A$2,"")</f>
        <v/>
      </c>
      <c r="X26" s="53" t="str">
        <f>IF('Г на Ч'!X26*'Г на группу'!$A$2,'Г на Ч'!X26*'Г на группу'!$A$2,"")</f>
        <v/>
      </c>
      <c r="Y26" s="50" t="str">
        <f>IF('Г на Ч'!Y26*'Г на группу'!$A$2,'Г на Ч'!Y26*'Г на группу'!$A$2,"")</f>
        <v/>
      </c>
      <c r="Z26" s="53" t="str">
        <f>IF('Г на Ч'!Z26*'Г на группу'!$A$2,'Г на Ч'!Z26*'Г на группу'!$A$2,"")</f>
        <v/>
      </c>
      <c r="AA26" s="53" t="str">
        <f>IF('Г на Ч'!AA26*'Г на группу'!$A$2,'Г на Ч'!AA26*'Г на группу'!$A$2,"")</f>
        <v/>
      </c>
      <c r="AB26" s="53" t="str">
        <f>IF('Г на Ч'!AB26*'Г на группу'!$A$2,'Г на Ч'!AB26*'Г на группу'!$A$2,"")</f>
        <v/>
      </c>
      <c r="AC26" s="53" t="str">
        <f>IF('Г на Ч'!AC26*'Г на группу'!$A$2,'Г на Ч'!AC26*'Г на группу'!$A$2,"")</f>
        <v/>
      </c>
      <c r="AD26" s="21" t="str">
        <f>IF('Г на Ч'!AD26*'Г на группу'!$A$2,'Г на Ч'!AD26*'Г на группу'!$A$2,"")</f>
        <v/>
      </c>
      <c r="AE26" s="53" t="str">
        <f>IF('Г на Ч'!AE26*'Г на группу'!$A$2,'Г на Ч'!AE26*'Г на группу'!$A$2,"")</f>
        <v/>
      </c>
      <c r="AF26" s="53" t="str">
        <f>IF('Г на Ч'!AF26*'Г на группу'!$A$2,'Г на Ч'!AF26*'Г на группу'!$A$2,"")</f>
        <v/>
      </c>
      <c r="AG26" s="53" t="str">
        <f>IF('Г на Ч'!AG26*'Г на группу'!$A$2,'Г на Ч'!AG26*'Г на группу'!$A$2,"")</f>
        <v/>
      </c>
      <c r="AH26" s="53" t="str">
        <f>IF('Г на Ч'!AH26*'Г на группу'!$A$2,'Г на Ч'!AH26*'Г на группу'!$A$2,"")</f>
        <v/>
      </c>
      <c r="AI26" s="21" t="str">
        <f>IF('Г на Ч'!AI26*'Г на группу'!$A$2,'Г на Ч'!AI26*'Г на группу'!$A$2,"")</f>
        <v/>
      </c>
      <c r="AJ26" s="53" t="str">
        <f>IF('Г на Ч'!AJ26*'Г на группу'!$A$2,'Г на Ч'!AJ26*'Г на группу'!$A$2,"")</f>
        <v/>
      </c>
      <c r="AK26" s="53" t="str">
        <f>IF('Г на Ч'!AK26*'Г на группу'!$A$2,'Г на Ч'!AK26*'Г на группу'!$A$2,"")</f>
        <v/>
      </c>
      <c r="AL26" s="53" t="str">
        <f>IF('Г на Ч'!AL26*'Г на группу'!$A$2,'Г на Ч'!AL26*'Г на группу'!$A$2,"")</f>
        <v/>
      </c>
      <c r="AM26" s="53" t="str">
        <f>IF('Г на Ч'!AM26*'Г на группу'!$A$2,'Г на Ч'!AM26*'Г на группу'!$A$2,"")</f>
        <v/>
      </c>
      <c r="AN26" s="54" t="str">
        <f>IF('Г на Ч'!AN26*'Г на группу'!$A$2,'Г на Ч'!AN26*'Г на группу'!$A$2,"")</f>
        <v/>
      </c>
      <c r="AO26" s="53" t="str">
        <f>IF('Г на Ч'!AO26*'Г на группу'!$A$2,'Г на Ч'!AO26*'Г на группу'!$A$2,"")</f>
        <v/>
      </c>
      <c r="AP26" s="53" t="str">
        <f>IF('Г на Ч'!AP26*'Г на группу'!$A$2,'Г на Ч'!AP26*'Г на группу'!$A$2,"")</f>
        <v/>
      </c>
      <c r="AQ26" s="53" t="str">
        <f>IF('Г на Ч'!AQ26*'Г на группу'!$A$2,'Г на Ч'!AQ26*'Г на группу'!$A$2,"")</f>
        <v/>
      </c>
      <c r="AR26" s="53" t="str">
        <f>IF('Г на Ч'!AR26*'Г на группу'!$A$2,'Г на Ч'!AR26*'Г на группу'!$A$2,"")</f>
        <v/>
      </c>
      <c r="AS26" s="21" t="str">
        <f>IF('Г на Ч'!AS26*'Г на группу'!$A$2,'Г на Ч'!AS26*'Г на группу'!$A$2,"")</f>
        <v/>
      </c>
      <c r="AT26" s="53" t="str">
        <f>IF('Г на Ч'!AT26*'Г на группу'!$A$2,'Г на Ч'!AT26*'Г на группу'!$A$2,"")</f>
        <v/>
      </c>
      <c r="AU26" s="53" t="str">
        <f>IF('Г на Ч'!AU26*'Г на группу'!$A$2,'Г на Ч'!AU26*'Г на группу'!$A$2,"")</f>
        <v/>
      </c>
      <c r="AV26" s="53" t="str">
        <f>IF('Г на Ч'!AV26*'Г на группу'!$A$2,'Г на Ч'!AV26*'Г на группу'!$A$2,"")</f>
        <v/>
      </c>
      <c r="AW26" s="53" t="str">
        <f>IF('Г на Ч'!AW26*'Г на группу'!$A$2,'Г на Ч'!AW26*'Г на группу'!$A$2,"")</f>
        <v/>
      </c>
      <c r="AX26" s="21" t="str">
        <f>IF('Г на Ч'!AX26*'Г на группу'!$A$2,'Г на Ч'!AX26*'Г на группу'!$A$2,"")</f>
        <v/>
      </c>
      <c r="AY26" s="30" t="str">
        <f>IF('Г на Ч'!AY26*'Г на группу'!$A$2,'Г на Ч'!AY26*'Г на группу'!$A$2,"")</f>
        <v/>
      </c>
      <c r="AZ26" s="53" t="str">
        <f>IF('Г на Ч'!AZ26*'Г на группу'!$A$2,'Г на Ч'!AZ26*'Г на группу'!$A$2,"")</f>
        <v/>
      </c>
      <c r="BA26" s="53" t="str">
        <f>IF('Г на Ч'!BA26*'Г на группу'!$A$2,'Г на Ч'!BA26*'Г на группу'!$A$2,"")</f>
        <v/>
      </c>
      <c r="BB26" s="53" t="str">
        <f>IF('Г на Ч'!BB26*'Г на группу'!$A$2,'Г на Ч'!BB26*'Г на группу'!$A$2,"")</f>
        <v/>
      </c>
      <c r="BC26" s="50">
        <f>IF('Г на Ч'!BC26*'Г на группу'!$A$2,'Г на Ч'!BC26*'Г на группу'!$A$2,"")</f>
        <v>126</v>
      </c>
      <c r="BD26" s="53" t="str">
        <f>IF('Г на Ч'!BD26*'Г на группу'!$A$2,'Г на Ч'!BD26*'Г на группу'!$A$2,"")</f>
        <v/>
      </c>
      <c r="BE26" s="53" t="str">
        <f>IF('Г на Ч'!BE26*'Г на группу'!$A$2,'Г на Ч'!BE26*'Г на группу'!$A$2,"")</f>
        <v/>
      </c>
      <c r="BF26" s="53" t="str">
        <f>IF('Г на Ч'!BF26*'Г на группу'!$A$2,'Г на Ч'!BF26*'Г на группу'!$A$2,"")</f>
        <v/>
      </c>
      <c r="BG26" s="53" t="str">
        <f>IF('Г на Ч'!BG26*'Г на группу'!$A$2,'Г на Ч'!BG26*'Г на группу'!$A$2,"")</f>
        <v/>
      </c>
      <c r="BH26" s="54" t="str">
        <f>IF('Г на Ч'!BH26*'Г на группу'!$A$2,'Г на Ч'!BH26*'Г на группу'!$A$2,"")</f>
        <v/>
      </c>
      <c r="BI26" s="30" t="str">
        <f>IF('Г на Ч'!BI26*'Г на группу'!$A$2,'Г на Ч'!BI26*'Г на группу'!$A$2,"")</f>
        <v/>
      </c>
      <c r="BJ26" s="53" t="str">
        <f>IF('Г на Ч'!BJ26*'Г на группу'!$A$2,'Г на Ч'!BJ26*'Г на группу'!$A$2,"")</f>
        <v/>
      </c>
      <c r="BK26" s="53" t="str">
        <f>IF('Г на Ч'!BK26*'Г на группу'!$A$2,'Г на Ч'!BK26*'Г на группу'!$A$2,"")</f>
        <v/>
      </c>
      <c r="BL26" s="53" t="str">
        <f>IF('Г на Ч'!BL26*'Г на группу'!$A$2,'Г на Ч'!BL26*'Г на группу'!$A$2,"")</f>
        <v/>
      </c>
      <c r="BM26" s="55" t="str">
        <f>IF('Г на Ч'!BM26*'Г на группу'!$A$2,'Г на Ч'!BM26*'Г на группу'!$A$2,"")</f>
        <v/>
      </c>
      <c r="BN26" s="53" t="str">
        <f>IF('Г на Ч'!BN26*'Г на группу'!$A$2,'Г на Ч'!BN26*'Г на группу'!$A$2,"")</f>
        <v/>
      </c>
      <c r="BO26" s="53" t="str">
        <f>IF('Г на Ч'!BO26*'Г на группу'!$A$2,'Г на Ч'!BO26*'Г на группу'!$A$2,"")</f>
        <v/>
      </c>
      <c r="BP26" s="53" t="str">
        <f>IF('Г на Ч'!BP26*'Г на группу'!$A$2,'Г на Ч'!BP26*'Г на группу'!$A$2,"")</f>
        <v/>
      </c>
      <c r="BQ26" s="53" t="str">
        <f>IF('Г на Ч'!BQ26*'Г на группу'!$A$2,'Г на Ч'!BQ26*'Г на группу'!$A$2,"")</f>
        <v/>
      </c>
      <c r="BR26" s="50" t="str">
        <f>IF('Г на Ч'!BR26*'Г на группу'!$A$2,'Г на Ч'!BR26*'Г на группу'!$A$2,"")</f>
        <v/>
      </c>
      <c r="BS26" s="53" t="str">
        <f>IF('Г на Ч'!BS26*'Г на группу'!$A$2,'Г на Ч'!BS26*'Г на группу'!$A$2,"")</f>
        <v/>
      </c>
      <c r="BT26" s="53" t="str">
        <f>IF('Г на Ч'!BT26*'Г на группу'!$A$2,'Г на Ч'!BT26*'Г на группу'!$A$2,"")</f>
        <v/>
      </c>
      <c r="BU26" s="53" t="str">
        <f>IF('Г на Ч'!BU26*'Г на группу'!$A$2,'Г на Ч'!BU26*'Г на группу'!$A$2,"")</f>
        <v/>
      </c>
      <c r="BV26" s="53" t="str">
        <f>IF('Г на Ч'!BV26*'Г на группу'!$A$2,'Г на Ч'!BV26*'Г на группу'!$A$2,"")</f>
        <v/>
      </c>
      <c r="BW26" s="50" t="str">
        <f>IF('Г на Ч'!BW26*'Г на группу'!$A$2,'Г на Ч'!BW26*'Г на группу'!$A$2,"")</f>
        <v/>
      </c>
      <c r="BX26" s="53" t="str">
        <f>IF('Г на Ч'!BX26*'Г на группу'!$A$2,'Г на Ч'!BX26*'Г на группу'!$A$2,"")</f>
        <v/>
      </c>
      <c r="BY26" s="53" t="str">
        <f>IF('Г на Ч'!BY26*'Г на группу'!$A$2,'Г на Ч'!BY26*'Г на группу'!$A$2,"")</f>
        <v/>
      </c>
      <c r="BZ26" s="53" t="str">
        <f>IF('Г на Ч'!BZ26*'Г на группу'!$A$2,'Г на Ч'!BZ26*'Г на группу'!$A$2,"")</f>
        <v/>
      </c>
      <c r="CA26" s="53" t="str">
        <f>IF('Г на Ч'!CA26*'Г на группу'!$A$2,'Г на Ч'!CA26*'Г на группу'!$A$2,"")</f>
        <v/>
      </c>
      <c r="CB26" s="50" t="str">
        <f>IF('Г на Ч'!CB26*'Г на группу'!$A$2,'Г на Ч'!CB26*'Г на группу'!$A$2,"")</f>
        <v/>
      </c>
      <c r="CC26" s="53" t="str">
        <f>IF('Г на Ч'!CC26*'Г на группу'!$A$2,'Г на Ч'!CC26*'Г на группу'!$A$2,"")</f>
        <v/>
      </c>
      <c r="CD26" s="53" t="str">
        <f>IF('Г на Ч'!CD26*'Г на группу'!$A$2,'Г на Ч'!CD26*'Г на группу'!$A$2,"")</f>
        <v/>
      </c>
      <c r="CE26" s="53" t="str">
        <f>IF('Г на Ч'!CE26*'Г на группу'!$A$2,'Г на Ч'!CE26*'Г на группу'!$A$2,"")</f>
        <v/>
      </c>
      <c r="CF26" s="53" t="str">
        <f>IF('Г на Ч'!CF26*'Г на группу'!$A$2,'Г на Ч'!CF26*'Г на группу'!$A$2,"")</f>
        <v/>
      </c>
      <c r="CG26" s="50" t="str">
        <f>IF('Г на Ч'!CG26*'Г на группу'!$A$2,'Г на Ч'!CG26*'Г на группу'!$A$2,"")</f>
        <v/>
      </c>
      <c r="CH26" s="53" t="str">
        <f>IF('Г на Ч'!CH26*'Г на группу'!$A$2,'Г на Ч'!CH26*'Г на группу'!$A$2,"")</f>
        <v/>
      </c>
      <c r="CI26" s="53" t="str">
        <f>IF('Г на Ч'!CI26*'Г на группу'!$A$2,'Г на Ч'!CI26*'Г на группу'!$A$2,"")</f>
        <v/>
      </c>
      <c r="CJ26" s="53" t="str">
        <f>IF('Г на Ч'!CJ26*'Г на группу'!$A$2,'Г на Ч'!CJ26*'Г на группу'!$A$2,"")</f>
        <v/>
      </c>
      <c r="CK26" s="53" t="str">
        <f>IF('Г на Ч'!CK26*'Г на группу'!$A$2,'Г на Ч'!CK26*'Г на группу'!$A$2,"")</f>
        <v/>
      </c>
      <c r="CL26" s="21" t="str">
        <f>IF('Г на Ч'!CL26*'Г на группу'!$A$2,'Г на Ч'!CL26*'Г на группу'!$A$2,"")</f>
        <v/>
      </c>
      <c r="CM26" s="53" t="str">
        <f>IF('Г на Ч'!CM26*'Г на группу'!$A$2,'Г на Ч'!CM26*'Г на группу'!$A$2,"")</f>
        <v/>
      </c>
      <c r="CN26" s="53" t="str">
        <f>IF('Г на Ч'!CN26*'Г на группу'!$A$2,'Г на Ч'!CN26*'Г на группу'!$A$2,"")</f>
        <v/>
      </c>
      <c r="CO26" s="53" t="str">
        <f>IF('Г на Ч'!CO26*'Г на группу'!$A$2,'Г на Ч'!CO26*'Г на группу'!$A$2,"")</f>
        <v/>
      </c>
      <c r="CP26" s="53" t="str">
        <f>IF('Г на Ч'!CP26*'Г на группу'!$A$2,'Г на Ч'!CP26*'Г на группу'!$A$2,"")</f>
        <v/>
      </c>
      <c r="CQ26" s="21" t="str">
        <f>IF('Г на Ч'!CQ26*'Г на группу'!$A$2,'Г на Ч'!CQ26*'Г на группу'!$A$2,"")</f>
        <v/>
      </c>
      <c r="CR26" s="53" t="str">
        <f>IF('Г на Ч'!CR26*'Г на группу'!$A$2,'Г на Ч'!CR26*'Г на группу'!$A$2,"")</f>
        <v/>
      </c>
      <c r="CS26" s="53" t="str">
        <f>IF('Г на Ч'!CS26*'Г на группу'!$A$2,'Г на Ч'!CS26*'Г на группу'!$A$2,"")</f>
        <v/>
      </c>
      <c r="CT26" s="53" t="str">
        <f>IF('Г на Ч'!CT26*'Г на группу'!$A$2,'Г на Ч'!CT26*'Г на группу'!$A$2,"")</f>
        <v/>
      </c>
      <c r="CU26" s="53" t="str">
        <f>IF('Г на Ч'!CU26*'Г на группу'!$A$2,'Г на Ч'!CU26*'Г на группу'!$A$2,"")</f>
        <v/>
      </c>
      <c r="CV26" s="21" t="str">
        <f>IF('Г на Ч'!CV26*'Г на группу'!$A$2,'Г на Ч'!CV26*'Г на группу'!$A$2,"")</f>
        <v/>
      </c>
      <c r="CW26" s="53" t="str">
        <f>IF('Г на Ч'!CW26*'Г на группу'!$A$2,'Г на Ч'!CW26*'Г на группу'!$A$2,"")</f>
        <v/>
      </c>
      <c r="CX26" s="53" t="str">
        <f>IF('Г на Ч'!CX26*'Г на группу'!$A$2,'Г на Ч'!CX26*'Г на группу'!$A$2,"")</f>
        <v/>
      </c>
      <c r="CY26" s="53" t="str">
        <f>IF('Г на Ч'!CY26*'Г на группу'!$A$2,'Г на Ч'!CY26*'Г на группу'!$A$2,"")</f>
        <v/>
      </c>
      <c r="CZ26" s="53" t="str">
        <f>IF('Г на Ч'!CZ26*'Г на группу'!$A$2,'Г на Ч'!CZ26*'Г на группу'!$A$2,"")</f>
        <v/>
      </c>
      <c r="DA26" s="21" t="str">
        <f>IF('Г на Ч'!DA26*'Г на группу'!$A$2,'Г на Ч'!DA26*'Г на группу'!$A$2,"")</f>
        <v/>
      </c>
      <c r="DB26" s="53" t="str">
        <f>IF('Г на Ч'!DB26*'Г на группу'!$A$2,'Г на Ч'!DB26*'Г на группу'!$A$2,"")</f>
        <v/>
      </c>
      <c r="DC26" s="53" t="str">
        <f>IF('Г на Ч'!DC26*'Г на группу'!$A$2,'Г на Ч'!DC26*'Г на группу'!$A$2,"")</f>
        <v/>
      </c>
      <c r="DD26" s="53" t="str">
        <f>IF('Г на Ч'!DD26*'Г на группу'!$A$2,'Г на Ч'!DD26*'Г на группу'!$A$2,"")</f>
        <v/>
      </c>
      <c r="DE26" s="53" t="str">
        <f>IF('Г на Ч'!DE26*'Г на группу'!$A$2,'Г на Ч'!DE26*'Г на группу'!$A$2,"")</f>
        <v/>
      </c>
      <c r="DF26" s="21" t="str">
        <f>IF('Г на Ч'!DF26*'Г на группу'!$A$2,'Г на Ч'!DF26*'Г на группу'!$A$2,"")</f>
        <v/>
      </c>
      <c r="DG26" s="53" t="str">
        <f>IF('Г на Ч'!DG26*'Г на группу'!$A$2,'Г на Ч'!DG26*'Г на группу'!$A$2,"")</f>
        <v/>
      </c>
      <c r="DH26" s="53" t="str">
        <f>IF('Г на Ч'!DH26*'Г на группу'!$A$2,'Г на Ч'!DH26*'Г на группу'!$A$2,"")</f>
        <v/>
      </c>
      <c r="DI26" s="53" t="str">
        <f>IF('Г на Ч'!DI26*'Г на группу'!$A$2,'Г на Ч'!DI26*'Г на группу'!$A$2,"")</f>
        <v/>
      </c>
      <c r="DJ26" s="53" t="str">
        <f>IF('Г на Ч'!DJ26*'Г на группу'!$A$2,'Г на Ч'!DJ26*'Г на группу'!$A$2,"")</f>
        <v/>
      </c>
      <c r="DK26" s="21">
        <f>IF('Г на Ч'!DK26*'Г на группу'!$A$2,'Г на Ч'!DK26*'Г на группу'!$A$2,"")</f>
        <v>126</v>
      </c>
      <c r="DL26" s="53" t="str">
        <f>IF('Г на Ч'!DL26*'Г на группу'!$A$2,'Г на Ч'!DL26*'Г на группу'!$A$2,"")</f>
        <v/>
      </c>
      <c r="DM26" s="53" t="str">
        <f>IF('Г на Ч'!DM26*'Г на группу'!$A$2,'Г на Ч'!DM26*'Г на группу'!$A$2,"")</f>
        <v/>
      </c>
      <c r="DN26" s="53" t="str">
        <f>IF('Г на Ч'!DN26*'Г на группу'!$A$2,'Г на Ч'!DN26*'Г на группу'!$A$2,"")</f>
        <v/>
      </c>
      <c r="DO26" s="53" t="str">
        <f>IF('Г на Ч'!DO26*'Г на группу'!$A$2,'Г на Ч'!DO26*'Г на группу'!$A$2,"")</f>
        <v/>
      </c>
      <c r="DP26" s="21" t="str">
        <f>IF('Г на Ч'!DP26*'Г на группу'!$A$2,'Г на Ч'!DP26*'Г на группу'!$A$2,"")</f>
        <v/>
      </c>
      <c r="DQ26" s="21">
        <f t="shared" si="4"/>
        <v>252</v>
      </c>
    </row>
    <row r="27" spans="1:121" s="21" customFormat="1" x14ac:dyDescent="0.25">
      <c r="A27" s="56" t="s">
        <v>46</v>
      </c>
      <c r="B27" s="56"/>
      <c r="C27" s="56"/>
      <c r="D27" s="56"/>
      <c r="E27" s="61"/>
      <c r="F27" s="120" t="e">
        <f t="shared" si="0"/>
        <v>#VALUE!</v>
      </c>
      <c r="G27" s="57" t="e">
        <f t="shared" si="1"/>
        <v>#VALUE!</v>
      </c>
      <c r="H27" s="57" t="e">
        <f t="shared" si="2"/>
        <v>#VALUE!</v>
      </c>
      <c r="I27" s="57" t="e">
        <f t="shared" si="3"/>
        <v>#VALUE!</v>
      </c>
      <c r="J27" s="56" t="str">
        <f>IF('Г на Ч'!J27*'Г на группу'!$A$2,'Г на Ч'!J27*'Г на группу'!$A$2,"")</f>
        <v/>
      </c>
      <c r="K27" s="57" t="str">
        <f>IF('Г на Ч'!K27*'Г на группу'!$A$2,'Г на Ч'!K27*'Г на группу'!$A$2,"")</f>
        <v/>
      </c>
      <c r="L27" s="57" t="str">
        <f>IF('Г на Ч'!L27*'Г на группу'!$A$2,'Г на Ч'!L27*'Г на группу'!$A$2,"")</f>
        <v/>
      </c>
      <c r="M27" s="57" t="str">
        <f>IF('Г на Ч'!M27*'Г на группу'!$A$2,'Г на Ч'!M27*'Г на группу'!$A$2,"")</f>
        <v/>
      </c>
      <c r="N27" s="57" t="str">
        <f>IF('Г на Ч'!N27*'Г на группу'!$A$2,'Г на Ч'!N27*'Г на группу'!$A$2,"")</f>
        <v/>
      </c>
      <c r="O27" s="56">
        <f>IF('Г на Ч'!O27*'Г на группу'!$A$2,'Г на Ч'!O27*'Г на группу'!$A$2,"")</f>
        <v>12</v>
      </c>
      <c r="P27" s="57" t="str">
        <f>IF('Г на Ч'!P27*'Г на группу'!$A$2,'Г на Ч'!P27*'Г на группу'!$A$2,"")</f>
        <v/>
      </c>
      <c r="Q27" s="57" t="str">
        <f>IF('Г на Ч'!Q27*'Г на группу'!$A$2,'Г на Ч'!Q27*'Г на группу'!$A$2,"")</f>
        <v/>
      </c>
      <c r="R27" s="57" t="str">
        <f>IF('Г на Ч'!R27*'Г на группу'!$A$2,'Г на Ч'!R27*'Г на группу'!$A$2,"")</f>
        <v/>
      </c>
      <c r="S27" s="57" t="str">
        <f>IF('Г на Ч'!S27*'Г на группу'!$A$2,'Г на Ч'!S27*'Г на группу'!$A$2,"")</f>
        <v/>
      </c>
      <c r="T27" s="56" t="str">
        <f>IF('Г на Ч'!T27*'Г на группу'!$A$2,'Г на Ч'!T27*'Г на группу'!$A$2,"")</f>
        <v/>
      </c>
      <c r="U27" s="57" t="str">
        <f>IF('Г на Ч'!U27*'Г на группу'!$A$2,'Г на Ч'!U27*'Г на группу'!$A$2,"")</f>
        <v/>
      </c>
      <c r="V27" s="57" t="str">
        <f>IF('Г на Ч'!V27*'Г на группу'!$A$2,'Г на Ч'!V27*'Г на группу'!$A$2,"")</f>
        <v/>
      </c>
      <c r="W27" s="57" t="str">
        <f>IF('Г на Ч'!W27*'Г на группу'!$A$2,'Г на Ч'!W27*'Г на группу'!$A$2,"")</f>
        <v/>
      </c>
      <c r="X27" s="57" t="str">
        <f>IF('Г на Ч'!X27*'Г на группу'!$A$2,'Г на Ч'!X27*'Г на группу'!$A$2,"")</f>
        <v/>
      </c>
      <c r="Y27" s="56">
        <f>IF('Г на Ч'!Y27*'Г на группу'!$A$2,'Г на Ч'!Y27*'Г на группу'!$A$2,"")</f>
        <v>12</v>
      </c>
      <c r="Z27" s="57" t="str">
        <f>IF('Г на Ч'!Z27*'Г на группу'!$A$2,'Г на Ч'!Z27*'Г на группу'!$A$2,"")</f>
        <v/>
      </c>
      <c r="AA27" s="57" t="str">
        <f>IF('Г на Ч'!AA27*'Г на группу'!$A$2,'Г на Ч'!AA27*'Г на группу'!$A$2,"")</f>
        <v/>
      </c>
      <c r="AB27" s="57" t="str">
        <f>IF('Г на Ч'!AB27*'Г на группу'!$A$2,'Г на Ч'!AB27*'Г на группу'!$A$2,"")</f>
        <v/>
      </c>
      <c r="AC27" s="57" t="str">
        <f>IF('Г на Ч'!AC27*'Г на группу'!$A$2,'Г на Ч'!AC27*'Г на группу'!$A$2,"")</f>
        <v/>
      </c>
      <c r="AD27" s="56" t="str">
        <f>IF('Г на Ч'!AD27*'Г на группу'!$A$2,'Г на Ч'!AD27*'Г на группу'!$A$2,"")</f>
        <v/>
      </c>
      <c r="AE27" s="57" t="str">
        <f>IF('Г на Ч'!AE27*'Г на группу'!$A$2,'Г на Ч'!AE27*'Г на группу'!$A$2,"")</f>
        <v/>
      </c>
      <c r="AF27" s="57" t="str">
        <f>IF('Г на Ч'!AF27*'Г на группу'!$A$2,'Г на Ч'!AF27*'Г на группу'!$A$2,"")</f>
        <v/>
      </c>
      <c r="AG27" s="57" t="str">
        <f>IF('Г на Ч'!AG27*'Г на группу'!$A$2,'Г на Ч'!AG27*'Г на группу'!$A$2,"")</f>
        <v/>
      </c>
      <c r="AH27" s="57" t="str">
        <f>IF('Г на Ч'!AH27*'Г на группу'!$A$2,'Г на Ч'!AH27*'Г на группу'!$A$2,"")</f>
        <v/>
      </c>
      <c r="AI27" s="56">
        <f>IF('Г на Ч'!AI27*'Г на группу'!$A$2,'Г на Ч'!AI27*'Г на группу'!$A$2,"")</f>
        <v>12</v>
      </c>
      <c r="AJ27" s="57" t="str">
        <f>IF('Г на Ч'!AJ27*'Г на группу'!$A$2,'Г на Ч'!AJ27*'Г на группу'!$A$2,"")</f>
        <v/>
      </c>
      <c r="AK27" s="57" t="str">
        <f>IF('Г на Ч'!AK27*'Г на группу'!$A$2,'Г на Ч'!AK27*'Г на группу'!$A$2,"")</f>
        <v/>
      </c>
      <c r="AL27" s="57" t="str">
        <f>IF('Г на Ч'!AL27*'Г на группу'!$A$2,'Г на Ч'!AL27*'Г на группу'!$A$2,"")</f>
        <v/>
      </c>
      <c r="AM27" s="57" t="str">
        <f>IF('Г на Ч'!AM27*'Г на группу'!$A$2,'Г на Ч'!AM27*'Г на группу'!$A$2,"")</f>
        <v/>
      </c>
      <c r="AN27" s="60" t="str">
        <f>IF('Г на Ч'!AN27*'Г на группу'!$A$2,'Г на Ч'!AN27*'Г на группу'!$A$2,"")</f>
        <v/>
      </c>
      <c r="AO27" s="57" t="str">
        <f>IF('Г на Ч'!AO27*'Г на группу'!$A$2,'Г на Ч'!AO27*'Г на группу'!$A$2,"")</f>
        <v/>
      </c>
      <c r="AP27" s="57" t="str">
        <f>IF('Г на Ч'!AP27*'Г на группу'!$A$2,'Г на Ч'!AP27*'Г на группу'!$A$2,"")</f>
        <v/>
      </c>
      <c r="AQ27" s="57" t="str">
        <f>IF('Г на Ч'!AQ27*'Г на группу'!$A$2,'Г на Ч'!AQ27*'Г на группу'!$A$2,"")</f>
        <v/>
      </c>
      <c r="AR27" s="57" t="str">
        <f>IF('Г на Ч'!AR27*'Г на группу'!$A$2,'Г на Ч'!AR27*'Г на группу'!$A$2,"")</f>
        <v/>
      </c>
      <c r="AS27" s="56">
        <f>IF('Г на Ч'!AS27*'Г на группу'!$A$2,'Г на Ч'!AS27*'Г на группу'!$A$2,"")</f>
        <v>12</v>
      </c>
      <c r="AT27" s="57" t="str">
        <f>IF('Г на Ч'!AT27*'Г на группу'!$A$2,'Г на Ч'!AT27*'Г на группу'!$A$2,"")</f>
        <v/>
      </c>
      <c r="AU27" s="57" t="str">
        <f>IF('Г на Ч'!AU27*'Г на группу'!$A$2,'Г на Ч'!AU27*'Г на группу'!$A$2,"")</f>
        <v/>
      </c>
      <c r="AV27" s="57" t="str">
        <f>IF('Г на Ч'!AV27*'Г на группу'!$A$2,'Г на Ч'!AV27*'Г на группу'!$A$2,"")</f>
        <v/>
      </c>
      <c r="AW27" s="57" t="str">
        <f>IF('Г на Ч'!AW27*'Г на группу'!$A$2,'Г на Ч'!AW27*'Г на группу'!$A$2,"")</f>
        <v/>
      </c>
      <c r="AX27" s="56" t="str">
        <f>IF('Г на Ч'!AX27*'Г на группу'!$A$2,'Г на Ч'!AX27*'Г на группу'!$A$2,"")</f>
        <v/>
      </c>
      <c r="AY27" s="57" t="str">
        <f>IF('Г на Ч'!AY27*'Г на группу'!$A$2,'Г на Ч'!AY27*'Г на группу'!$A$2,"")</f>
        <v/>
      </c>
      <c r="AZ27" s="57" t="str">
        <f>IF('Г на Ч'!AZ27*'Г на группу'!$A$2,'Г на Ч'!AZ27*'Г на группу'!$A$2,"")</f>
        <v/>
      </c>
      <c r="BA27" s="57" t="str">
        <f>IF('Г на Ч'!BA27*'Г на группу'!$A$2,'Г на Ч'!BA27*'Г на группу'!$A$2,"")</f>
        <v/>
      </c>
      <c r="BB27" s="57" t="str">
        <f>IF('Г на Ч'!BB27*'Г на группу'!$A$2,'Г на Ч'!BB27*'Г на группу'!$A$2,"")</f>
        <v/>
      </c>
      <c r="BC27" s="56">
        <f>IF('Г на Ч'!BC27*'Г на группу'!$A$2,'Г на Ч'!BC27*'Г на группу'!$A$2,"")</f>
        <v>12</v>
      </c>
      <c r="BD27" s="57" t="str">
        <f>IF('Г на Ч'!BD27*'Г на группу'!$A$2,'Г на Ч'!BD27*'Г на группу'!$A$2,"")</f>
        <v/>
      </c>
      <c r="BE27" s="57" t="str">
        <f>IF('Г на Ч'!BE27*'Г на группу'!$A$2,'Г на Ч'!BE27*'Г на группу'!$A$2,"")</f>
        <v/>
      </c>
      <c r="BF27" s="57" t="str">
        <f>IF('Г на Ч'!BF27*'Г на группу'!$A$2,'Г на Ч'!BF27*'Г на группу'!$A$2,"")</f>
        <v/>
      </c>
      <c r="BG27" s="57" t="str">
        <f>IF('Г на Ч'!BG27*'Г на группу'!$A$2,'Г на Ч'!BG27*'Г на группу'!$A$2,"")</f>
        <v/>
      </c>
      <c r="BH27" s="60" t="str">
        <f>IF('Г на Ч'!BH27*'Г на группу'!$A$2,'Г на Ч'!BH27*'Г на группу'!$A$2,"")</f>
        <v/>
      </c>
      <c r="BI27" s="57" t="str">
        <f>IF('Г на Ч'!BI27*'Г на группу'!$A$2,'Г на Ч'!BI27*'Г на группу'!$A$2,"")</f>
        <v/>
      </c>
      <c r="BJ27" s="57" t="str">
        <f>IF('Г на Ч'!BJ27*'Г на группу'!$A$2,'Г на Ч'!BJ27*'Г на группу'!$A$2,"")</f>
        <v/>
      </c>
      <c r="BK27" s="57" t="str">
        <f>IF('Г на Ч'!BK27*'Г на группу'!$A$2,'Г на Ч'!BK27*'Г на группу'!$A$2,"")</f>
        <v/>
      </c>
      <c r="BL27" s="57" t="str">
        <f>IF('Г на Ч'!BL27*'Г на группу'!$A$2,'Г на Ч'!BL27*'Г на группу'!$A$2,"")</f>
        <v/>
      </c>
      <c r="BM27" s="61">
        <f>IF('Г на Ч'!BM27*'Г на группу'!$A$2,'Г на Ч'!BM27*'Г на группу'!$A$2,"")</f>
        <v>12</v>
      </c>
      <c r="BN27" s="57" t="str">
        <f>IF('Г на Ч'!BN27*'Г на группу'!$A$2,'Г на Ч'!BN27*'Г на группу'!$A$2,"")</f>
        <v/>
      </c>
      <c r="BO27" s="57" t="str">
        <f>IF('Г на Ч'!BO27*'Г на группу'!$A$2,'Г на Ч'!BO27*'Г на группу'!$A$2,"")</f>
        <v/>
      </c>
      <c r="BP27" s="57" t="str">
        <f>IF('Г на Ч'!BP27*'Г на группу'!$A$2,'Г на Ч'!BP27*'Г на группу'!$A$2,"")</f>
        <v/>
      </c>
      <c r="BQ27" s="57" t="str">
        <f>IF('Г на Ч'!BQ27*'Г на группу'!$A$2,'Г на Ч'!BQ27*'Г на группу'!$A$2,"")</f>
        <v/>
      </c>
      <c r="BR27" s="56" t="str">
        <f>IF('Г на Ч'!BR27*'Г на группу'!$A$2,'Г на Ч'!BR27*'Г на группу'!$A$2,"")</f>
        <v/>
      </c>
      <c r="BS27" s="57" t="str">
        <f>IF('Г на Ч'!BS27*'Г на группу'!$A$2,'Г на Ч'!BS27*'Г на группу'!$A$2,"")</f>
        <v/>
      </c>
      <c r="BT27" s="57" t="str">
        <f>IF('Г на Ч'!BT27*'Г на группу'!$A$2,'Г на Ч'!BT27*'Г на группу'!$A$2,"")</f>
        <v/>
      </c>
      <c r="BU27" s="57" t="str">
        <f>IF('Г на Ч'!BU27*'Г на группу'!$A$2,'Г на Ч'!BU27*'Г на группу'!$A$2,"")</f>
        <v/>
      </c>
      <c r="BV27" s="57" t="str">
        <f>IF('Г на Ч'!BV27*'Г на группу'!$A$2,'Г на Ч'!BV27*'Г на группу'!$A$2,"")</f>
        <v/>
      </c>
      <c r="BW27" s="56">
        <f>IF('Г на Ч'!BW27*'Г на группу'!$A$2,'Г на Ч'!BW27*'Г на группу'!$A$2,"")</f>
        <v>12</v>
      </c>
      <c r="BX27" s="57" t="str">
        <f>IF('Г на Ч'!BX27*'Г на группу'!$A$2,'Г на Ч'!BX27*'Г на группу'!$A$2,"")</f>
        <v/>
      </c>
      <c r="BY27" s="57" t="str">
        <f>IF('Г на Ч'!BY27*'Г на группу'!$A$2,'Г на Ч'!BY27*'Г на группу'!$A$2,"")</f>
        <v/>
      </c>
      <c r="BZ27" s="57" t="str">
        <f>IF('Г на Ч'!BZ27*'Г на группу'!$A$2,'Г на Ч'!BZ27*'Г на группу'!$A$2,"")</f>
        <v/>
      </c>
      <c r="CA27" s="57" t="str">
        <f>IF('Г на Ч'!CA27*'Г на группу'!$A$2,'Г на Ч'!CA27*'Г на группу'!$A$2,"")</f>
        <v/>
      </c>
      <c r="CB27" s="56" t="str">
        <f>IF('Г на Ч'!CB27*'Г на группу'!$A$2,'Г на Ч'!CB27*'Г на группу'!$A$2,"")</f>
        <v/>
      </c>
      <c r="CC27" s="57" t="str">
        <f>IF('Г на Ч'!CC27*'Г на группу'!$A$2,'Г на Ч'!CC27*'Г на группу'!$A$2,"")</f>
        <v/>
      </c>
      <c r="CD27" s="57" t="str">
        <f>IF('Г на Ч'!CD27*'Г на группу'!$A$2,'Г на Ч'!CD27*'Г на группу'!$A$2,"")</f>
        <v/>
      </c>
      <c r="CE27" s="57" t="str">
        <f>IF('Г на Ч'!CE27*'Г на группу'!$A$2,'Г на Ч'!CE27*'Г на группу'!$A$2,"")</f>
        <v/>
      </c>
      <c r="CF27" s="57" t="str">
        <f>IF('Г на Ч'!CF27*'Г на группу'!$A$2,'Г на Ч'!CF27*'Г на группу'!$A$2,"")</f>
        <v/>
      </c>
      <c r="CG27" s="56">
        <f>IF('Г на Ч'!CG27*'Г на группу'!$A$2,'Г на Ч'!CG27*'Г на группу'!$A$2,"")</f>
        <v>12</v>
      </c>
      <c r="CH27" s="57" t="str">
        <f>IF('Г на Ч'!CH27*'Г на группу'!$A$2,'Г на Ч'!CH27*'Г на группу'!$A$2,"")</f>
        <v/>
      </c>
      <c r="CI27" s="57" t="str">
        <f>IF('Г на Ч'!CI27*'Г на группу'!$A$2,'Г на Ч'!CI27*'Г на группу'!$A$2,"")</f>
        <v/>
      </c>
      <c r="CJ27" s="57" t="str">
        <f>IF('Г на Ч'!CJ27*'Г на группу'!$A$2,'Г на Ч'!CJ27*'Г на группу'!$A$2,"")</f>
        <v/>
      </c>
      <c r="CK27" s="57" t="str">
        <f>IF('Г на Ч'!CK27*'Г на группу'!$A$2,'Г на Ч'!CK27*'Г на группу'!$A$2,"")</f>
        <v/>
      </c>
      <c r="CL27" s="56" t="str">
        <f>IF('Г на Ч'!CL27*'Г на группу'!$A$2,'Г на Ч'!CL27*'Г на группу'!$A$2,"")</f>
        <v/>
      </c>
      <c r="CM27" s="57" t="str">
        <f>IF('Г на Ч'!CM27*'Г на группу'!$A$2,'Г на Ч'!CM27*'Г на группу'!$A$2,"")</f>
        <v/>
      </c>
      <c r="CN27" s="57" t="str">
        <f>IF('Г на Ч'!CN27*'Г на группу'!$A$2,'Г на Ч'!CN27*'Г на группу'!$A$2,"")</f>
        <v/>
      </c>
      <c r="CO27" s="57" t="str">
        <f>IF('Г на Ч'!CO27*'Г на группу'!$A$2,'Г на Ч'!CO27*'Г на группу'!$A$2,"")</f>
        <v/>
      </c>
      <c r="CP27" s="57" t="str">
        <f>IF('Г на Ч'!CP27*'Г на группу'!$A$2,'Г на Ч'!CP27*'Г на группу'!$A$2,"")</f>
        <v/>
      </c>
      <c r="CQ27" s="56">
        <f>IF('Г на Ч'!CQ27*'Г на группу'!$A$2,'Г на Ч'!CQ27*'Г на группу'!$A$2,"")</f>
        <v>12</v>
      </c>
      <c r="CR27" s="57" t="str">
        <f>IF('Г на Ч'!CR27*'Г на группу'!$A$2,'Г на Ч'!CR27*'Г на группу'!$A$2,"")</f>
        <v/>
      </c>
      <c r="CS27" s="57" t="str">
        <f>IF('Г на Ч'!CS27*'Г на группу'!$A$2,'Г на Ч'!CS27*'Г на группу'!$A$2,"")</f>
        <v/>
      </c>
      <c r="CT27" s="57" t="str">
        <f>IF('Г на Ч'!CT27*'Г на группу'!$A$2,'Г на Ч'!CT27*'Г на группу'!$A$2,"")</f>
        <v/>
      </c>
      <c r="CU27" s="57" t="str">
        <f>IF('Г на Ч'!CU27*'Г на группу'!$A$2,'Г на Ч'!CU27*'Г на группу'!$A$2,"")</f>
        <v/>
      </c>
      <c r="CV27" s="56" t="str">
        <f>IF('Г на Ч'!CV27*'Г на группу'!$A$2,'Г на Ч'!CV27*'Г на группу'!$A$2,"")</f>
        <v/>
      </c>
      <c r="CW27" s="57" t="str">
        <f>IF('Г на Ч'!CW27*'Г на группу'!$A$2,'Г на Ч'!CW27*'Г на группу'!$A$2,"")</f>
        <v/>
      </c>
      <c r="CX27" s="57" t="str">
        <f>IF('Г на Ч'!CX27*'Г на группу'!$A$2,'Г на Ч'!CX27*'Г на группу'!$A$2,"")</f>
        <v/>
      </c>
      <c r="CY27" s="57" t="str">
        <f>IF('Г на Ч'!CY27*'Г на группу'!$A$2,'Г на Ч'!CY27*'Г на группу'!$A$2,"")</f>
        <v/>
      </c>
      <c r="CZ27" s="57" t="str">
        <f>IF('Г на Ч'!CZ27*'Г на группу'!$A$2,'Г на Ч'!CZ27*'Г на группу'!$A$2,"")</f>
        <v/>
      </c>
      <c r="DA27" s="56">
        <f>IF('Г на Ч'!DA27*'Г на группу'!$A$2,'Г на Ч'!DA27*'Г на группу'!$A$2,"")</f>
        <v>12</v>
      </c>
      <c r="DB27" s="57" t="str">
        <f>IF('Г на Ч'!DB27*'Г на группу'!$A$2,'Г на Ч'!DB27*'Г на группу'!$A$2,"")</f>
        <v/>
      </c>
      <c r="DC27" s="57" t="str">
        <f>IF('Г на Ч'!DC27*'Г на группу'!$A$2,'Г на Ч'!DC27*'Г на группу'!$A$2,"")</f>
        <v/>
      </c>
      <c r="DD27" s="57" t="str">
        <f>IF('Г на Ч'!DD27*'Г на группу'!$A$2,'Г на Ч'!DD27*'Г на группу'!$A$2,"")</f>
        <v/>
      </c>
      <c r="DE27" s="57" t="str">
        <f>IF('Г на Ч'!DE27*'Г на группу'!$A$2,'Г на Ч'!DE27*'Г на группу'!$A$2,"")</f>
        <v/>
      </c>
      <c r="DF27" s="56" t="str">
        <f>IF('Г на Ч'!DF27*'Г на группу'!$A$2,'Г на Ч'!DF27*'Г на группу'!$A$2,"")</f>
        <v/>
      </c>
      <c r="DG27" s="57" t="str">
        <f>IF('Г на Ч'!DG27*'Г на группу'!$A$2,'Г на Ч'!DG27*'Г на группу'!$A$2,"")</f>
        <v/>
      </c>
      <c r="DH27" s="57" t="str">
        <f>IF('Г на Ч'!DH27*'Г на группу'!$A$2,'Г на Ч'!DH27*'Г на группу'!$A$2,"")</f>
        <v/>
      </c>
      <c r="DI27" s="57" t="str">
        <f>IF('Г на Ч'!DI27*'Г на группу'!$A$2,'Г на Ч'!DI27*'Г на группу'!$A$2,"")</f>
        <v/>
      </c>
      <c r="DJ27" s="57" t="str">
        <f>IF('Г на Ч'!DJ27*'Г на группу'!$A$2,'Г на Ч'!DJ27*'Г на группу'!$A$2,"")</f>
        <v/>
      </c>
      <c r="DK27" s="56">
        <f>IF('Г на Ч'!DK27*'Г на группу'!$A$2,'Г на Ч'!DK27*'Г на группу'!$A$2,"")</f>
        <v>12</v>
      </c>
      <c r="DL27" s="57" t="str">
        <f>IF('Г на Ч'!DL27*'Г на группу'!$A$2,'Г на Ч'!DL27*'Г на группу'!$A$2,"")</f>
        <v/>
      </c>
      <c r="DM27" s="57" t="str">
        <f>IF('Г на Ч'!DM27*'Г на группу'!$A$2,'Г на Ч'!DM27*'Г на группу'!$A$2,"")</f>
        <v/>
      </c>
      <c r="DN27" s="57" t="str">
        <f>IF('Г на Ч'!DN27*'Г на группу'!$A$2,'Г на Ч'!DN27*'Г на группу'!$A$2,"")</f>
        <v/>
      </c>
      <c r="DO27" s="57" t="str">
        <f>IF('Г на Ч'!DO27*'Г на группу'!$A$2,'Г на Ч'!DO27*'Г на группу'!$A$2,"")</f>
        <v/>
      </c>
      <c r="DP27" s="56" t="str">
        <f>IF('Г на Ч'!DP27*'Г на группу'!$A$2,'Г на Ч'!DP27*'Г на группу'!$A$2,"")</f>
        <v/>
      </c>
      <c r="DQ27" s="21">
        <f t="shared" si="4"/>
        <v>132</v>
      </c>
    </row>
    <row r="28" spans="1:121" s="21" customFormat="1" x14ac:dyDescent="0.25">
      <c r="A28" s="40" t="s">
        <v>47</v>
      </c>
      <c r="B28" s="40"/>
      <c r="C28" s="38"/>
      <c r="D28" s="38"/>
      <c r="E28" s="37"/>
      <c r="F28" s="39" t="e">
        <f t="shared" si="0"/>
        <v>#VALUE!</v>
      </c>
      <c r="G28" s="42" t="e">
        <f t="shared" si="1"/>
        <v>#VALUE!</v>
      </c>
      <c r="H28" s="42" t="e">
        <f t="shared" si="2"/>
        <v>#VALUE!</v>
      </c>
      <c r="I28" s="42" t="e">
        <f t="shared" si="3"/>
        <v>#VALUE!</v>
      </c>
      <c r="J28" s="38" t="str">
        <f>IF('Г на Ч'!J28*'Г на группу'!$A$2,'Г на Ч'!J28*'Г на группу'!$A$2,"")</f>
        <v/>
      </c>
      <c r="K28" s="39" t="str">
        <f>IF('Г на Ч'!K28*'Г на группу'!$A$2,'Г на Ч'!K28*'Г на группу'!$A$2,"")</f>
        <v/>
      </c>
      <c r="L28" s="39" t="str">
        <f>IF('Г на Ч'!L28*'Г на группу'!$A$2,'Г на Ч'!L28*'Г на группу'!$A$2,"")</f>
        <v/>
      </c>
      <c r="M28" s="39" t="str">
        <f>IF('Г на Ч'!M28*'Г на группу'!$A$2,'Г на Ч'!M28*'Г на группу'!$A$2,"")</f>
        <v/>
      </c>
      <c r="N28" s="39" t="str">
        <f>IF('Г на Ч'!N28*'Г на группу'!$A$2,'Г на Ч'!N28*'Г на группу'!$A$2,"")</f>
        <v/>
      </c>
      <c r="O28" s="40" t="str">
        <f>IF('Г на Ч'!O28*'Г на группу'!$A$2,'Г на Ч'!O28*'Г на группу'!$A$2,"")</f>
        <v/>
      </c>
      <c r="P28" s="39" t="str">
        <f>IF('Г на Ч'!P28*'Г на группу'!$A$2,'Г на Ч'!P28*'Г на группу'!$A$2,"")</f>
        <v/>
      </c>
      <c r="Q28" s="39" t="str">
        <f>IF('Г на Ч'!Q28*'Г на группу'!$A$2,'Г на Ч'!Q28*'Г на группу'!$A$2,"")</f>
        <v/>
      </c>
      <c r="R28" s="39" t="str">
        <f>IF('Г на Ч'!R28*'Г на группу'!$A$2,'Г на Ч'!R28*'Г на группу'!$A$2,"")</f>
        <v/>
      </c>
      <c r="S28" s="39" t="str">
        <f>IF('Г на Ч'!S28*'Г на группу'!$A$2,'Г на Ч'!S28*'Г на группу'!$A$2,"")</f>
        <v/>
      </c>
      <c r="T28" s="40">
        <f>IF('Г на Ч'!T28*'Г на группу'!$A$2,'Г на Ч'!T28*'Г на группу'!$A$2,"")</f>
        <v>12</v>
      </c>
      <c r="U28" s="39" t="str">
        <f>IF('Г на Ч'!U28*'Г на группу'!$A$2,'Г на Ч'!U28*'Г на группу'!$A$2,"")</f>
        <v/>
      </c>
      <c r="V28" s="39" t="str">
        <f>IF('Г на Ч'!V28*'Г на группу'!$A$2,'Г на Ч'!V28*'Г на группу'!$A$2,"")</f>
        <v/>
      </c>
      <c r="W28" s="39" t="str">
        <f>IF('Г на Ч'!W28*'Г на группу'!$A$2,'Г на Ч'!W28*'Г на группу'!$A$2,"")</f>
        <v/>
      </c>
      <c r="X28" s="39" t="str">
        <f>IF('Г на Ч'!X28*'Г на группу'!$A$2,'Г на Ч'!X28*'Г на группу'!$A$2,"")</f>
        <v/>
      </c>
      <c r="Y28" s="40" t="str">
        <f>IF('Г на Ч'!Y28*'Г на группу'!$A$2,'Г на Ч'!Y28*'Г на группу'!$A$2,"")</f>
        <v/>
      </c>
      <c r="Z28" s="39" t="str">
        <f>IF('Г на Ч'!Z28*'Г на группу'!$A$2,'Г на Ч'!Z28*'Г на группу'!$A$2,"")</f>
        <v/>
      </c>
      <c r="AA28" s="39" t="str">
        <f>IF('Г на Ч'!AA28*'Г на группу'!$A$2,'Г на Ч'!AA28*'Г на группу'!$A$2,"")</f>
        <v/>
      </c>
      <c r="AB28" s="39" t="str">
        <f>IF('Г на Ч'!AB28*'Г на группу'!$A$2,'Г на Ч'!AB28*'Г на группу'!$A$2,"")</f>
        <v/>
      </c>
      <c r="AC28" s="39" t="str">
        <f>IF('Г на Ч'!AC28*'Г на группу'!$A$2,'Г на Ч'!AC28*'Г на группу'!$A$2,"")</f>
        <v/>
      </c>
      <c r="AD28" s="38">
        <f>IF('Г на Ч'!AD28*'Г на группу'!$A$2,'Г на Ч'!AD28*'Г на группу'!$A$2,"")</f>
        <v>12</v>
      </c>
      <c r="AE28" s="39" t="str">
        <f>IF('Г на Ч'!AE28*'Г на группу'!$A$2,'Г на Ч'!AE28*'Г на группу'!$A$2,"")</f>
        <v/>
      </c>
      <c r="AF28" s="39" t="str">
        <f>IF('Г на Ч'!AF28*'Г на группу'!$A$2,'Г на Ч'!AF28*'Г на группу'!$A$2,"")</f>
        <v/>
      </c>
      <c r="AG28" s="39" t="str">
        <f>IF('Г на Ч'!AG28*'Г на группу'!$A$2,'Г на Ч'!AG28*'Г на группу'!$A$2,"")</f>
        <v/>
      </c>
      <c r="AH28" s="39" t="str">
        <f>IF('Г на Ч'!AH28*'Г на группу'!$A$2,'Г на Ч'!AH28*'Г на группу'!$A$2,"")</f>
        <v/>
      </c>
      <c r="AI28" s="38" t="str">
        <f>IF('Г на Ч'!AI28*'Г на группу'!$A$2,'Г на Ч'!AI28*'Г на группу'!$A$2,"")</f>
        <v/>
      </c>
      <c r="AJ28" s="39" t="str">
        <f>IF('Г на Ч'!AJ28*'Г на группу'!$A$2,'Г на Ч'!AJ28*'Г на группу'!$A$2,"")</f>
        <v/>
      </c>
      <c r="AK28" s="39" t="str">
        <f>IF('Г на Ч'!AK28*'Г на группу'!$A$2,'Г на Ч'!AK28*'Г на группу'!$A$2,"")</f>
        <v/>
      </c>
      <c r="AL28" s="39" t="str">
        <f>IF('Г на Ч'!AL28*'Г на группу'!$A$2,'Г на Ч'!AL28*'Г на группу'!$A$2,"")</f>
        <v/>
      </c>
      <c r="AM28" s="39" t="str">
        <f>IF('Г на Ч'!AM28*'Г на группу'!$A$2,'Г на Ч'!AM28*'Г на группу'!$A$2,"")</f>
        <v/>
      </c>
      <c r="AN28" s="41">
        <f>IF('Г на Ч'!AN28*'Г на группу'!$A$2,'Г на Ч'!AN28*'Г на группу'!$A$2,"")</f>
        <v>12</v>
      </c>
      <c r="AO28" s="39" t="str">
        <f>IF('Г на Ч'!AO28*'Г на группу'!$A$2,'Г на Ч'!AO28*'Г на группу'!$A$2,"")</f>
        <v/>
      </c>
      <c r="AP28" s="39" t="str">
        <f>IF('Г на Ч'!AP28*'Г на группу'!$A$2,'Г на Ч'!AP28*'Г на группу'!$A$2,"")</f>
        <v/>
      </c>
      <c r="AQ28" s="39" t="str">
        <f>IF('Г на Ч'!AQ28*'Г на группу'!$A$2,'Г на Ч'!AQ28*'Г на группу'!$A$2,"")</f>
        <v/>
      </c>
      <c r="AR28" s="39" t="str">
        <f>IF('Г на Ч'!AR28*'Г на группу'!$A$2,'Г на Ч'!AR28*'Г на группу'!$A$2,"")</f>
        <v/>
      </c>
      <c r="AS28" s="40" t="str">
        <f>IF('Г на Ч'!AS28*'Г на группу'!$A$2,'Г на Ч'!AS28*'Г на группу'!$A$2,"")</f>
        <v/>
      </c>
      <c r="AT28" s="39" t="str">
        <f>IF('Г на Ч'!AT28*'Г на группу'!$A$2,'Г на Ч'!AT28*'Г на группу'!$A$2,"")</f>
        <v/>
      </c>
      <c r="AU28" s="39" t="str">
        <f>IF('Г на Ч'!AU28*'Г на группу'!$A$2,'Г на Ч'!AU28*'Г на группу'!$A$2,"")</f>
        <v/>
      </c>
      <c r="AV28" s="39" t="str">
        <f>IF('Г на Ч'!AV28*'Г на группу'!$A$2,'Г на Ч'!AV28*'Г на группу'!$A$2,"")</f>
        <v/>
      </c>
      <c r="AW28" s="39" t="str">
        <f>IF('Г на Ч'!AW28*'Г на группу'!$A$2,'Г на Ч'!AW28*'Г на группу'!$A$2,"")</f>
        <v/>
      </c>
      <c r="AX28" s="38">
        <f>IF('Г на Ч'!AX28*'Г на группу'!$A$2,'Г на Ч'!AX28*'Г на группу'!$A$2,"")</f>
        <v>12</v>
      </c>
      <c r="AY28" s="42" t="str">
        <f>IF('Г на Ч'!AY28*'Г на группу'!$A$2,'Г на Ч'!AY28*'Г на группу'!$A$2,"")</f>
        <v/>
      </c>
      <c r="AZ28" s="39" t="str">
        <f>IF('Г на Ч'!AZ28*'Г на группу'!$A$2,'Г на Ч'!AZ28*'Г на группу'!$A$2,"")</f>
        <v/>
      </c>
      <c r="BA28" s="39" t="str">
        <f>IF('Г на Ч'!BA28*'Г на группу'!$A$2,'Г на Ч'!BA28*'Г на группу'!$A$2,"")</f>
        <v/>
      </c>
      <c r="BB28" s="39" t="str">
        <f>IF('Г на Ч'!BB28*'Г на группу'!$A$2,'Г на Ч'!BB28*'Г на группу'!$A$2,"")</f>
        <v/>
      </c>
      <c r="BC28" s="40" t="str">
        <f>IF('Г на Ч'!BC28*'Г на группу'!$A$2,'Г на Ч'!BC28*'Г на группу'!$A$2,"")</f>
        <v/>
      </c>
      <c r="BD28" s="39" t="str">
        <f>IF('Г на Ч'!BD28*'Г на группу'!$A$2,'Г на Ч'!BD28*'Г на группу'!$A$2,"")</f>
        <v/>
      </c>
      <c r="BE28" s="39" t="str">
        <f>IF('Г на Ч'!BE28*'Г на группу'!$A$2,'Г на Ч'!BE28*'Г на группу'!$A$2,"")</f>
        <v/>
      </c>
      <c r="BF28" s="39" t="str">
        <f>IF('Г на Ч'!BF28*'Г на группу'!$A$2,'Г на Ч'!BF28*'Г на группу'!$A$2,"")</f>
        <v/>
      </c>
      <c r="BG28" s="39" t="str">
        <f>IF('Г на Ч'!BG28*'Г на группу'!$A$2,'Г на Ч'!BG28*'Г на группу'!$A$2,"")</f>
        <v/>
      </c>
      <c r="BH28" s="41">
        <f>IF('Г на Ч'!BH28*'Г на группу'!$A$2,'Г на Ч'!BH28*'Г на группу'!$A$2,"")</f>
        <v>12</v>
      </c>
      <c r="BI28" s="42" t="str">
        <f>IF('Г на Ч'!BI28*'Г на группу'!$A$2,'Г на Ч'!BI28*'Г на группу'!$A$2,"")</f>
        <v/>
      </c>
      <c r="BJ28" s="39" t="str">
        <f>IF('Г на Ч'!BJ28*'Г на группу'!$A$2,'Г на Ч'!BJ28*'Г на группу'!$A$2,"")</f>
        <v/>
      </c>
      <c r="BK28" s="39" t="str">
        <f>IF('Г на Ч'!BK28*'Г на группу'!$A$2,'Г на Ч'!BK28*'Г на группу'!$A$2,"")</f>
        <v/>
      </c>
      <c r="BL28" s="39" t="str">
        <f>IF('Г на Ч'!BL28*'Г на группу'!$A$2,'Г на Ч'!BL28*'Г на группу'!$A$2,"")</f>
        <v/>
      </c>
      <c r="BM28" s="43" t="str">
        <f>IF('Г на Ч'!BM28*'Г на группу'!$A$2,'Г на Ч'!BM28*'Г на группу'!$A$2,"")</f>
        <v/>
      </c>
      <c r="BN28" s="39" t="str">
        <f>IF('Г на Ч'!BN28*'Г на группу'!$A$2,'Г на Ч'!BN28*'Г на группу'!$A$2,"")</f>
        <v/>
      </c>
      <c r="BO28" s="39" t="str">
        <f>IF('Г на Ч'!BO28*'Г на группу'!$A$2,'Г на Ч'!BO28*'Г на группу'!$A$2,"")</f>
        <v/>
      </c>
      <c r="BP28" s="39" t="str">
        <f>IF('Г на Ч'!BP28*'Г на группу'!$A$2,'Г на Ч'!BP28*'Г на группу'!$A$2,"")</f>
        <v/>
      </c>
      <c r="BQ28" s="39" t="str">
        <f>IF('Г на Ч'!BQ28*'Г на группу'!$A$2,'Г на Ч'!BQ28*'Г на группу'!$A$2,"")</f>
        <v/>
      </c>
      <c r="BR28" s="40">
        <f>IF('Г на Ч'!BR28*'Г на группу'!$A$2,'Г на Ч'!BR28*'Г на группу'!$A$2,"")</f>
        <v>12</v>
      </c>
      <c r="BS28" s="39" t="str">
        <f>IF('Г на Ч'!BS28*'Г на группу'!$A$2,'Г на Ч'!BS28*'Г на группу'!$A$2,"")</f>
        <v/>
      </c>
      <c r="BT28" s="39" t="str">
        <f>IF('Г на Ч'!BT28*'Г на группу'!$A$2,'Г на Ч'!BT28*'Г на группу'!$A$2,"")</f>
        <v/>
      </c>
      <c r="BU28" s="39" t="str">
        <f>IF('Г на Ч'!BU28*'Г на группу'!$A$2,'Г на Ч'!BU28*'Г на группу'!$A$2,"")</f>
        <v/>
      </c>
      <c r="BV28" s="39" t="str">
        <f>IF('Г на Ч'!BV28*'Г на группу'!$A$2,'Г на Ч'!BV28*'Г на группу'!$A$2,"")</f>
        <v/>
      </c>
      <c r="BW28" s="40" t="str">
        <f>IF('Г на Ч'!BW28*'Г на группу'!$A$2,'Г на Ч'!BW28*'Г на группу'!$A$2,"")</f>
        <v/>
      </c>
      <c r="BX28" s="39" t="str">
        <f>IF('Г на Ч'!BX28*'Г на группу'!$A$2,'Г на Ч'!BX28*'Г на группу'!$A$2,"")</f>
        <v/>
      </c>
      <c r="BY28" s="39" t="str">
        <f>IF('Г на Ч'!BY28*'Г на группу'!$A$2,'Г на Ч'!BY28*'Г на группу'!$A$2,"")</f>
        <v/>
      </c>
      <c r="BZ28" s="39" t="str">
        <f>IF('Г на Ч'!BZ28*'Г на группу'!$A$2,'Г на Ч'!BZ28*'Г на группу'!$A$2,"")</f>
        <v/>
      </c>
      <c r="CA28" s="39" t="str">
        <f>IF('Г на Ч'!CA28*'Г на группу'!$A$2,'Г на Ч'!CA28*'Г на группу'!$A$2,"")</f>
        <v/>
      </c>
      <c r="CB28" s="40">
        <f>IF('Г на Ч'!CB28*'Г на группу'!$A$2,'Г на Ч'!CB28*'Г на группу'!$A$2,"")</f>
        <v>12</v>
      </c>
      <c r="CC28" s="39" t="str">
        <f>IF('Г на Ч'!CC28*'Г на группу'!$A$2,'Г на Ч'!CC28*'Г на группу'!$A$2,"")</f>
        <v/>
      </c>
      <c r="CD28" s="39" t="str">
        <f>IF('Г на Ч'!CD28*'Г на группу'!$A$2,'Г на Ч'!CD28*'Г на группу'!$A$2,"")</f>
        <v/>
      </c>
      <c r="CE28" s="39" t="str">
        <f>IF('Г на Ч'!CE28*'Г на группу'!$A$2,'Г на Ч'!CE28*'Г на группу'!$A$2,"")</f>
        <v/>
      </c>
      <c r="CF28" s="39" t="str">
        <f>IF('Г на Ч'!CF28*'Г на группу'!$A$2,'Г на Ч'!CF28*'Г на группу'!$A$2,"")</f>
        <v/>
      </c>
      <c r="CG28" s="40" t="str">
        <f>IF('Г на Ч'!CG28*'Г на группу'!$A$2,'Г на Ч'!CG28*'Г на группу'!$A$2,"")</f>
        <v/>
      </c>
      <c r="CH28" s="39" t="str">
        <f>IF('Г на Ч'!CH28*'Г на группу'!$A$2,'Г на Ч'!CH28*'Г на группу'!$A$2,"")</f>
        <v/>
      </c>
      <c r="CI28" s="39" t="str">
        <f>IF('Г на Ч'!CI28*'Г на группу'!$A$2,'Г на Ч'!CI28*'Г на группу'!$A$2,"")</f>
        <v/>
      </c>
      <c r="CJ28" s="39" t="str">
        <f>IF('Г на Ч'!CJ28*'Г на группу'!$A$2,'Г на Ч'!CJ28*'Г на группу'!$A$2,"")</f>
        <v/>
      </c>
      <c r="CK28" s="39" t="str">
        <f>IF('Г на Ч'!CK28*'Г на группу'!$A$2,'Г на Ч'!CK28*'Г на группу'!$A$2,"")</f>
        <v/>
      </c>
      <c r="CL28" s="38">
        <f>IF('Г на Ч'!CL28*'Г на группу'!$A$2,'Г на Ч'!CL28*'Г на группу'!$A$2,"")</f>
        <v>12</v>
      </c>
      <c r="CM28" s="39" t="str">
        <f>IF('Г на Ч'!CM28*'Г на группу'!$A$2,'Г на Ч'!CM28*'Г на группу'!$A$2,"")</f>
        <v/>
      </c>
      <c r="CN28" s="39" t="str">
        <f>IF('Г на Ч'!CN28*'Г на группу'!$A$2,'Г на Ч'!CN28*'Г на группу'!$A$2,"")</f>
        <v/>
      </c>
      <c r="CO28" s="39" t="str">
        <f>IF('Г на Ч'!CO28*'Г на группу'!$A$2,'Г на Ч'!CO28*'Г на группу'!$A$2,"")</f>
        <v/>
      </c>
      <c r="CP28" s="39" t="str">
        <f>IF('Г на Ч'!CP28*'Г на группу'!$A$2,'Г на Ч'!CP28*'Г на группу'!$A$2,"")</f>
        <v/>
      </c>
      <c r="CQ28" s="38" t="str">
        <f>IF('Г на Ч'!CQ28*'Г на группу'!$A$2,'Г на Ч'!CQ28*'Г на группу'!$A$2,"")</f>
        <v/>
      </c>
      <c r="CR28" s="39" t="str">
        <f>IF('Г на Ч'!CR28*'Г на группу'!$A$2,'Г на Ч'!CR28*'Г на группу'!$A$2,"")</f>
        <v/>
      </c>
      <c r="CS28" s="39" t="str">
        <f>IF('Г на Ч'!CS28*'Г на группу'!$A$2,'Г на Ч'!CS28*'Г на группу'!$A$2,"")</f>
        <v/>
      </c>
      <c r="CT28" s="39" t="str">
        <f>IF('Г на Ч'!CT28*'Г на группу'!$A$2,'Г на Ч'!CT28*'Г на группу'!$A$2,"")</f>
        <v/>
      </c>
      <c r="CU28" s="39" t="str">
        <f>IF('Г на Ч'!CU28*'Г на группу'!$A$2,'Г на Ч'!CU28*'Г на группу'!$A$2,"")</f>
        <v/>
      </c>
      <c r="CV28" s="38">
        <f>IF('Г на Ч'!CV28*'Г на группу'!$A$2,'Г на Ч'!CV28*'Г на группу'!$A$2,"")</f>
        <v>12</v>
      </c>
      <c r="CW28" s="39" t="str">
        <f>IF('Г на Ч'!CW28*'Г на группу'!$A$2,'Г на Ч'!CW28*'Г на группу'!$A$2,"")</f>
        <v/>
      </c>
      <c r="CX28" s="39" t="str">
        <f>IF('Г на Ч'!CX28*'Г на группу'!$A$2,'Г на Ч'!CX28*'Г на группу'!$A$2,"")</f>
        <v/>
      </c>
      <c r="CY28" s="39" t="str">
        <f>IF('Г на Ч'!CY28*'Г на группу'!$A$2,'Г на Ч'!CY28*'Г на группу'!$A$2,"")</f>
        <v/>
      </c>
      <c r="CZ28" s="39" t="str">
        <f>IF('Г на Ч'!CZ28*'Г на группу'!$A$2,'Г на Ч'!CZ28*'Г на группу'!$A$2,"")</f>
        <v/>
      </c>
      <c r="DA28" s="38" t="str">
        <f>IF('Г на Ч'!DA28*'Г на группу'!$A$2,'Г на Ч'!DA28*'Г на группу'!$A$2,"")</f>
        <v/>
      </c>
      <c r="DB28" s="39" t="str">
        <f>IF('Г на Ч'!DB28*'Г на группу'!$A$2,'Г на Ч'!DB28*'Г на группу'!$A$2,"")</f>
        <v/>
      </c>
      <c r="DC28" s="39" t="str">
        <f>IF('Г на Ч'!DC28*'Г на группу'!$A$2,'Г на Ч'!DC28*'Г на группу'!$A$2,"")</f>
        <v/>
      </c>
      <c r="DD28" s="39" t="str">
        <f>IF('Г на Ч'!DD28*'Г на группу'!$A$2,'Г на Ч'!DD28*'Г на группу'!$A$2,"")</f>
        <v/>
      </c>
      <c r="DE28" s="39" t="str">
        <f>IF('Г на Ч'!DE28*'Г на группу'!$A$2,'Г на Ч'!DE28*'Г на группу'!$A$2,"")</f>
        <v/>
      </c>
      <c r="DF28" s="38">
        <f>IF('Г на Ч'!DF28*'Г на группу'!$A$2,'Г на Ч'!DF28*'Г на группу'!$A$2,"")</f>
        <v>12</v>
      </c>
      <c r="DG28" s="39" t="str">
        <f>IF('Г на Ч'!DG28*'Г на группу'!$A$2,'Г на Ч'!DG28*'Г на группу'!$A$2,"")</f>
        <v/>
      </c>
      <c r="DH28" s="39" t="str">
        <f>IF('Г на Ч'!DH28*'Г на группу'!$A$2,'Г на Ч'!DH28*'Г на группу'!$A$2,"")</f>
        <v/>
      </c>
      <c r="DI28" s="39" t="str">
        <f>IF('Г на Ч'!DI28*'Г на группу'!$A$2,'Г на Ч'!DI28*'Г на группу'!$A$2,"")</f>
        <v/>
      </c>
      <c r="DJ28" s="39" t="str">
        <f>IF('Г на Ч'!DJ28*'Г на группу'!$A$2,'Г на Ч'!DJ28*'Г на группу'!$A$2,"")</f>
        <v/>
      </c>
      <c r="DK28" s="38" t="str">
        <f>IF('Г на Ч'!DK28*'Г на группу'!$A$2,'Г на Ч'!DK28*'Г на группу'!$A$2,"")</f>
        <v/>
      </c>
      <c r="DL28" s="39" t="str">
        <f>IF('Г на Ч'!DL28*'Г на группу'!$A$2,'Г на Ч'!DL28*'Г на группу'!$A$2,"")</f>
        <v/>
      </c>
      <c r="DM28" s="39" t="str">
        <f>IF('Г на Ч'!DM28*'Г на группу'!$A$2,'Г на Ч'!DM28*'Г на группу'!$A$2,"")</f>
        <v/>
      </c>
      <c r="DN28" s="39" t="str">
        <f>IF('Г на Ч'!DN28*'Г на группу'!$A$2,'Г на Ч'!DN28*'Г на группу'!$A$2,"")</f>
        <v/>
      </c>
      <c r="DO28" s="39" t="str">
        <f>IF('Г на Ч'!DO28*'Г на группу'!$A$2,'Г на Ч'!DO28*'Г на группу'!$A$2,"")</f>
        <v/>
      </c>
      <c r="DP28" s="38">
        <f>IF('Г на Ч'!DP28*'Г на группу'!$A$2,'Г на Ч'!DP28*'Г на группу'!$A$2,"")</f>
        <v>12</v>
      </c>
      <c r="DQ28" s="21">
        <f t="shared" si="4"/>
        <v>132</v>
      </c>
    </row>
    <row r="29" spans="1:121" s="21" customFormat="1" ht="15.75" thickBot="1" x14ac:dyDescent="0.3">
      <c r="A29" s="50" t="s">
        <v>48</v>
      </c>
      <c r="B29" s="50">
        <v>400</v>
      </c>
      <c r="E29" s="55">
        <v>99.9</v>
      </c>
      <c r="F29" s="29" t="e">
        <f t="shared" si="0"/>
        <v>#VALUE!</v>
      </c>
      <c r="G29" s="30" t="e">
        <f t="shared" si="1"/>
        <v>#VALUE!</v>
      </c>
      <c r="H29" s="30" t="e">
        <f t="shared" si="2"/>
        <v>#VALUE!</v>
      </c>
      <c r="I29" s="30" t="e">
        <f t="shared" si="3"/>
        <v>#VALUE!</v>
      </c>
      <c r="J29" s="21" t="str">
        <f>IF('Г на Ч'!J29*'Г на группу'!$A$2,'Г на Ч'!J29*'Г на группу'!$A$2,"")</f>
        <v/>
      </c>
      <c r="K29" s="53">
        <f>IF('Г на Ч'!K29*'Г на группу'!$A$2,'Г на Ч'!K29*'Г на группу'!$A$2,"")</f>
        <v>132</v>
      </c>
      <c r="L29" s="53" t="str">
        <f>IF('Г на Ч'!L29*'Г на группу'!$A$2,'Г на Ч'!L29*'Г на группу'!$A$2,"")</f>
        <v/>
      </c>
      <c r="M29" s="53" t="str">
        <f>IF('Г на Ч'!M29*'Г на группу'!$A$2,'Г на Ч'!M29*'Г на группу'!$A$2,"")</f>
        <v/>
      </c>
      <c r="N29" s="53">
        <f>IF('Г на Ч'!N29*'Г на группу'!$A$2,'Г на Ч'!N29*'Г на группу'!$A$2,"")</f>
        <v>32.966999999999999</v>
      </c>
      <c r="O29" s="50">
        <f>IF('Г на Ч'!O29*'Г на группу'!$A$2,'Г на Ч'!O29*'Г на группу'!$A$2,"")</f>
        <v>33</v>
      </c>
      <c r="P29" s="53">
        <f>IF('Г на Ч'!P29*'Г на группу'!$A$2,'Г на Ч'!P29*'Г на группу'!$A$2,"")</f>
        <v>132</v>
      </c>
      <c r="Q29" s="53" t="str">
        <f>IF('Г на Ч'!Q29*'Г на группу'!$A$2,'Г на Ч'!Q29*'Г на группу'!$A$2,"")</f>
        <v/>
      </c>
      <c r="R29" s="53" t="str">
        <f>IF('Г на Ч'!R29*'Г на группу'!$A$2,'Г на Ч'!R29*'Г на группу'!$A$2,"")</f>
        <v/>
      </c>
      <c r="S29" s="53">
        <f>IF('Г на Ч'!S29*'Г на группу'!$A$2,'Г на Ч'!S29*'Г на группу'!$A$2,"")</f>
        <v>32.966999999999999</v>
      </c>
      <c r="T29" s="50">
        <f>IF('Г на Ч'!T29*'Г на группу'!$A$2,'Г на Ч'!T29*'Г на группу'!$A$2,"")</f>
        <v>33</v>
      </c>
      <c r="U29" s="53">
        <f>IF('Г на Ч'!U29*'Г на группу'!$A$2,'Г на Ч'!U29*'Г на группу'!$A$2,"")</f>
        <v>132</v>
      </c>
      <c r="V29" s="53" t="str">
        <f>IF('Г на Ч'!V29*'Г на группу'!$A$2,'Г на Ч'!V29*'Г на группу'!$A$2,"")</f>
        <v/>
      </c>
      <c r="W29" s="53" t="str">
        <f>IF('Г на Ч'!W29*'Г на группу'!$A$2,'Г на Ч'!W29*'Г на группу'!$A$2,"")</f>
        <v/>
      </c>
      <c r="X29" s="53">
        <f>IF('Г на Ч'!X29*'Г на группу'!$A$2,'Г на Ч'!X29*'Г на группу'!$A$2,"")</f>
        <v>32.966999999999999</v>
      </c>
      <c r="Y29" s="50">
        <f>IF('Г на Ч'!Y29*'Г на группу'!$A$2,'Г на Ч'!Y29*'Г на группу'!$A$2,"")</f>
        <v>33</v>
      </c>
      <c r="Z29" s="53">
        <f>IF('Г на Ч'!Z29*'Г на группу'!$A$2,'Г на Ч'!Z29*'Г на группу'!$A$2,"")</f>
        <v>132</v>
      </c>
      <c r="AA29" s="53" t="str">
        <f>IF('Г на Ч'!AA29*'Г на группу'!$A$2,'Г на Ч'!AA29*'Г на группу'!$A$2,"")</f>
        <v/>
      </c>
      <c r="AB29" s="53" t="str">
        <f>IF('Г на Ч'!AB29*'Г на группу'!$A$2,'Г на Ч'!AB29*'Г на группу'!$A$2,"")</f>
        <v/>
      </c>
      <c r="AC29" s="53">
        <f>IF('Г на Ч'!AC29*'Г на группу'!$A$2,'Г на Ч'!AC29*'Г на группу'!$A$2,"")</f>
        <v>32.966999999999999</v>
      </c>
      <c r="AD29" s="21">
        <f>IF('Г на Ч'!AD29*'Г на группу'!$A$2,'Г на Ч'!AD29*'Г на группу'!$A$2,"")</f>
        <v>33</v>
      </c>
      <c r="AE29" s="53">
        <f>IF('Г на Ч'!AE29*'Г на группу'!$A$2,'Г на Ч'!AE29*'Г на группу'!$A$2,"")</f>
        <v>132</v>
      </c>
      <c r="AF29" s="53" t="str">
        <f>IF('Г на Ч'!AF29*'Г на группу'!$A$2,'Г на Ч'!AF29*'Г на группу'!$A$2,"")</f>
        <v/>
      </c>
      <c r="AG29" s="53" t="str">
        <f>IF('Г на Ч'!AG29*'Г на группу'!$A$2,'Г на Ч'!AG29*'Г на группу'!$A$2,"")</f>
        <v/>
      </c>
      <c r="AH29" s="53">
        <f>IF('Г на Ч'!AH29*'Г на группу'!$A$2,'Г на Ч'!AH29*'Г на группу'!$A$2,"")</f>
        <v>32.966999999999999</v>
      </c>
      <c r="AI29" s="21">
        <f>IF('Г на Ч'!AI29*'Г на группу'!$A$2,'Г на Ч'!AI29*'Г на группу'!$A$2,"")</f>
        <v>33</v>
      </c>
      <c r="AJ29" s="53">
        <f>IF('Г на Ч'!AJ29*'Г на группу'!$A$2,'Г на Ч'!AJ29*'Г на группу'!$A$2,"")</f>
        <v>132</v>
      </c>
      <c r="AK29" s="53" t="str">
        <f>IF('Г на Ч'!AK29*'Г на группу'!$A$2,'Г на Ч'!AK29*'Г на группу'!$A$2,"")</f>
        <v/>
      </c>
      <c r="AL29" s="53" t="str">
        <f>IF('Г на Ч'!AL29*'Г на группу'!$A$2,'Г на Ч'!AL29*'Г на группу'!$A$2,"")</f>
        <v/>
      </c>
      <c r="AM29" s="53">
        <f>IF('Г на Ч'!AM29*'Г на группу'!$A$2,'Г на Ч'!AM29*'Г на группу'!$A$2,"")</f>
        <v>32.966999999999999</v>
      </c>
      <c r="AN29" s="54">
        <f>IF('Г на Ч'!AN29*'Г на группу'!$A$2,'Г на Ч'!AN29*'Г на группу'!$A$2,"")</f>
        <v>33</v>
      </c>
      <c r="AO29" s="53">
        <f>IF('Г на Ч'!AO29*'Г на группу'!$A$2,'Г на Ч'!AO29*'Г на группу'!$A$2,"")</f>
        <v>132</v>
      </c>
      <c r="AP29" s="53" t="str">
        <f>IF('Г на Ч'!AP29*'Г на группу'!$A$2,'Г на Ч'!AP29*'Г на группу'!$A$2,"")</f>
        <v/>
      </c>
      <c r="AQ29" s="53" t="str">
        <f>IF('Г на Ч'!AQ29*'Г на группу'!$A$2,'Г на Ч'!AQ29*'Г на группу'!$A$2,"")</f>
        <v/>
      </c>
      <c r="AR29" s="53">
        <f>IF('Г на Ч'!AR29*'Г на группу'!$A$2,'Г на Ч'!AR29*'Г на группу'!$A$2,"")</f>
        <v>32.966999999999999</v>
      </c>
      <c r="AS29" s="50">
        <f>IF('Г на Ч'!AS29*'Г на группу'!$A$2,'Г на Ч'!AS29*'Г на группу'!$A$2,"")</f>
        <v>33</v>
      </c>
      <c r="AT29" s="53">
        <f>IF('Г на Ч'!AT29*'Г на группу'!$A$2,'Г на Ч'!AT29*'Г на группу'!$A$2,"")</f>
        <v>132</v>
      </c>
      <c r="AU29" s="53" t="str">
        <f>IF('Г на Ч'!AU29*'Г на группу'!$A$2,'Г на Ч'!AU29*'Г на группу'!$A$2,"")</f>
        <v/>
      </c>
      <c r="AV29" s="53" t="str">
        <f>IF('Г на Ч'!AV29*'Г на группу'!$A$2,'Г на Ч'!AV29*'Г на группу'!$A$2,"")</f>
        <v/>
      </c>
      <c r="AW29" s="53">
        <f>IF('Г на Ч'!AW29*'Г на группу'!$A$2,'Г на Ч'!AW29*'Г на группу'!$A$2,"")</f>
        <v>32.966999999999999</v>
      </c>
      <c r="AX29" s="21">
        <f>IF('Г на Ч'!AX29*'Г на группу'!$A$2,'Г на Ч'!AX29*'Г на группу'!$A$2,"")</f>
        <v>33</v>
      </c>
      <c r="AY29" s="30">
        <f>IF('Г на Ч'!AY29*'Г на группу'!$A$2,'Г на Ч'!AY29*'Г на группу'!$A$2,"")</f>
        <v>132</v>
      </c>
      <c r="AZ29" s="53" t="str">
        <f>IF('Г на Ч'!AZ29*'Г на группу'!$A$2,'Г на Ч'!AZ29*'Г на группу'!$A$2,"")</f>
        <v/>
      </c>
      <c r="BA29" s="53" t="str">
        <f>IF('Г на Ч'!BA29*'Г на группу'!$A$2,'Г на Ч'!BA29*'Г на группу'!$A$2,"")</f>
        <v/>
      </c>
      <c r="BB29" s="53">
        <f>IF('Г на Ч'!BB29*'Г на группу'!$A$2,'Г на Ч'!BB29*'Г на группу'!$A$2,"")</f>
        <v>32.966999999999999</v>
      </c>
      <c r="BC29" s="50">
        <f>IF('Г на Ч'!BC29*'Г на группу'!$A$2,'Г на Ч'!BC29*'Г на группу'!$A$2,"")</f>
        <v>33</v>
      </c>
      <c r="BD29" s="53">
        <f>IF('Г на Ч'!BD29*'Г на группу'!$A$2,'Г на Ч'!BD29*'Г на группу'!$A$2,"")</f>
        <v>132</v>
      </c>
      <c r="BE29" s="53" t="str">
        <f>IF('Г на Ч'!BE29*'Г на группу'!$A$2,'Г на Ч'!BE29*'Г на группу'!$A$2,"")</f>
        <v/>
      </c>
      <c r="BF29" s="53" t="str">
        <f>IF('Г на Ч'!BF29*'Г на группу'!$A$2,'Г на Ч'!BF29*'Г на группу'!$A$2,"")</f>
        <v/>
      </c>
      <c r="BG29" s="53">
        <f>IF('Г на Ч'!BG29*'Г на группу'!$A$2,'Г на Ч'!BG29*'Г на группу'!$A$2,"")</f>
        <v>32.966999999999999</v>
      </c>
      <c r="BH29" s="54">
        <f>IF('Г на Ч'!BH29*'Г на группу'!$A$2,'Г на Ч'!BH29*'Г на группу'!$A$2,"")</f>
        <v>33</v>
      </c>
      <c r="BI29" s="30">
        <f>IF('Г на Ч'!BI29*'Г на группу'!$A$2,'Г на Ч'!BI29*'Г на группу'!$A$2,"")</f>
        <v>132</v>
      </c>
      <c r="BJ29" s="53" t="str">
        <f>IF('Г на Ч'!BJ29*'Г на группу'!$A$2,'Г на Ч'!BJ29*'Г на группу'!$A$2,"")</f>
        <v/>
      </c>
      <c r="BK29" s="53" t="str">
        <f>IF('Г на Ч'!BK29*'Г на группу'!$A$2,'Г на Ч'!BK29*'Г на группу'!$A$2,"")</f>
        <v/>
      </c>
      <c r="BL29" s="53">
        <f>IF('Г на Ч'!BL29*'Г на группу'!$A$2,'Г на Ч'!BL29*'Г на группу'!$A$2,"")</f>
        <v>32.966999999999999</v>
      </c>
      <c r="BM29" s="55">
        <f>IF('Г на Ч'!BM29*'Г на группу'!$A$2,'Г на Ч'!BM29*'Г на группу'!$A$2,"")</f>
        <v>33</v>
      </c>
      <c r="BN29" s="53">
        <f>IF('Г на Ч'!BN29*'Г на группу'!$A$2,'Г на Ч'!BN29*'Г на группу'!$A$2,"")</f>
        <v>132</v>
      </c>
      <c r="BO29" s="53" t="str">
        <f>IF('Г на Ч'!BO29*'Г на группу'!$A$2,'Г на Ч'!BO29*'Г на группу'!$A$2,"")</f>
        <v/>
      </c>
      <c r="BP29" s="53" t="str">
        <f>IF('Г на Ч'!BP29*'Г на группу'!$A$2,'Г на Ч'!BP29*'Г на группу'!$A$2,"")</f>
        <v/>
      </c>
      <c r="BQ29" s="53">
        <f>IF('Г на Ч'!BQ29*'Г на группу'!$A$2,'Г на Ч'!BQ29*'Г на группу'!$A$2,"")</f>
        <v>32.966999999999999</v>
      </c>
      <c r="BR29" s="50">
        <f>IF('Г на Ч'!BR29*'Г на группу'!$A$2,'Г на Ч'!BR29*'Г на группу'!$A$2,"")</f>
        <v>33</v>
      </c>
      <c r="BS29" s="53">
        <f>IF('Г на Ч'!BS29*'Г на группу'!$A$2,'Г на Ч'!BS29*'Г на группу'!$A$2,"")</f>
        <v>132</v>
      </c>
      <c r="BT29" s="53" t="str">
        <f>IF('Г на Ч'!BT29*'Г на группу'!$A$2,'Г на Ч'!BT29*'Г на группу'!$A$2,"")</f>
        <v/>
      </c>
      <c r="BU29" s="53" t="str">
        <f>IF('Г на Ч'!BU29*'Г на группу'!$A$2,'Г на Ч'!BU29*'Г на группу'!$A$2,"")</f>
        <v/>
      </c>
      <c r="BV29" s="53">
        <f>IF('Г на Ч'!BV29*'Г на группу'!$A$2,'Г на Ч'!BV29*'Г на группу'!$A$2,"")</f>
        <v>32.966999999999999</v>
      </c>
      <c r="BW29" s="50">
        <f>IF('Г на Ч'!BW29*'Г на группу'!$A$2,'Г на Ч'!BW29*'Г на группу'!$A$2,"")</f>
        <v>33</v>
      </c>
      <c r="BX29" s="53">
        <f>IF('Г на Ч'!BX29*'Г на группу'!$A$2,'Г на Ч'!BX29*'Г на группу'!$A$2,"")</f>
        <v>132</v>
      </c>
      <c r="BY29" s="53" t="str">
        <f>IF('Г на Ч'!BY29*'Г на группу'!$A$2,'Г на Ч'!BY29*'Г на группу'!$A$2,"")</f>
        <v/>
      </c>
      <c r="BZ29" s="53" t="str">
        <f>IF('Г на Ч'!BZ29*'Г на группу'!$A$2,'Г на Ч'!BZ29*'Г на группу'!$A$2,"")</f>
        <v/>
      </c>
      <c r="CA29" s="53">
        <f>IF('Г на Ч'!CA29*'Г на группу'!$A$2,'Г на Ч'!CA29*'Г на группу'!$A$2,"")</f>
        <v>32.966999999999999</v>
      </c>
      <c r="CB29" s="50">
        <f>IF('Г на Ч'!CB29*'Г на группу'!$A$2,'Г на Ч'!CB29*'Г на группу'!$A$2,"")</f>
        <v>33</v>
      </c>
      <c r="CC29" s="53">
        <f>IF('Г на Ч'!CC29*'Г на группу'!$A$2,'Г на Ч'!CC29*'Г на группу'!$A$2,"")</f>
        <v>132</v>
      </c>
      <c r="CD29" s="53" t="str">
        <f>IF('Г на Ч'!CD29*'Г на группу'!$A$2,'Г на Ч'!CD29*'Г на группу'!$A$2,"")</f>
        <v/>
      </c>
      <c r="CE29" s="53" t="str">
        <f>IF('Г на Ч'!CE29*'Г на группу'!$A$2,'Г на Ч'!CE29*'Г на группу'!$A$2,"")</f>
        <v/>
      </c>
      <c r="CF29" s="53">
        <f>IF('Г на Ч'!CF29*'Г на группу'!$A$2,'Г на Ч'!CF29*'Г на группу'!$A$2,"")</f>
        <v>32.966999999999999</v>
      </c>
      <c r="CG29" s="50">
        <f>IF('Г на Ч'!CG29*'Г на группу'!$A$2,'Г на Ч'!CG29*'Г на группу'!$A$2,"")</f>
        <v>33</v>
      </c>
      <c r="CH29" s="53">
        <f>IF('Г на Ч'!CH29*'Г на группу'!$A$2,'Г на Ч'!CH29*'Г на группу'!$A$2,"")</f>
        <v>132</v>
      </c>
      <c r="CI29" s="53" t="str">
        <f>IF('Г на Ч'!CI29*'Г на группу'!$A$2,'Г на Ч'!CI29*'Г на группу'!$A$2,"")</f>
        <v/>
      </c>
      <c r="CJ29" s="53" t="str">
        <f>IF('Г на Ч'!CJ29*'Г на группу'!$A$2,'Г на Ч'!CJ29*'Г на группу'!$A$2,"")</f>
        <v/>
      </c>
      <c r="CK29" s="53">
        <f>IF('Г на Ч'!CK29*'Г на группу'!$A$2,'Г на Ч'!CK29*'Г на группу'!$A$2,"")</f>
        <v>32.966999999999999</v>
      </c>
      <c r="CL29" s="21">
        <f>IF('Г на Ч'!CL29*'Г на группу'!$A$2,'Г на Ч'!CL29*'Г на группу'!$A$2,"")</f>
        <v>33</v>
      </c>
      <c r="CM29" s="53">
        <f>IF('Г на Ч'!CM29*'Г на группу'!$A$2,'Г на Ч'!CM29*'Г на группу'!$A$2,"")</f>
        <v>132</v>
      </c>
      <c r="CN29" s="53" t="str">
        <f>IF('Г на Ч'!CN29*'Г на группу'!$A$2,'Г на Ч'!CN29*'Г на группу'!$A$2,"")</f>
        <v/>
      </c>
      <c r="CO29" s="53" t="str">
        <f>IF('Г на Ч'!CO29*'Г на группу'!$A$2,'Г на Ч'!CO29*'Г на группу'!$A$2,"")</f>
        <v/>
      </c>
      <c r="CP29" s="53">
        <f>IF('Г на Ч'!CP29*'Г на группу'!$A$2,'Г на Ч'!CP29*'Г на группу'!$A$2,"")</f>
        <v>32.966999999999999</v>
      </c>
      <c r="CQ29" s="21">
        <f>IF('Г на Ч'!CQ29*'Г на группу'!$A$2,'Г на Ч'!CQ29*'Г на группу'!$A$2,"")</f>
        <v>33</v>
      </c>
      <c r="CR29" s="53">
        <f>IF('Г на Ч'!CR29*'Г на группу'!$A$2,'Г на Ч'!CR29*'Г на группу'!$A$2,"")</f>
        <v>132</v>
      </c>
      <c r="CS29" s="53" t="str">
        <f>IF('Г на Ч'!CS29*'Г на группу'!$A$2,'Г на Ч'!CS29*'Г на группу'!$A$2,"")</f>
        <v/>
      </c>
      <c r="CT29" s="53" t="str">
        <f>IF('Г на Ч'!CT29*'Г на группу'!$A$2,'Г на Ч'!CT29*'Г на группу'!$A$2,"")</f>
        <v/>
      </c>
      <c r="CU29" s="53">
        <f>IF('Г на Ч'!CU29*'Г на группу'!$A$2,'Г на Ч'!CU29*'Г на группу'!$A$2,"")</f>
        <v>32.966999999999999</v>
      </c>
      <c r="CV29" s="21">
        <f>IF('Г на Ч'!CV29*'Г на группу'!$A$2,'Г на Ч'!CV29*'Г на группу'!$A$2,"")</f>
        <v>33</v>
      </c>
      <c r="CW29" s="53">
        <f>IF('Г на Ч'!CW29*'Г на группу'!$A$2,'Г на Ч'!CW29*'Г на группу'!$A$2,"")</f>
        <v>132</v>
      </c>
      <c r="CX29" s="53" t="str">
        <f>IF('Г на Ч'!CX29*'Г на группу'!$A$2,'Г на Ч'!CX29*'Г на группу'!$A$2,"")</f>
        <v/>
      </c>
      <c r="CY29" s="53" t="str">
        <f>IF('Г на Ч'!CY29*'Г на группу'!$A$2,'Г на Ч'!CY29*'Г на группу'!$A$2,"")</f>
        <v/>
      </c>
      <c r="CZ29" s="53">
        <f>IF('Г на Ч'!CZ29*'Г на группу'!$A$2,'Г на Ч'!CZ29*'Г на группу'!$A$2,"")</f>
        <v>32.966999999999999</v>
      </c>
      <c r="DA29" s="21">
        <f>IF('Г на Ч'!DA29*'Г на группу'!$A$2,'Г на Ч'!DA29*'Г на группу'!$A$2,"")</f>
        <v>33</v>
      </c>
      <c r="DB29" s="53">
        <f>IF('Г на Ч'!DB29*'Г на группу'!$A$2,'Г на Ч'!DB29*'Г на группу'!$A$2,"")</f>
        <v>132</v>
      </c>
      <c r="DC29" s="53" t="str">
        <f>IF('Г на Ч'!DC29*'Г на группу'!$A$2,'Г на Ч'!DC29*'Г на группу'!$A$2,"")</f>
        <v/>
      </c>
      <c r="DD29" s="53" t="str">
        <f>IF('Г на Ч'!DD29*'Г на группу'!$A$2,'Г на Ч'!DD29*'Г на группу'!$A$2,"")</f>
        <v/>
      </c>
      <c r="DE29" s="53">
        <f>IF('Г на Ч'!DE29*'Г на группу'!$A$2,'Г на Ч'!DE29*'Г на группу'!$A$2,"")</f>
        <v>32.966999999999999</v>
      </c>
      <c r="DF29" s="21">
        <f>IF('Г на Ч'!DF29*'Г на группу'!$A$2,'Г на Ч'!DF29*'Г на группу'!$A$2,"")</f>
        <v>33</v>
      </c>
      <c r="DG29" s="53">
        <f>IF('Г на Ч'!DG29*'Г на группу'!$A$2,'Г на Ч'!DG29*'Г на группу'!$A$2,"")</f>
        <v>132</v>
      </c>
      <c r="DH29" s="53" t="str">
        <f>IF('Г на Ч'!DH29*'Г на группу'!$A$2,'Г на Ч'!DH29*'Г на группу'!$A$2,"")</f>
        <v/>
      </c>
      <c r="DI29" s="53" t="str">
        <f>IF('Г на Ч'!DI29*'Г на группу'!$A$2,'Г на Ч'!DI29*'Г на группу'!$A$2,"")</f>
        <v/>
      </c>
      <c r="DJ29" s="53">
        <f>IF('Г на Ч'!DJ29*'Г на группу'!$A$2,'Г на Ч'!DJ29*'Г на группу'!$A$2,"")</f>
        <v>32.966999999999999</v>
      </c>
      <c r="DK29" s="21">
        <f>IF('Г на Ч'!DK29*'Г на группу'!$A$2,'Г на Ч'!DK29*'Г на группу'!$A$2,"")</f>
        <v>33</v>
      </c>
      <c r="DL29" s="53">
        <f>IF('Г на Ч'!DL29*'Г на группу'!$A$2,'Г на Ч'!DL29*'Г на группу'!$A$2,"")</f>
        <v>132</v>
      </c>
      <c r="DM29" s="53" t="str">
        <f>IF('Г на Ч'!DM29*'Г на группу'!$A$2,'Г на Ч'!DM29*'Г на группу'!$A$2,"")</f>
        <v/>
      </c>
      <c r="DN29" s="53" t="str">
        <f>IF('Г на Ч'!DN29*'Г на группу'!$A$2,'Г на Ч'!DN29*'Г на группу'!$A$2,"")</f>
        <v/>
      </c>
      <c r="DO29" s="53">
        <f>IF('Г на Ч'!DO29*'Г на группу'!$A$2,'Г на Ч'!DO29*'Г на группу'!$A$2,"")</f>
        <v>32.966999999999999</v>
      </c>
      <c r="DP29" s="21">
        <f>IF('Г на Ч'!DP29*'Г на группу'!$A$2,'Г на Ч'!DP29*'Г на группу'!$A$2,"")</f>
        <v>33</v>
      </c>
      <c r="DQ29" s="21">
        <f t="shared" si="4"/>
        <v>726</v>
      </c>
    </row>
    <row r="30" spans="1:121" s="21" customFormat="1" x14ac:dyDescent="0.25">
      <c r="A30" s="31"/>
      <c r="B30" s="31"/>
      <c r="C30" s="31"/>
      <c r="D30" s="31"/>
      <c r="E30" s="34"/>
      <c r="F30" s="32" t="e">
        <f>SUM(F4:F29)</f>
        <v>#VALUE!</v>
      </c>
      <c r="G30" s="32" t="e">
        <f>SUM(G4:G29)</f>
        <v>#VALUE!</v>
      </c>
      <c r="H30" s="32" t="e">
        <f>SUM(H4:H29)</f>
        <v>#VALUE!</v>
      </c>
      <c r="I30" s="32" t="e">
        <f>SUM(I4:I29)</f>
        <v>#VALUE!</v>
      </c>
      <c r="J30" s="32">
        <f>SUM(J4:J29)</f>
        <v>0</v>
      </c>
      <c r="K30" s="32">
        <f>SUM(K4:K29)</f>
        <v>3738.1200000000003</v>
      </c>
      <c r="L30" s="32">
        <f>SUM(L4:L29)</f>
        <v>275.79000000000002</v>
      </c>
      <c r="M30" s="32">
        <f>SUM(M4:M29)</f>
        <v>290.39999999999998</v>
      </c>
      <c r="N30" s="32">
        <f>SUM(N4:N29)</f>
        <v>669.38099999999997</v>
      </c>
      <c r="O30" s="32">
        <f>SUM(O4:O29)</f>
        <v>1150.3200000000002</v>
      </c>
      <c r="P30" s="32">
        <f>SUM(P4:P29)</f>
        <v>3319.0200000000004</v>
      </c>
      <c r="Q30" s="32">
        <f>SUM(Q4:Q29)</f>
        <v>249.60000000000002</v>
      </c>
      <c r="R30" s="32">
        <f>SUM(R4:R29)</f>
        <v>239.31</v>
      </c>
      <c r="S30" s="32">
        <f>SUM(S4:S29)</f>
        <v>692.12099999999998</v>
      </c>
      <c r="T30" s="32">
        <f>SUM(T4:T29)</f>
        <v>1120.3200000000002</v>
      </c>
      <c r="U30" s="32">
        <f>SUM(U4:U29)</f>
        <v>3505.32</v>
      </c>
      <c r="V30" s="32">
        <f>SUM(V4:V29)</f>
        <v>277.44</v>
      </c>
      <c r="W30" s="32">
        <f>SUM(W4:W29)</f>
        <v>250.73999999999998</v>
      </c>
      <c r="X30" s="32">
        <f>SUM(X4:X29)</f>
        <v>679.221</v>
      </c>
      <c r="Y30" s="32">
        <f>SUM(Y4:Y29)</f>
        <v>1120.3200000000002</v>
      </c>
      <c r="Z30" s="32">
        <f>SUM(Z4:Z29)</f>
        <v>3404.5200000000004</v>
      </c>
      <c r="AA30" s="32">
        <f>SUM(AA4:AA29)</f>
        <v>261.74999999999994</v>
      </c>
      <c r="AB30" s="32">
        <f>SUM(AB4:AB29)</f>
        <v>230.93999999999997</v>
      </c>
      <c r="AC30" s="32">
        <f>SUM(AC4:AC29)</f>
        <v>725.15099999999995</v>
      </c>
      <c r="AD30" s="32">
        <f>SUM(AD4:AD29)</f>
        <v>1120.3200000000002</v>
      </c>
      <c r="AE30" s="32">
        <f>SUM(AE4:AE29)</f>
        <v>3650.2800000000007</v>
      </c>
      <c r="AF30" s="32">
        <f>SUM(AF4:AF29)</f>
        <v>260.59199999999998</v>
      </c>
      <c r="AG30" s="32">
        <f>SUM(AG4:AG29)</f>
        <v>268.22399999999999</v>
      </c>
      <c r="AH30" s="32">
        <f>SUM(AH4:AH29)</f>
        <v>701.601</v>
      </c>
      <c r="AI30" s="32">
        <f>SUM(AI4:AI29)</f>
        <v>1162.3200000000002</v>
      </c>
      <c r="AJ30" s="32">
        <f>SUM(AJ4:AJ29)</f>
        <v>3208.4700000000003</v>
      </c>
      <c r="AK30" s="32">
        <f>SUM(AK4:AK29)</f>
        <v>256.76249999999999</v>
      </c>
      <c r="AL30" s="32">
        <f>SUM(AL4:AL29)</f>
        <v>226.14</v>
      </c>
      <c r="AM30" s="32">
        <f>SUM(AM4:AM29)</f>
        <v>702.68099999999993</v>
      </c>
      <c r="AN30" s="73">
        <f>SUM(AN4:AN29)</f>
        <v>1112.8200000000002</v>
      </c>
      <c r="AO30" s="32">
        <f>SUM(AO4:AO29)</f>
        <v>3368.1300000000006</v>
      </c>
      <c r="AP30" s="32">
        <f>SUM(AP4:AP29)</f>
        <v>261.25799999999998</v>
      </c>
      <c r="AQ30" s="32">
        <f>SUM(AQ4:AQ29)</f>
        <v>230.09999999999997</v>
      </c>
      <c r="AR30" s="32">
        <f>SUM(AR4:AR29)</f>
        <v>719.49299999999994</v>
      </c>
      <c r="AS30" s="32">
        <f>SUM(AS4:AS29)</f>
        <v>1117.3200000000002</v>
      </c>
      <c r="AT30" s="32">
        <f>SUM(AT4:AT29)</f>
        <v>3352.2360000000003</v>
      </c>
      <c r="AU30" s="32">
        <f>SUM(AU4:AU29)</f>
        <v>271.43040000000002</v>
      </c>
      <c r="AV30" s="32">
        <f>SUM(AV4:AV29)</f>
        <v>258.25559999999996</v>
      </c>
      <c r="AW30" s="32">
        <f>SUM(AW4:AW29)</f>
        <v>630.85860000000002</v>
      </c>
      <c r="AX30" s="32">
        <f>SUM(AX4:AX29)</f>
        <v>1125.1200000000001</v>
      </c>
      <c r="AY30" s="32">
        <f>SUM(AY4:AY29)</f>
        <v>3100.8</v>
      </c>
      <c r="AZ30" s="32">
        <f>SUM(AZ4:AZ29)</f>
        <v>234.32999999999998</v>
      </c>
      <c r="BA30" s="32">
        <f>SUM(BA4:BA29)</f>
        <v>219.06</v>
      </c>
      <c r="BB30" s="32">
        <f>SUM(BB4:BB29)</f>
        <v>647.93099999999993</v>
      </c>
      <c r="BC30" s="32">
        <f>SUM(BC4:BC29)</f>
        <v>1128</v>
      </c>
      <c r="BD30" s="32">
        <f>SUM(BD4:BD29)</f>
        <v>3373.7400000000002</v>
      </c>
      <c r="BE30" s="32">
        <f>SUM(BE4:BE29)</f>
        <v>255.27</v>
      </c>
      <c r="BF30" s="32">
        <f>SUM(BF4:BF29)</f>
        <v>228.18</v>
      </c>
      <c r="BG30" s="32">
        <f>SUM(BG4:BG29)</f>
        <v>619.31099999999992</v>
      </c>
      <c r="BH30" s="73">
        <f>SUM(BH4:BH29)</f>
        <v>1117.8</v>
      </c>
      <c r="BI30" s="32">
        <f>SUM(BI4:BI29)</f>
        <v>3862.2000000000003</v>
      </c>
      <c r="BJ30" s="32">
        <f>SUM(BJ4:BJ29)</f>
        <v>270.36</v>
      </c>
      <c r="BK30" s="32">
        <f>SUM(BK4:BK29)</f>
        <v>285.96000000000004</v>
      </c>
      <c r="BL30" s="32">
        <f>SUM(BL4:BL29)</f>
        <v>713.45099999999991</v>
      </c>
      <c r="BM30" s="28">
        <f>SUM(BM4:BM29)</f>
        <v>1152</v>
      </c>
      <c r="BN30" s="32">
        <f>SUM(BN4:BN29)</f>
        <v>3629.34</v>
      </c>
      <c r="BO30" s="32">
        <f>SUM(BO4:BO29)</f>
        <v>265.92</v>
      </c>
      <c r="BP30" s="32">
        <f>SUM(BP4:BP29)</f>
        <v>232.76999999999998</v>
      </c>
      <c r="BQ30" s="32">
        <f>SUM(BQ4:BQ29)</f>
        <v>652.34099999999989</v>
      </c>
      <c r="BR30" s="32">
        <f>SUM(BR4:BR29)</f>
        <v>1147.8</v>
      </c>
      <c r="BS30" s="32">
        <f>SUM(BS4:BS29)</f>
        <v>3803.1000000000004</v>
      </c>
      <c r="BT30" s="32">
        <f>SUM(BT4:BT29)</f>
        <v>289.95</v>
      </c>
      <c r="BU30" s="32">
        <f>SUM(BU4:BU29)</f>
        <v>307.35000000000002</v>
      </c>
      <c r="BV30" s="32">
        <f>SUM(BV4:BV29)</f>
        <v>619.97099999999989</v>
      </c>
      <c r="BW30" s="32">
        <f>SUM(BW4:BW29)</f>
        <v>1182</v>
      </c>
      <c r="BX30" s="32">
        <f>SUM(BX4:BX29)</f>
        <v>3469.2000000000003</v>
      </c>
      <c r="BY30" s="32">
        <f>SUM(BY4:BY29)</f>
        <v>268.53000000000003</v>
      </c>
      <c r="BZ30" s="32">
        <f>SUM(BZ4:BZ29)</f>
        <v>247.70999999999998</v>
      </c>
      <c r="CA30" s="32">
        <f>SUM(CA4:CA29)</f>
        <v>711.23099999999988</v>
      </c>
      <c r="CB30" s="32">
        <f>SUM(CB4:CB29)</f>
        <v>1152</v>
      </c>
      <c r="CC30" s="32">
        <f>SUM(CC4:CC29)</f>
        <v>3595.8</v>
      </c>
      <c r="CD30" s="32">
        <f>SUM(CD4:CD29)</f>
        <v>258.02999999999997</v>
      </c>
      <c r="CE30" s="32">
        <f>SUM(CE4:CE29)</f>
        <v>233.19</v>
      </c>
      <c r="CF30" s="32">
        <f>SUM(CF4:CF29)</f>
        <v>776.42099999999994</v>
      </c>
      <c r="CG30" s="32">
        <f>SUM(CG4:CG29)</f>
        <v>1152</v>
      </c>
      <c r="CH30" s="32">
        <f>SUM(CH4:CH29)</f>
        <v>3302.7</v>
      </c>
      <c r="CI30" s="32">
        <f>SUM(CI4:CI29)</f>
        <v>264.81</v>
      </c>
      <c r="CJ30" s="32">
        <f>SUM(CJ4:CJ29)</f>
        <v>232.98</v>
      </c>
      <c r="CK30" s="32">
        <f>SUM(CK4:CK29)</f>
        <v>695.87099999999987</v>
      </c>
      <c r="CL30" s="32">
        <f>SUM(CL4:CL29)</f>
        <v>1152</v>
      </c>
      <c r="CM30" s="32">
        <f>SUM(CM4:CM29)</f>
        <v>3979.8600000000006</v>
      </c>
      <c r="CN30" s="32">
        <f>SUM(CN4:CN29)</f>
        <v>291.22199999999998</v>
      </c>
      <c r="CO30" s="32">
        <f>SUM(CO4:CO29)</f>
        <v>291.83399999999995</v>
      </c>
      <c r="CP30" s="32">
        <f>SUM(CP4:CP29)</f>
        <v>701.60099999999989</v>
      </c>
      <c r="CQ30" s="32">
        <f>SUM(CQ4:CQ29)</f>
        <v>1194</v>
      </c>
      <c r="CR30" s="32">
        <f>SUM(CR4:CR29)</f>
        <v>3316.3500000000004</v>
      </c>
      <c r="CS30" s="32">
        <f>SUM(CS4:CS29)</f>
        <v>258.6825</v>
      </c>
      <c r="CT30" s="32">
        <f>SUM(CT4:CT29)</f>
        <v>228.87</v>
      </c>
      <c r="CU30" s="32">
        <f>SUM(CU4:CU29)</f>
        <v>729.98099999999988</v>
      </c>
      <c r="CV30" s="32">
        <f>SUM(CV4:CV29)</f>
        <v>1144.5</v>
      </c>
      <c r="CW30" s="32">
        <f>SUM(CW4:CW29)</f>
        <v>3250.71</v>
      </c>
      <c r="CX30" s="32">
        <f>SUM(CX4:CX29)</f>
        <v>245.98799999999997</v>
      </c>
      <c r="CY30" s="32">
        <f>SUM(CY4:CY29)</f>
        <v>222</v>
      </c>
      <c r="CZ30" s="32">
        <f>SUM(CZ4:CZ29)</f>
        <v>729.21299999999985</v>
      </c>
      <c r="DA30" s="32">
        <f>SUM(DA4:DA29)</f>
        <v>1149</v>
      </c>
      <c r="DB30" s="32">
        <f>SUM(DB4:DB29)</f>
        <v>3653.0160000000005</v>
      </c>
      <c r="DC30" s="32">
        <f>SUM(DC4:DC29)</f>
        <v>281.54040000000003</v>
      </c>
      <c r="DD30" s="32">
        <f>SUM(DD4:DD29)</f>
        <v>262.06559999999996</v>
      </c>
      <c r="DE30" s="32">
        <f>SUM(DE4:DE29)</f>
        <v>696.73859999999991</v>
      </c>
      <c r="DF30" s="32">
        <f>SUM(DF4:DF29)</f>
        <v>1156.8</v>
      </c>
      <c r="DG30" s="32">
        <f>SUM(DG4:DG29)</f>
        <v>3131.4</v>
      </c>
      <c r="DH30" s="32">
        <f>SUM(DH4:DH29)</f>
        <v>265.92</v>
      </c>
      <c r="DI30" s="32">
        <f>SUM(DI4:DI29)</f>
        <v>232.76999999999998</v>
      </c>
      <c r="DJ30" s="32">
        <f>SUM(DJ4:DJ29)</f>
        <v>652.34099999999989</v>
      </c>
      <c r="DK30" s="32">
        <f>SUM(DK4:DK29)</f>
        <v>1158</v>
      </c>
      <c r="DL30" s="32">
        <f>SUM(DL4:DL29)</f>
        <v>3275.7000000000003</v>
      </c>
      <c r="DM30" s="32">
        <f>SUM(DM4:DM29)</f>
        <v>263.85000000000002</v>
      </c>
      <c r="DN30" s="32">
        <f>SUM(DN4:DN29)</f>
        <v>247.44</v>
      </c>
      <c r="DO30" s="32">
        <f>SUM(DO4:DO29)</f>
        <v>665.3309999999999</v>
      </c>
      <c r="DP30" s="32">
        <f>SUM(DP4:DP29)</f>
        <v>1152</v>
      </c>
      <c r="DQ30" s="21">
        <f t="shared" si="4"/>
        <v>25166.76</v>
      </c>
    </row>
    <row r="31" spans="1:121" s="21" customFormat="1" ht="15.75" thickBot="1" x14ac:dyDescent="0.3">
      <c r="A31"/>
      <c r="B31"/>
      <c r="C31" s="46"/>
      <c r="D31" s="46"/>
      <c r="E31" s="49"/>
      <c r="F31"/>
      <c r="G31" s="44"/>
      <c r="H31" s="44"/>
      <c r="I31" s="44"/>
      <c r="J31" s="46"/>
      <c r="K31"/>
      <c r="L31" s="47">
        <f>L30/$L30</f>
        <v>1</v>
      </c>
      <c r="M31" s="47">
        <f t="shared" ref="M31:N31" si="5">M30/$L30</f>
        <v>1.052975089742195</v>
      </c>
      <c r="N31" s="47">
        <f t="shared" si="5"/>
        <v>2.427140215381268</v>
      </c>
      <c r="O31"/>
      <c r="P31"/>
      <c r="Q31" s="47">
        <f>Q30/$Q30</f>
        <v>1</v>
      </c>
      <c r="R31" s="47">
        <f t="shared" ref="R31:S31" si="6">R30/$Q30</f>
        <v>0.95877403846153841</v>
      </c>
      <c r="S31" s="47">
        <f t="shared" si="6"/>
        <v>2.7729206730769227</v>
      </c>
      <c r="T31"/>
      <c r="U31"/>
      <c r="V31" s="47">
        <f>V30/$V30</f>
        <v>1</v>
      </c>
      <c r="W31" s="47">
        <f>W30/$V30</f>
        <v>0.9037629757785467</v>
      </c>
      <c r="X31" s="47">
        <f>X30/$V30</f>
        <v>2.4481725778546712</v>
      </c>
      <c r="Y31"/>
      <c r="Z31"/>
      <c r="AA31" s="47">
        <f>AA30/$AA30</f>
        <v>1</v>
      </c>
      <c r="AB31" s="47">
        <f t="shared" ref="AB31:AC31" si="7">AB30/$AA30</f>
        <v>0.88229226361031521</v>
      </c>
      <c r="AC31" s="47">
        <f t="shared" si="7"/>
        <v>2.7703954154727799</v>
      </c>
      <c r="AD31" s="46"/>
      <c r="AE31"/>
      <c r="AF31" s="47">
        <f>AF30/$AF30</f>
        <v>1</v>
      </c>
      <c r="AG31" s="47">
        <f t="shared" ref="AG31" si="8">AG30/$AF30</f>
        <v>1.0292871615398784</v>
      </c>
      <c r="AH31" s="47">
        <f>AH30/$AF30</f>
        <v>2.6923351445938479</v>
      </c>
      <c r="AI31" s="46"/>
      <c r="AJ31"/>
      <c r="AK31" s="47">
        <f>AK30/$AK30</f>
        <v>1</v>
      </c>
      <c r="AL31" s="47">
        <f t="shared" ref="AL31:AM31" si="9">AL30/$AK30</f>
        <v>0.88073608879801368</v>
      </c>
      <c r="AM31" s="47">
        <f t="shared" si="9"/>
        <v>2.736696363370819</v>
      </c>
      <c r="AN31" s="48"/>
      <c r="AO31"/>
      <c r="AP31" s="47">
        <f>AP30/$AP30</f>
        <v>1</v>
      </c>
      <c r="AQ31" s="47">
        <f t="shared" ref="AQ31:AR31" si="10">AQ30/$AP30</f>
        <v>0.88073858025400176</v>
      </c>
      <c r="AR31" s="47">
        <f t="shared" si="10"/>
        <v>2.7539558597248694</v>
      </c>
      <c r="AS31"/>
      <c r="AT31"/>
      <c r="AU31" s="47">
        <f>AU30/$AU30</f>
        <v>1</v>
      </c>
      <c r="AV31" s="47">
        <f t="shared" ref="AV31:AW31" si="11">AV30/$AU30</f>
        <v>0.95146159015349774</v>
      </c>
      <c r="AW31" s="47">
        <f t="shared" si="11"/>
        <v>2.3242002369668247</v>
      </c>
      <c r="AX31" s="46"/>
      <c r="AY31" s="46"/>
      <c r="AZ31" s="47">
        <f>AZ30/$AZ30</f>
        <v>1</v>
      </c>
      <c r="BA31" s="47">
        <f t="shared" ref="BA31:BB31" si="12">BA30/$AZ30</f>
        <v>0.93483548841377551</v>
      </c>
      <c r="BB31" s="47">
        <f t="shared" si="12"/>
        <v>2.7650364870055051</v>
      </c>
      <c r="BC31"/>
      <c r="BD31"/>
      <c r="BE31" s="47">
        <f>BE30/$BE30</f>
        <v>1</v>
      </c>
      <c r="BF31" s="47">
        <f t="shared" ref="BF31:BG31" si="13">BF30/$BE30</f>
        <v>0.89387707133623218</v>
      </c>
      <c r="BG31" s="47">
        <f t="shared" si="13"/>
        <v>2.4261017745916087</v>
      </c>
      <c r="BH31" s="48"/>
      <c r="BI31" s="46"/>
      <c r="BJ31" s="47">
        <f>BJ30/$BJ30</f>
        <v>1</v>
      </c>
      <c r="BK31" s="47">
        <f t="shared" ref="BK31:BL31" si="14">BK30/$BJ30</f>
        <v>1.0577008433200179</v>
      </c>
      <c r="BL31" s="47">
        <f t="shared" si="14"/>
        <v>2.6388925876608962</v>
      </c>
      <c r="BM31" s="49"/>
      <c r="BN31"/>
      <c r="BO31" s="47">
        <f>BO30/$BO30</f>
        <v>1</v>
      </c>
      <c r="BP31" s="47">
        <f t="shared" ref="BP31:BQ31" si="15">BP30/$BO30</f>
        <v>0.8753384476534295</v>
      </c>
      <c r="BQ31" s="47">
        <f t="shared" si="15"/>
        <v>2.4531475631768949</v>
      </c>
      <c r="BR31"/>
      <c r="BS31"/>
      <c r="BT31" s="47">
        <f>BT30/$BT30</f>
        <v>1</v>
      </c>
      <c r="BU31" s="47">
        <f t="shared" ref="BU31:BV31" si="16">BU30/$BT30</f>
        <v>1.060010346611485</v>
      </c>
      <c r="BV31" s="47">
        <f t="shared" si="16"/>
        <v>2.1381996896016551</v>
      </c>
      <c r="BW31"/>
      <c r="BX31"/>
      <c r="BY31" s="47">
        <f>BY30/$BY30</f>
        <v>1</v>
      </c>
      <c r="BZ31" s="47">
        <f t="shared" ref="BZ31:CA31" si="17">BZ30/$BY30</f>
        <v>0.9224667634901127</v>
      </c>
      <c r="CA31" s="47">
        <f t="shared" si="17"/>
        <v>2.6486090939559817</v>
      </c>
      <c r="CB31"/>
      <c r="CC31"/>
      <c r="CD31" s="47">
        <f>CD30/$CD30</f>
        <v>1</v>
      </c>
      <c r="CE31" s="47">
        <f t="shared" ref="CE31:CF31" si="18">CE30/$CD30</f>
        <v>0.90373212417160809</v>
      </c>
      <c r="CF31" s="47">
        <f t="shared" si="18"/>
        <v>3.0090338332752005</v>
      </c>
      <c r="CG31"/>
      <c r="CH31"/>
      <c r="CI31" s="47">
        <f>CI30/$CD30</f>
        <v>1.0262760144169283</v>
      </c>
      <c r="CJ31" s="47">
        <f t="shared" ref="CJ31:CK31" si="19">CJ30/$CD30</f>
        <v>0.90291826531798636</v>
      </c>
      <c r="CK31" s="47">
        <f t="shared" si="19"/>
        <v>2.6968608301360306</v>
      </c>
      <c r="CL31" s="46"/>
      <c r="CM31"/>
      <c r="CN31" s="47">
        <f>CN30/$CD30</f>
        <v>1.1286362050924312</v>
      </c>
      <c r="CO31" s="47">
        <f t="shared" ref="CO31:CP31" si="20">CO30/$CD30</f>
        <v>1.1310080223229857</v>
      </c>
      <c r="CP31" s="47">
        <f t="shared" si="20"/>
        <v>2.7190675502848505</v>
      </c>
      <c r="CQ31" s="46"/>
      <c r="CR31"/>
      <c r="CS31" s="47">
        <f t="shared" ref="CS31:CU31" si="21">CS30/$CD30</f>
        <v>1.0025287757237531</v>
      </c>
      <c r="CT31" s="47">
        <f t="shared" si="21"/>
        <v>0.88698988489710506</v>
      </c>
      <c r="CU31" s="47">
        <f t="shared" si="21"/>
        <v>2.8290547610742935</v>
      </c>
      <c r="CV31" s="46"/>
      <c r="CW31"/>
      <c r="CX31" s="47">
        <f t="shared" ref="CX31:CZ31" si="22">CX30/$CD30</f>
        <v>0.95333100802232296</v>
      </c>
      <c r="CY31" s="47">
        <f t="shared" si="22"/>
        <v>0.8603650738286247</v>
      </c>
      <c r="CZ31" s="47">
        <f t="shared" si="22"/>
        <v>2.8260783629810486</v>
      </c>
      <c r="DA31" s="46"/>
      <c r="DB31"/>
      <c r="DC31" s="47">
        <f t="shared" ref="DC31:DE31" si="23">DC30/$CD30</f>
        <v>1.091114986629462</v>
      </c>
      <c r="DD31" s="47">
        <f t="shared" si="23"/>
        <v>1.0156400418555982</v>
      </c>
      <c r="DE31" s="47">
        <f t="shared" si="23"/>
        <v>2.7002232298569933</v>
      </c>
      <c r="DF31" s="46"/>
      <c r="DG31"/>
      <c r="DH31" s="47">
        <f t="shared" ref="DH31:DJ31" si="24">DH30/$CD30</f>
        <v>1.0305778397860716</v>
      </c>
      <c r="DI31" s="47">
        <f t="shared" si="24"/>
        <v>0.90210440646436463</v>
      </c>
      <c r="DJ31" s="47">
        <f t="shared" si="24"/>
        <v>2.5281595163353097</v>
      </c>
      <c r="DK31" s="46"/>
      <c r="DL31"/>
      <c r="DM31" s="47">
        <f t="shared" ref="DM31:DO31" si="25">DM30/$CD30</f>
        <v>1.0225555168003722</v>
      </c>
      <c r="DN31" s="47">
        <f t="shared" si="25"/>
        <v>0.95895826066736434</v>
      </c>
      <c r="DO31" s="47">
        <f t="shared" si="25"/>
        <v>2.578502499709336</v>
      </c>
      <c r="DP31" s="46"/>
    </row>
    <row r="32" spans="1:121" s="21" customFormat="1" ht="16.5" thickTop="1" thickBot="1" x14ac:dyDescent="0.3">
      <c r="A32" s="74" t="s">
        <v>49</v>
      </c>
      <c r="B32" s="23">
        <v>370</v>
      </c>
      <c r="C32" s="23">
        <v>13.5</v>
      </c>
      <c r="D32" s="23">
        <v>11</v>
      </c>
      <c r="E32" s="24">
        <v>55.6</v>
      </c>
      <c r="F32" s="23"/>
      <c r="G32" s="23"/>
      <c r="H32" s="23"/>
      <c r="I32" s="23"/>
      <c r="J32" s="23"/>
      <c r="K32" s="23"/>
      <c r="L32" s="23"/>
      <c r="M32" s="23"/>
      <c r="N32" s="23" t="s">
        <v>50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5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5"/>
      <c r="BI32" s="23"/>
      <c r="BJ32" s="23"/>
      <c r="BK32" s="23"/>
      <c r="BL32" s="23"/>
      <c r="BM32" s="24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</row>
    <row r="33" spans="1:121" s="21" customFormat="1" ht="15.75" thickTop="1" x14ac:dyDescent="0.25">
      <c r="A33" s="75" t="s">
        <v>51</v>
      </c>
      <c r="B33" s="75">
        <v>370</v>
      </c>
      <c r="C33" s="75">
        <v>13.5</v>
      </c>
      <c r="D33" s="75">
        <v>11</v>
      </c>
      <c r="E33" s="76">
        <v>55.6</v>
      </c>
      <c r="F33" s="57" t="e">
        <f t="shared" ref="F33:F66" si="26">$B33/100*J33</f>
        <v>#VALUE!</v>
      </c>
      <c r="G33" s="57" t="e">
        <f t="shared" ref="G33:H65" si="27">$C33/100*J33</f>
        <v>#VALUE!</v>
      </c>
      <c r="H33" s="57" t="e">
        <f t="shared" ref="H33:H66" si="28">$D33/100*J33</f>
        <v>#VALUE!</v>
      </c>
      <c r="I33" s="57" t="e">
        <f t="shared" ref="I33:I66" si="29">$E33/100*J33</f>
        <v>#VALUE!</v>
      </c>
      <c r="J33" s="75" t="str">
        <f>IF('Г на Ч'!J33*'Г на группу'!$A$2,'Г на Ч'!J33*'Г на группу'!$A$2,"")</f>
        <v/>
      </c>
      <c r="K33" s="57" t="str">
        <f>IF('Г на Ч'!K33*'Г на группу'!$A$2,'Г на Ч'!K33*'Г на группу'!$A$2,"")</f>
        <v/>
      </c>
      <c r="L33" s="57" t="str">
        <f>IF('Г на Ч'!L33*'Г на группу'!$A$2,'Г на Ч'!L33*'Г на группу'!$A$2,"")</f>
        <v/>
      </c>
      <c r="M33" s="57" t="str">
        <f>IF('Г на Ч'!M33*'Г на группу'!$A$2,'Г на Ч'!M33*'Г на группу'!$A$2,"")</f>
        <v/>
      </c>
      <c r="N33" s="57" t="str">
        <f>IF('Г на Ч'!N33*'Г на группу'!$A$2,'Г на Ч'!N33*'Г на группу'!$A$2,"")</f>
        <v/>
      </c>
      <c r="O33" s="75" t="str">
        <f>IF('Г на Ч'!O33*'Г на группу'!$A$2,'Г на Ч'!O33*'Г на группу'!$A$2,"")</f>
        <v/>
      </c>
      <c r="P33" s="57" t="str">
        <f>IF('Г на Ч'!P33*'Г на группу'!$A$2,'Г на Ч'!P33*'Г на группу'!$A$2,"")</f>
        <v/>
      </c>
      <c r="Q33" s="57" t="str">
        <f>IF('Г на Ч'!Q33*'Г на группу'!$A$2,'Г на Ч'!Q33*'Г на группу'!$A$2,"")</f>
        <v/>
      </c>
      <c r="R33" s="57" t="str">
        <f>IF('Г на Ч'!R33*'Г на группу'!$A$2,'Г на Ч'!R33*'Г на группу'!$A$2,"")</f>
        <v/>
      </c>
      <c r="S33" s="57" t="str">
        <f>IF('Г на Ч'!S33*'Г на группу'!$A$2,'Г на Ч'!S33*'Г на группу'!$A$2,"")</f>
        <v/>
      </c>
      <c r="T33" s="75" t="str">
        <f>IF('Г на Ч'!T33*'Г на группу'!$A$2,'Г на Ч'!T33*'Г на группу'!$A$2,"")</f>
        <v/>
      </c>
      <c r="U33" s="57" t="str">
        <f>IF('Г на Ч'!U33*'Г на группу'!$A$2,'Г на Ч'!U33*'Г на группу'!$A$2,"")</f>
        <v/>
      </c>
      <c r="V33" s="57" t="str">
        <f>IF('Г на Ч'!V33*'Г на группу'!$A$2,'Г на Ч'!V33*'Г на группу'!$A$2,"")</f>
        <v/>
      </c>
      <c r="W33" s="57" t="str">
        <f>IF('Г на Ч'!W33*'Г на группу'!$A$2,'Г на Ч'!W33*'Г на группу'!$A$2,"")</f>
        <v/>
      </c>
      <c r="X33" s="57" t="str">
        <f>IF('Г на Ч'!X33*'Г на группу'!$A$2,'Г на Ч'!X33*'Г на группу'!$A$2,"")</f>
        <v/>
      </c>
      <c r="Y33" s="75" t="str">
        <f>IF('Г на Ч'!Y33*'Г на группу'!$A$2,'Г на Ч'!Y33*'Г на группу'!$A$2,"")</f>
        <v/>
      </c>
      <c r="Z33" s="57" t="str">
        <f>IF('Г на Ч'!Z33*'Г на группу'!$A$2,'Г на Ч'!Z33*'Г на группу'!$A$2,"")</f>
        <v/>
      </c>
      <c r="AA33" s="57" t="str">
        <f>IF('Г на Ч'!AA33*'Г на группу'!$A$2,'Г на Ч'!AA33*'Г на группу'!$A$2,"")</f>
        <v/>
      </c>
      <c r="AB33" s="57" t="str">
        <f>IF('Г на Ч'!AB33*'Г на группу'!$A$2,'Г на Ч'!AB33*'Г на группу'!$A$2,"")</f>
        <v/>
      </c>
      <c r="AC33" s="57" t="str">
        <f>IF('Г на Ч'!AC33*'Г на группу'!$A$2,'Г на Ч'!AC33*'Г на группу'!$A$2,"")</f>
        <v/>
      </c>
      <c r="AD33" s="75" t="str">
        <f>IF('Г на Ч'!AD33*'Г на группу'!$A$2,'Г на Ч'!AD33*'Г на группу'!$A$2,"")</f>
        <v/>
      </c>
      <c r="AE33" s="57">
        <f>IF('Г на Ч'!AE33*'Г на группу'!$A$2,'Г на Ч'!AE33*'Г на группу'!$A$2,"")</f>
        <v>333</v>
      </c>
      <c r="AF33" s="57">
        <f>IF('Г на Ч'!AF33*'Г на группу'!$A$2,'Г на Ч'!AF33*'Г на группу'!$A$2,"")</f>
        <v>12.150000000000002</v>
      </c>
      <c r="AG33" s="57">
        <f>IF('Г на Ч'!AG33*'Г на группу'!$A$2,'Г на Ч'!AG33*'Г на группу'!$A$2,"")</f>
        <v>9.8999999999999986</v>
      </c>
      <c r="AH33" s="57">
        <f>IF('Г на Ч'!AH33*'Г на группу'!$A$2,'Г на Ч'!AH33*'Г на группу'!$A$2,"")</f>
        <v>50.04</v>
      </c>
      <c r="AI33" s="75">
        <f>IF('Г на Ч'!AI33*'Г на группу'!$A$2,'Г на Ч'!AI33*'Г на группу'!$A$2,"")</f>
        <v>90</v>
      </c>
      <c r="AJ33" s="57" t="str">
        <f>IF('Г на Ч'!AJ33*'Г на группу'!$A$2,'Г на Ч'!AJ33*'Г на группу'!$A$2,"")</f>
        <v/>
      </c>
      <c r="AK33" s="57" t="str">
        <f>IF('Г на Ч'!AK33*'Г на группу'!$A$2,'Г на Ч'!AK33*'Г на группу'!$A$2,"")</f>
        <v/>
      </c>
      <c r="AL33" s="57" t="str">
        <f>IF('Г на Ч'!AL33*'Г на группу'!$A$2,'Г на Ч'!AL33*'Г на группу'!$A$2,"")</f>
        <v/>
      </c>
      <c r="AM33" s="57" t="str">
        <f>IF('Г на Ч'!AM33*'Г на группу'!$A$2,'Г на Ч'!AM33*'Г на группу'!$A$2,"")</f>
        <v/>
      </c>
      <c r="AN33" s="77" t="str">
        <f>IF('Г на Ч'!AN33*'Г на группу'!$A$2,'Г на Ч'!AN33*'Г на группу'!$A$2,"")</f>
        <v/>
      </c>
      <c r="AO33" s="57" t="str">
        <f>IF('Г на Ч'!AO33*'Г на группу'!$A$2,'Г на Ч'!AO33*'Г на группу'!$A$2,"")</f>
        <v/>
      </c>
      <c r="AP33" s="57" t="str">
        <f>IF('Г на Ч'!AP33*'Г на группу'!$A$2,'Г на Ч'!AP33*'Г на группу'!$A$2,"")</f>
        <v/>
      </c>
      <c r="AQ33" s="57" t="str">
        <f>IF('Г на Ч'!AQ33*'Г на группу'!$A$2,'Г на Ч'!AQ33*'Г на группу'!$A$2,"")</f>
        <v/>
      </c>
      <c r="AR33" s="57" t="str">
        <f>IF('Г на Ч'!AR33*'Г на группу'!$A$2,'Г на Ч'!AR33*'Г на группу'!$A$2,"")</f>
        <v/>
      </c>
      <c r="AS33" s="75" t="str">
        <f>IF('Г на Ч'!AS33*'Г на группу'!$A$2,'Г на Ч'!AS33*'Г на группу'!$A$2,"")</f>
        <v/>
      </c>
      <c r="AT33" s="57" t="str">
        <f>IF('Г на Ч'!AT33*'Г на группу'!$A$2,'Г на Ч'!AT33*'Г на группу'!$A$2,"")</f>
        <v/>
      </c>
      <c r="AU33" s="57" t="str">
        <f>IF('Г на Ч'!AU33*'Г на группу'!$A$2,'Г на Ч'!AU33*'Г на группу'!$A$2,"")</f>
        <v/>
      </c>
      <c r="AV33" s="57" t="str">
        <f>IF('Г на Ч'!AV33*'Г на группу'!$A$2,'Г на Ч'!AV33*'Г на группу'!$A$2,"")</f>
        <v/>
      </c>
      <c r="AW33" s="57" t="str">
        <f>IF('Г на Ч'!AW33*'Г на группу'!$A$2,'Г на Ч'!AW33*'Г на группу'!$A$2,"")</f>
        <v/>
      </c>
      <c r="AX33" s="75" t="str">
        <f>IF('Г на Ч'!AX33*'Г на группу'!$A$2,'Г на Ч'!AX33*'Г на группу'!$A$2,"")</f>
        <v/>
      </c>
      <c r="AY33" s="57" t="str">
        <f>IF('Г на Ч'!AY33*'Г на группу'!$A$2,'Г на Ч'!AY33*'Г на группу'!$A$2,"")</f>
        <v/>
      </c>
      <c r="AZ33" s="57" t="str">
        <f>IF('Г на Ч'!AZ33*'Г на группу'!$A$2,'Г на Ч'!AZ33*'Г на группу'!$A$2,"")</f>
        <v/>
      </c>
      <c r="BA33" s="57" t="str">
        <f>IF('Г на Ч'!BA33*'Г на группу'!$A$2,'Г на Ч'!BA33*'Г на группу'!$A$2,"")</f>
        <v/>
      </c>
      <c r="BB33" s="57" t="str">
        <f>IF('Г на Ч'!BB33*'Г на группу'!$A$2,'Г на Ч'!BB33*'Г на группу'!$A$2,"")</f>
        <v/>
      </c>
      <c r="BC33" s="75" t="str">
        <f>IF('Г на Ч'!BC33*'Г на группу'!$A$2,'Г на Ч'!BC33*'Г на группу'!$A$2,"")</f>
        <v/>
      </c>
      <c r="BD33" s="57">
        <f>IF('Г на Ч'!BD33*'Г на группу'!$A$2,'Г на Ч'!BD33*'Г на группу'!$A$2,"")</f>
        <v>333</v>
      </c>
      <c r="BE33" s="57">
        <f>IF('Г на Ч'!BE33*'Г на группу'!$A$2,'Г на Ч'!BE33*'Г на группу'!$A$2,"")</f>
        <v>12.150000000000002</v>
      </c>
      <c r="BF33" s="57">
        <f>IF('Г на Ч'!BF33*'Г на группу'!$A$2,'Г на Ч'!BF33*'Г на группу'!$A$2,"")</f>
        <v>9.8999999999999986</v>
      </c>
      <c r="BG33" s="57">
        <f>IF('Г на Ч'!BG33*'Г на группу'!$A$2,'Г на Ч'!BG33*'Г на группу'!$A$2,"")</f>
        <v>50.04</v>
      </c>
      <c r="BH33" s="77">
        <f>IF('Г на Ч'!BH33*'Г на группу'!$A$2,'Г на Ч'!BH33*'Г на группу'!$A$2,"")</f>
        <v>90</v>
      </c>
      <c r="BI33" s="57" t="str">
        <f>IF('Г на Ч'!BI33*'Г на группу'!$A$2,'Г на Ч'!BI33*'Г на группу'!$A$2,"")</f>
        <v/>
      </c>
      <c r="BJ33" s="57" t="str">
        <f>IF('Г на Ч'!BJ33*'Г на группу'!$A$2,'Г на Ч'!BJ33*'Г на группу'!$A$2,"")</f>
        <v/>
      </c>
      <c r="BK33" s="57" t="str">
        <f>IF('Г на Ч'!BK33*'Г на группу'!$A$2,'Г на Ч'!BK33*'Г на группу'!$A$2,"")</f>
        <v/>
      </c>
      <c r="BL33" s="57" t="str">
        <f>IF('Г на Ч'!BL33*'Г на группу'!$A$2,'Г на Ч'!BL33*'Г на группу'!$A$2,"")</f>
        <v/>
      </c>
      <c r="BM33" s="76" t="str">
        <f>IF('Г на Ч'!BM33*'Г на группу'!$A$2,'Г на Ч'!BM33*'Г на группу'!$A$2,"")</f>
        <v/>
      </c>
      <c r="BN33" s="57">
        <f>IF('Г на Ч'!BN33*'Г на группу'!$A$2,'Г на Ч'!BN33*'Г на группу'!$A$2,"")</f>
        <v>333</v>
      </c>
      <c r="BO33" s="57">
        <f>IF('Г на Ч'!BO33*'Г на группу'!$A$2,'Г на Ч'!BO33*'Г на группу'!$A$2,"")</f>
        <v>12.150000000000002</v>
      </c>
      <c r="BP33" s="57">
        <f>IF('Г на Ч'!BP33*'Г на группу'!$A$2,'Г на Ч'!BP33*'Г на группу'!$A$2,"")</f>
        <v>9.8999999999999986</v>
      </c>
      <c r="BQ33" s="57">
        <f>IF('Г на Ч'!BQ33*'Г на группу'!$A$2,'Г на Ч'!BQ33*'Г на группу'!$A$2,"")</f>
        <v>50.04</v>
      </c>
      <c r="BR33" s="75">
        <f>IF('Г на Ч'!BR33*'Г на группу'!$A$2,'Г на Ч'!BR33*'Г на группу'!$A$2,"")</f>
        <v>90</v>
      </c>
      <c r="BS33" s="57" t="str">
        <f>IF('Г на Ч'!BS33*'Г на группу'!$A$2,'Г на Ч'!BS33*'Г на группу'!$A$2,"")</f>
        <v/>
      </c>
      <c r="BT33" s="57" t="str">
        <f>IF('Г на Ч'!BT33*'Г на группу'!$A$2,'Г на Ч'!BT33*'Г на группу'!$A$2,"")</f>
        <v/>
      </c>
      <c r="BU33" s="57" t="str">
        <f>IF('Г на Ч'!BU33*'Г на группу'!$A$2,'Г на Ч'!BU33*'Г на группу'!$A$2,"")</f>
        <v/>
      </c>
      <c r="BV33" s="57" t="str">
        <f>IF('Г на Ч'!BV33*'Г на группу'!$A$2,'Г на Ч'!BV33*'Г на группу'!$A$2,"")</f>
        <v/>
      </c>
      <c r="BW33" s="75" t="str">
        <f>IF('Г на Ч'!BW33*'Г на группу'!$A$2,'Г на Ч'!BW33*'Г на группу'!$A$2,"")</f>
        <v/>
      </c>
      <c r="BX33" s="57" t="str">
        <f>IF('Г на Ч'!BX33*'Г на группу'!$A$2,'Г на Ч'!BX33*'Г на группу'!$A$2,"")</f>
        <v/>
      </c>
      <c r="BY33" s="57" t="str">
        <f>IF('Г на Ч'!BY33*'Г на группу'!$A$2,'Г на Ч'!BY33*'Г на группу'!$A$2,"")</f>
        <v/>
      </c>
      <c r="BZ33" s="57" t="str">
        <f>IF('Г на Ч'!BZ33*'Г на группу'!$A$2,'Г на Ч'!BZ33*'Г на группу'!$A$2,"")</f>
        <v/>
      </c>
      <c r="CA33" s="57" t="str">
        <f>IF('Г на Ч'!CA33*'Г на группу'!$A$2,'Г на Ч'!CA33*'Г на группу'!$A$2,"")</f>
        <v/>
      </c>
      <c r="CB33" s="75" t="str">
        <f>IF('Г на Ч'!CB33*'Г на группу'!$A$2,'Г на Ч'!CB33*'Г на группу'!$A$2,"")</f>
        <v/>
      </c>
      <c r="CC33" s="78" t="str">
        <f>IF('Г на Ч'!CC33*'Г на группу'!$A$2,'Г на Ч'!CC33*'Г на группу'!$A$2,"")</f>
        <v/>
      </c>
      <c r="CD33" s="78" t="str">
        <f>IF('Г на Ч'!CD33*'Г на группу'!$A$2,'Г на Ч'!CD33*'Г на группу'!$A$2,"")</f>
        <v/>
      </c>
      <c r="CE33" s="78" t="str">
        <f>IF('Г на Ч'!CE33*'Г на группу'!$A$2,'Г на Ч'!CE33*'Г на группу'!$A$2,"")</f>
        <v/>
      </c>
      <c r="CF33" s="78" t="str">
        <f>IF('Г на Ч'!CF33*'Г на группу'!$A$2,'Г на Ч'!CF33*'Г на группу'!$A$2,"")</f>
        <v/>
      </c>
      <c r="CG33" s="75" t="str">
        <f>IF('Г на Ч'!CG33*'Г на группу'!$A$2,'Г на Ч'!CG33*'Г на группу'!$A$2,"")</f>
        <v/>
      </c>
      <c r="CH33" s="78" t="str">
        <f>IF('Г на Ч'!CH33*'Г на группу'!$A$2,'Г на Ч'!CH33*'Г на группу'!$A$2,"")</f>
        <v/>
      </c>
      <c r="CI33" s="78" t="str">
        <f>IF('Г на Ч'!CI33*'Г на группу'!$A$2,'Г на Ч'!CI33*'Г на группу'!$A$2,"")</f>
        <v/>
      </c>
      <c r="CJ33" s="78" t="str">
        <f>IF('Г на Ч'!CJ33*'Г на группу'!$A$2,'Г на Ч'!CJ33*'Г на группу'!$A$2,"")</f>
        <v/>
      </c>
      <c r="CK33" s="78" t="str">
        <f>IF('Г на Ч'!CK33*'Г на группу'!$A$2,'Г на Ч'!CK33*'Г на группу'!$A$2,"")</f>
        <v/>
      </c>
      <c r="CL33" s="75" t="str">
        <f>IF('Г на Ч'!CL33*'Г на группу'!$A$2,'Г на Ч'!CL33*'Г на группу'!$A$2,"")</f>
        <v/>
      </c>
      <c r="CM33" s="78" t="str">
        <f>IF('Г на Ч'!CM33*'Г на группу'!$A$2,'Г на Ч'!CM33*'Г на группу'!$A$2,"")</f>
        <v/>
      </c>
      <c r="CN33" s="78" t="str">
        <f>IF('Г на Ч'!CN33*'Г на группу'!$A$2,'Г на Ч'!CN33*'Г на группу'!$A$2,"")</f>
        <v/>
      </c>
      <c r="CO33" s="78" t="str">
        <f>IF('Г на Ч'!CO33*'Г на группу'!$A$2,'Г на Ч'!CO33*'Г на группу'!$A$2,"")</f>
        <v/>
      </c>
      <c r="CP33" s="78" t="str">
        <f>IF('Г на Ч'!CP33*'Г на группу'!$A$2,'Г на Ч'!CP33*'Г на группу'!$A$2,"")</f>
        <v/>
      </c>
      <c r="CQ33" s="75" t="str">
        <f>IF('Г на Ч'!CQ33*'Г на группу'!$A$2,'Г на Ч'!CQ33*'Г на группу'!$A$2,"")</f>
        <v/>
      </c>
      <c r="CR33" s="78" t="str">
        <f>IF('Г на Ч'!CR33*'Г на группу'!$A$2,'Г на Ч'!CR33*'Г на группу'!$A$2,"")</f>
        <v/>
      </c>
      <c r="CS33" s="78" t="str">
        <f>IF('Г на Ч'!CS33*'Г на группу'!$A$2,'Г на Ч'!CS33*'Г на группу'!$A$2,"")</f>
        <v/>
      </c>
      <c r="CT33" s="78" t="str">
        <f>IF('Г на Ч'!CT33*'Г на группу'!$A$2,'Г на Ч'!CT33*'Г на группу'!$A$2,"")</f>
        <v/>
      </c>
      <c r="CU33" s="78" t="str">
        <f>IF('Г на Ч'!CU33*'Г на группу'!$A$2,'Г на Ч'!CU33*'Г на группу'!$A$2,"")</f>
        <v/>
      </c>
      <c r="CV33" s="75" t="str">
        <f>IF('Г на Ч'!CV33*'Г на группу'!$A$2,'Г на Ч'!CV33*'Г на группу'!$A$2,"")</f>
        <v/>
      </c>
      <c r="CW33" s="78">
        <f>IF('Г на Ч'!CW33*'Г на группу'!$A$2,'Г на Ч'!CW33*'Г на группу'!$A$2,"")</f>
        <v>333</v>
      </c>
      <c r="CX33" s="78">
        <f>IF('Г на Ч'!CX33*'Г на группу'!$A$2,'Г на Ч'!CX33*'Г на группу'!$A$2,"")</f>
        <v>12.150000000000002</v>
      </c>
      <c r="CY33" s="78">
        <f>IF('Г на Ч'!CY33*'Г на группу'!$A$2,'Г на Ч'!CY33*'Г на группу'!$A$2,"")</f>
        <v>9.8999999999999986</v>
      </c>
      <c r="CZ33" s="78">
        <f>IF('Г на Ч'!CZ33*'Г на группу'!$A$2,'Г на Ч'!CZ33*'Г на группу'!$A$2,"")</f>
        <v>50.04</v>
      </c>
      <c r="DA33" s="75">
        <f>IF('Г на Ч'!DA33*'Г на группу'!$A$2,'Г на Ч'!DA33*'Г на группу'!$A$2,"")</f>
        <v>90</v>
      </c>
      <c r="DB33" s="78" t="str">
        <f>IF('Г на Ч'!DB33*'Г на группу'!$A$2,'Г на Ч'!DB33*'Г на группу'!$A$2,"")</f>
        <v/>
      </c>
      <c r="DC33" s="78" t="str">
        <f>IF('Г на Ч'!DC33*'Г на группу'!$A$2,'Г на Ч'!DC33*'Г на группу'!$A$2,"")</f>
        <v/>
      </c>
      <c r="DD33" s="78" t="str">
        <f>IF('Г на Ч'!DD33*'Г на группу'!$A$2,'Г на Ч'!DD33*'Г на группу'!$A$2,"")</f>
        <v/>
      </c>
      <c r="DE33" s="78" t="str">
        <f>IF('Г на Ч'!DE33*'Г на группу'!$A$2,'Г на Ч'!DE33*'Г на группу'!$A$2,"")</f>
        <v/>
      </c>
      <c r="DF33" s="75" t="str">
        <f>IF('Г на Ч'!DF33*'Г на группу'!$A$2,'Г на Ч'!DF33*'Г на группу'!$A$2,"")</f>
        <v/>
      </c>
      <c r="DG33" s="78" t="str">
        <f>IF('Г на Ч'!DG33*'Г на группу'!$A$2,'Г на Ч'!DG33*'Г на группу'!$A$2,"")</f>
        <v/>
      </c>
      <c r="DH33" s="78" t="str">
        <f>IF('Г на Ч'!DH33*'Г на группу'!$A$2,'Г на Ч'!DH33*'Г на группу'!$A$2,"")</f>
        <v/>
      </c>
      <c r="DI33" s="78" t="str">
        <f>IF('Г на Ч'!DI33*'Г на группу'!$A$2,'Г на Ч'!DI33*'Г на группу'!$A$2,"")</f>
        <v/>
      </c>
      <c r="DJ33" s="78" t="str">
        <f>IF('Г на Ч'!DJ33*'Г на группу'!$A$2,'Г на Ч'!DJ33*'Г на группу'!$A$2,"")</f>
        <v/>
      </c>
      <c r="DK33" s="75" t="str">
        <f>IF('Г на Ч'!DK33*'Г на группу'!$A$2,'Г на Ч'!DK33*'Г на группу'!$A$2,"")</f>
        <v/>
      </c>
      <c r="DL33" s="78" t="str">
        <f>IF('Г на Ч'!DL33*'Г на группу'!$A$2,'Г на Ч'!DL33*'Г на группу'!$A$2,"")</f>
        <v/>
      </c>
      <c r="DM33" s="78" t="str">
        <f>IF('Г на Ч'!DM33*'Г на группу'!$A$2,'Г на Ч'!DM33*'Г на группу'!$A$2,"")</f>
        <v/>
      </c>
      <c r="DN33" s="78" t="str">
        <f>IF('Г на Ч'!DN33*'Г на группу'!$A$2,'Г на Ч'!DN33*'Г на группу'!$A$2,"")</f>
        <v/>
      </c>
      <c r="DO33" s="78" t="str">
        <f>IF('Г на Ч'!DO33*'Г на группу'!$A$2,'Г на Ч'!DO33*'Г на группу'!$A$2,"")</f>
        <v/>
      </c>
      <c r="DP33" s="75" t="str">
        <f>IF('Г на Ч'!DP33*'Г на группу'!$A$2,'Г на Ч'!DP33*'Г на группу'!$A$2,"")</f>
        <v/>
      </c>
      <c r="DQ33" s="21">
        <f t="shared" si="4"/>
        <v>360</v>
      </c>
    </row>
    <row r="34" spans="1:121" s="21" customFormat="1" x14ac:dyDescent="0.25">
      <c r="A34" s="21" t="s">
        <v>52</v>
      </c>
      <c r="B34" s="46">
        <v>370</v>
      </c>
      <c r="C34" s="46">
        <v>13.5</v>
      </c>
      <c r="D34" s="46">
        <v>11</v>
      </c>
      <c r="E34" s="49">
        <v>55.6</v>
      </c>
      <c r="F34" s="39" t="e">
        <f t="shared" si="26"/>
        <v>#VALUE!</v>
      </c>
      <c r="G34" s="42" t="e">
        <f t="shared" si="27"/>
        <v>#VALUE!</v>
      </c>
      <c r="H34" s="42" t="e">
        <f t="shared" si="28"/>
        <v>#VALUE!</v>
      </c>
      <c r="I34" s="42" t="e">
        <f t="shared" si="29"/>
        <v>#VALUE!</v>
      </c>
      <c r="J34" s="46" t="str">
        <f>IF('Г на Ч'!J34*'Г на группу'!$A$2,'Г на Ч'!J34*'Г на группу'!$A$2,"")</f>
        <v/>
      </c>
      <c r="K34" s="39" t="str">
        <f>IF('Г на Ч'!K34*'Г на группу'!$A$2,'Г на Ч'!K34*'Г на группу'!$A$2,"")</f>
        <v/>
      </c>
      <c r="L34" s="39" t="str">
        <f>IF('Г на Ч'!L34*'Г на группу'!$A$2,'Г на Ч'!L34*'Г на группу'!$A$2,"")</f>
        <v/>
      </c>
      <c r="M34" s="39" t="str">
        <f>IF('Г на Ч'!M34*'Г на группу'!$A$2,'Г на Ч'!M34*'Г на группу'!$A$2,"")</f>
        <v/>
      </c>
      <c r="N34" s="39" t="str">
        <f>IF('Г на Ч'!N34*'Г на группу'!$A$2,'Г на Ч'!N34*'Г на группу'!$A$2,"")</f>
        <v/>
      </c>
      <c r="O34" s="46" t="str">
        <f>IF('Г на Ч'!O34*'Г на группу'!$A$2,'Г на Ч'!O34*'Г на группу'!$A$2,"")</f>
        <v/>
      </c>
      <c r="P34" s="39">
        <f>IF('Г на Ч'!P34*'Г на группу'!$A$2,'Г на Ч'!P34*'Г на группу'!$A$2,"")</f>
        <v>333</v>
      </c>
      <c r="Q34" s="39">
        <f>IF('Г на Ч'!Q34*'Г на группу'!$A$2,'Г на Ч'!Q34*'Г на группу'!$A$2,"")</f>
        <v>12.150000000000002</v>
      </c>
      <c r="R34" s="39">
        <f>IF('Г на Ч'!R34*'Г на группу'!$A$2,'Г на Ч'!R34*'Г на группу'!$A$2,"")</f>
        <v>9.8999999999999986</v>
      </c>
      <c r="S34" s="39">
        <f>IF('Г на Ч'!S34*'Г на группу'!$A$2,'Г на Ч'!S34*'Г на группу'!$A$2,"")</f>
        <v>50.04</v>
      </c>
      <c r="T34" s="46">
        <f>IF('Г на Ч'!T34*'Г на группу'!$A$2,'Г на Ч'!T34*'Г на группу'!$A$2,"")</f>
        <v>90</v>
      </c>
      <c r="U34" s="39" t="str">
        <f>IF('Г на Ч'!U34*'Г на группу'!$A$2,'Г на Ч'!U34*'Г на группу'!$A$2,"")</f>
        <v/>
      </c>
      <c r="V34" s="39" t="str">
        <f>IF('Г на Ч'!V34*'Г на группу'!$A$2,'Г на Ч'!V34*'Г на группу'!$A$2,"")</f>
        <v/>
      </c>
      <c r="W34" s="39" t="str">
        <f>IF('Г на Ч'!W34*'Г на группу'!$A$2,'Г на Ч'!W34*'Г на группу'!$A$2,"")</f>
        <v/>
      </c>
      <c r="X34" s="39" t="str">
        <f>IF('Г на Ч'!X34*'Г на группу'!$A$2,'Г на Ч'!X34*'Г на группу'!$A$2,"")</f>
        <v/>
      </c>
      <c r="Y34" s="46" t="str">
        <f>IF('Г на Ч'!Y34*'Г на группу'!$A$2,'Г на Ч'!Y34*'Г на группу'!$A$2,"")</f>
        <v/>
      </c>
      <c r="Z34" s="39" t="str">
        <f>IF('Г на Ч'!Z34*'Г на группу'!$A$2,'Г на Ч'!Z34*'Г на группу'!$A$2,"")</f>
        <v/>
      </c>
      <c r="AA34" s="39" t="str">
        <f>IF('Г на Ч'!AA34*'Г на группу'!$A$2,'Г на Ч'!AA34*'Г на группу'!$A$2,"")</f>
        <v/>
      </c>
      <c r="AB34" s="39" t="str">
        <f>IF('Г на Ч'!AB34*'Г на группу'!$A$2,'Г на Ч'!AB34*'Г на группу'!$A$2,"")</f>
        <v/>
      </c>
      <c r="AC34" s="39" t="str">
        <f>IF('Г на Ч'!AC34*'Г на группу'!$A$2,'Г на Ч'!AC34*'Г на группу'!$A$2,"")</f>
        <v/>
      </c>
      <c r="AD34" s="46" t="str">
        <f>IF('Г на Ч'!AD34*'Г на группу'!$A$2,'Г на Ч'!AD34*'Г на группу'!$A$2,"")</f>
        <v/>
      </c>
      <c r="AE34" s="39" t="str">
        <f>IF('Г на Ч'!AE34*'Г на группу'!$A$2,'Г на Ч'!AE34*'Г на группу'!$A$2,"")</f>
        <v/>
      </c>
      <c r="AF34" s="39" t="str">
        <f>IF('Г на Ч'!AF34*'Г на группу'!$A$2,'Г на Ч'!AF34*'Г на группу'!$A$2,"")</f>
        <v/>
      </c>
      <c r="AG34" s="39" t="str">
        <f>IF('Г на Ч'!AG34*'Г на группу'!$A$2,'Г на Ч'!AG34*'Г на группу'!$A$2,"")</f>
        <v/>
      </c>
      <c r="AH34" s="39" t="str">
        <f>IF('Г на Ч'!AH34*'Г на группу'!$A$2,'Г на Ч'!AH34*'Г на группу'!$A$2,"")</f>
        <v/>
      </c>
      <c r="AI34" s="46" t="str">
        <f>IF('Г на Ч'!AI34*'Г на группу'!$A$2,'Г на Ч'!AI34*'Г на группу'!$A$2,"")</f>
        <v/>
      </c>
      <c r="AJ34" s="39" t="str">
        <f>IF('Г на Ч'!AJ34*'Г на группу'!$A$2,'Г на Ч'!AJ34*'Г на группу'!$A$2,"")</f>
        <v/>
      </c>
      <c r="AK34" s="39" t="str">
        <f>IF('Г на Ч'!AK34*'Г на группу'!$A$2,'Г на Ч'!AK34*'Г на группу'!$A$2,"")</f>
        <v/>
      </c>
      <c r="AL34" s="39" t="str">
        <f>IF('Г на Ч'!AL34*'Г на группу'!$A$2,'Г на Ч'!AL34*'Г на группу'!$A$2,"")</f>
        <v/>
      </c>
      <c r="AM34" s="39" t="str">
        <f>IF('Г на Ч'!AM34*'Г на группу'!$A$2,'Г на Ч'!AM34*'Г на группу'!$A$2,"")</f>
        <v/>
      </c>
      <c r="AN34" s="48" t="str">
        <f>IF('Г на Ч'!AN34*'Г на группу'!$A$2,'Г на Ч'!AN34*'Г на группу'!$A$2,"")</f>
        <v/>
      </c>
      <c r="AO34" s="39">
        <f>IF('Г на Ч'!AO34*'Г на группу'!$A$2,'Г на Ч'!AO34*'Г на группу'!$A$2,"")</f>
        <v>333</v>
      </c>
      <c r="AP34" s="39">
        <f>IF('Г на Ч'!AP34*'Г на группу'!$A$2,'Г на Ч'!AP34*'Г на группу'!$A$2,"")</f>
        <v>12.150000000000002</v>
      </c>
      <c r="AQ34" s="39">
        <f>IF('Г на Ч'!AQ34*'Г на группу'!$A$2,'Г на Ч'!AQ34*'Г на группу'!$A$2,"")</f>
        <v>9.8999999999999986</v>
      </c>
      <c r="AR34" s="39">
        <f>IF('Г на Ч'!AR34*'Г на группу'!$A$2,'Г на Ч'!AR34*'Г на группу'!$A$2,"")</f>
        <v>50.04</v>
      </c>
      <c r="AS34" s="46">
        <f>IF('Г на Ч'!AS34*'Г на группу'!$A$2,'Г на Ч'!AS34*'Г на группу'!$A$2,"")</f>
        <v>90</v>
      </c>
      <c r="AT34" s="39" t="str">
        <f>IF('Г на Ч'!AT34*'Г на группу'!$A$2,'Г на Ч'!AT34*'Г на группу'!$A$2,"")</f>
        <v/>
      </c>
      <c r="AU34" s="39" t="str">
        <f>IF('Г на Ч'!AU34*'Г на группу'!$A$2,'Г на Ч'!AU34*'Г на группу'!$A$2,"")</f>
        <v/>
      </c>
      <c r="AV34" s="39" t="str">
        <f>IF('Г на Ч'!AV34*'Г на группу'!$A$2,'Г на Ч'!AV34*'Г на группу'!$A$2,"")</f>
        <v/>
      </c>
      <c r="AW34" s="39" t="str">
        <f>IF('Г на Ч'!AW34*'Г на группу'!$A$2,'Г на Ч'!AW34*'Г на группу'!$A$2,"")</f>
        <v/>
      </c>
      <c r="AX34" s="46" t="str">
        <f>IF('Г на Ч'!AX34*'Г на группу'!$A$2,'Г на Ч'!AX34*'Г на группу'!$A$2,"")</f>
        <v/>
      </c>
      <c r="AY34" s="42" t="str">
        <f>IF('Г на Ч'!AY34*'Г на группу'!$A$2,'Г на Ч'!AY34*'Г на группу'!$A$2,"")</f>
        <v/>
      </c>
      <c r="AZ34" s="39" t="str">
        <f>IF('Г на Ч'!AZ34*'Г на группу'!$A$2,'Г на Ч'!AZ34*'Г на группу'!$A$2,"")</f>
        <v/>
      </c>
      <c r="BA34" s="39" t="str">
        <f>IF('Г на Ч'!BA34*'Г на группу'!$A$2,'Г на Ч'!BA34*'Г на группу'!$A$2,"")</f>
        <v/>
      </c>
      <c r="BB34" s="39" t="str">
        <f>IF('Г на Ч'!BB34*'Г на группу'!$A$2,'Г на Ч'!BB34*'Г на группу'!$A$2,"")</f>
        <v/>
      </c>
      <c r="BC34" s="46" t="str">
        <f>IF('Г на Ч'!BC34*'Г на группу'!$A$2,'Г на Ч'!BC34*'Г на группу'!$A$2,"")</f>
        <v/>
      </c>
      <c r="BD34" s="39" t="str">
        <f>IF('Г на Ч'!BD34*'Г на группу'!$A$2,'Г на Ч'!BD34*'Г на группу'!$A$2,"")</f>
        <v/>
      </c>
      <c r="BE34" s="39" t="str">
        <f>IF('Г на Ч'!BE34*'Г на группу'!$A$2,'Г на Ч'!BE34*'Г на группу'!$A$2,"")</f>
        <v/>
      </c>
      <c r="BF34" s="39" t="str">
        <f>IF('Г на Ч'!BF34*'Г на группу'!$A$2,'Г на Ч'!BF34*'Г на группу'!$A$2,"")</f>
        <v/>
      </c>
      <c r="BG34" s="39" t="str">
        <f>IF('Г на Ч'!BG34*'Г на группу'!$A$2,'Г на Ч'!BG34*'Г на группу'!$A$2,"")</f>
        <v/>
      </c>
      <c r="BH34" s="48" t="str">
        <f>IF('Г на Ч'!BH34*'Г на группу'!$A$2,'Г на Ч'!BH34*'Г на группу'!$A$2,"")</f>
        <v/>
      </c>
      <c r="BI34" s="42">
        <f>IF('Г на Ч'!BI34*'Г на группу'!$A$2,'Г на Ч'!BI34*'Г на группу'!$A$2,"")</f>
        <v>333</v>
      </c>
      <c r="BJ34" s="39">
        <f>IF('Г на Ч'!BJ34*'Г на группу'!$A$2,'Г на Ч'!BJ34*'Г на группу'!$A$2,"")</f>
        <v>12.150000000000002</v>
      </c>
      <c r="BK34" s="39">
        <f>IF('Г на Ч'!BK34*'Г на группу'!$A$2,'Г на Ч'!BK34*'Г на группу'!$A$2,"")</f>
        <v>9.8999999999999986</v>
      </c>
      <c r="BL34" s="39">
        <f>IF('Г на Ч'!BL34*'Г на группу'!$A$2,'Г на Ч'!BL34*'Г на группу'!$A$2,"")</f>
        <v>50.04</v>
      </c>
      <c r="BM34" s="49">
        <f>IF('Г на Ч'!BM34*'Г на группу'!$A$2,'Г на Ч'!BM34*'Г на группу'!$A$2,"")</f>
        <v>90</v>
      </c>
      <c r="BN34" s="39" t="str">
        <f>IF('Г на Ч'!BN34*'Г на группу'!$A$2,'Г на Ч'!BN34*'Г на группу'!$A$2,"")</f>
        <v/>
      </c>
      <c r="BO34" s="39" t="str">
        <f>IF('Г на Ч'!BO34*'Г на группу'!$A$2,'Г на Ч'!BO34*'Г на группу'!$A$2,"")</f>
        <v/>
      </c>
      <c r="BP34" s="39" t="str">
        <f>IF('Г на Ч'!BP34*'Г на группу'!$A$2,'Г на Ч'!BP34*'Г на группу'!$A$2,"")</f>
        <v/>
      </c>
      <c r="BQ34" s="39" t="str">
        <f>IF('Г на Ч'!BQ34*'Г на группу'!$A$2,'Г на Ч'!BQ34*'Г на группу'!$A$2,"")</f>
        <v/>
      </c>
      <c r="BR34" s="46" t="str">
        <f>IF('Г на Ч'!BR34*'Г на группу'!$A$2,'Г на Ч'!BR34*'Г на группу'!$A$2,"")</f>
        <v/>
      </c>
      <c r="BS34" s="39" t="str">
        <f>IF('Г на Ч'!BS34*'Г на группу'!$A$2,'Г на Ч'!BS34*'Г на группу'!$A$2,"")</f>
        <v/>
      </c>
      <c r="BT34" s="39" t="str">
        <f>IF('Г на Ч'!BT34*'Г на группу'!$A$2,'Г на Ч'!BT34*'Г на группу'!$A$2,"")</f>
        <v/>
      </c>
      <c r="BU34" s="39" t="str">
        <f>IF('Г на Ч'!BU34*'Г на группу'!$A$2,'Г на Ч'!BU34*'Г на группу'!$A$2,"")</f>
        <v/>
      </c>
      <c r="BV34" s="39" t="str">
        <f>IF('Г на Ч'!BV34*'Г на группу'!$A$2,'Г на Ч'!BV34*'Г на группу'!$A$2,"")</f>
        <v/>
      </c>
      <c r="BW34" s="46" t="str">
        <f>IF('Г на Ч'!BW34*'Г на группу'!$A$2,'Г на Ч'!BW34*'Г на группу'!$A$2,"")</f>
        <v/>
      </c>
      <c r="BX34" s="39" t="str">
        <f>IF('Г на Ч'!BX34*'Г на группу'!$A$2,'Г на Ч'!BX34*'Г на группу'!$A$2,"")</f>
        <v/>
      </c>
      <c r="BY34" s="39" t="str">
        <f>IF('Г на Ч'!BY34*'Г на группу'!$A$2,'Г на Ч'!BY34*'Г на группу'!$A$2,"")</f>
        <v/>
      </c>
      <c r="BZ34" s="39" t="str">
        <f>IF('Г на Ч'!BZ34*'Г на группу'!$A$2,'Г на Ч'!BZ34*'Г на группу'!$A$2,"")</f>
        <v/>
      </c>
      <c r="CA34" s="39" t="str">
        <f>IF('Г на Ч'!CA34*'Г на группу'!$A$2,'Г на Ч'!CA34*'Г на группу'!$A$2,"")</f>
        <v/>
      </c>
      <c r="CB34" s="46" t="str">
        <f>IF('Г на Ч'!CB34*'Г на группу'!$A$2,'Г на Ч'!CB34*'Г на группу'!$A$2,"")</f>
        <v/>
      </c>
      <c r="CC34" s="39">
        <f>IF('Г на Ч'!CC34*'Г на группу'!$A$2,'Г на Ч'!CC34*'Г на группу'!$A$2,"")</f>
        <v>333</v>
      </c>
      <c r="CD34" s="39">
        <f>IF('Г на Ч'!CD34*'Г на группу'!$A$2,'Г на Ч'!CD34*'Г на группу'!$A$2,"")</f>
        <v>12.150000000000002</v>
      </c>
      <c r="CE34" s="39">
        <f>IF('Г на Ч'!CE34*'Г на группу'!$A$2,'Г на Ч'!CE34*'Г на группу'!$A$2,"")</f>
        <v>9.8999999999999986</v>
      </c>
      <c r="CF34" s="39">
        <f>IF('Г на Ч'!CF34*'Г на группу'!$A$2,'Г на Ч'!CF34*'Г на группу'!$A$2,"")</f>
        <v>50.04</v>
      </c>
      <c r="CG34" s="46">
        <f>IF('Г на Ч'!CG34*'Г на группу'!$A$2,'Г на Ч'!CG34*'Г на группу'!$A$2,"")</f>
        <v>90</v>
      </c>
      <c r="CH34" s="39" t="str">
        <f>IF('Г на Ч'!CH34*'Г на группу'!$A$2,'Г на Ч'!CH34*'Г на группу'!$A$2,"")</f>
        <v/>
      </c>
      <c r="CI34" s="39" t="str">
        <f>IF('Г на Ч'!CI34*'Г на группу'!$A$2,'Г на Ч'!CI34*'Г на группу'!$A$2,"")</f>
        <v/>
      </c>
      <c r="CJ34" s="39" t="str">
        <f>IF('Г на Ч'!CJ34*'Г на группу'!$A$2,'Г на Ч'!CJ34*'Г на группу'!$A$2,"")</f>
        <v/>
      </c>
      <c r="CK34" s="39" t="str">
        <f>IF('Г на Ч'!CK34*'Г на группу'!$A$2,'Г на Ч'!CK34*'Г на группу'!$A$2,"")</f>
        <v/>
      </c>
      <c r="CL34" s="46" t="str">
        <f>IF('Г на Ч'!CL34*'Г на группу'!$A$2,'Г на Ч'!CL34*'Г на группу'!$A$2,"")</f>
        <v/>
      </c>
      <c r="CM34" s="39" t="str">
        <f>IF('Г на Ч'!CM34*'Г на группу'!$A$2,'Г на Ч'!CM34*'Г на группу'!$A$2,"")</f>
        <v/>
      </c>
      <c r="CN34" s="39" t="str">
        <f>IF('Г на Ч'!CN34*'Г на группу'!$A$2,'Г на Ч'!CN34*'Г на группу'!$A$2,"")</f>
        <v/>
      </c>
      <c r="CO34" s="39" t="str">
        <f>IF('Г на Ч'!CO34*'Г на группу'!$A$2,'Г на Ч'!CO34*'Г на группу'!$A$2,"")</f>
        <v/>
      </c>
      <c r="CP34" s="39" t="str">
        <f>IF('Г на Ч'!CP34*'Г на группу'!$A$2,'Г на Ч'!CP34*'Г на группу'!$A$2,"")</f>
        <v/>
      </c>
      <c r="CQ34" s="46" t="str">
        <f>IF('Г на Ч'!CQ34*'Г на группу'!$A$2,'Г на Ч'!CQ34*'Г на группу'!$A$2,"")</f>
        <v/>
      </c>
      <c r="CR34" s="39" t="str">
        <f>IF('Г на Ч'!CR34*'Г на группу'!$A$2,'Г на Ч'!CR34*'Г на группу'!$A$2,"")</f>
        <v/>
      </c>
      <c r="CS34" s="39" t="str">
        <f>IF('Г на Ч'!CS34*'Г на группу'!$A$2,'Г на Ч'!CS34*'Г на группу'!$A$2,"")</f>
        <v/>
      </c>
      <c r="CT34" s="39" t="str">
        <f>IF('Г на Ч'!CT34*'Г на группу'!$A$2,'Г на Ч'!CT34*'Г на группу'!$A$2,"")</f>
        <v/>
      </c>
      <c r="CU34" s="39" t="str">
        <f>IF('Г на Ч'!CU34*'Г на группу'!$A$2,'Г на Ч'!CU34*'Г на группу'!$A$2,"")</f>
        <v/>
      </c>
      <c r="CV34" s="46" t="str">
        <f>IF('Г на Ч'!CV34*'Г на группу'!$A$2,'Г на Ч'!CV34*'Г на группу'!$A$2,"")</f>
        <v/>
      </c>
      <c r="CW34" s="39" t="str">
        <f>IF('Г на Ч'!CW34*'Г на группу'!$A$2,'Г на Ч'!CW34*'Г на группу'!$A$2,"")</f>
        <v/>
      </c>
      <c r="CX34" s="39" t="str">
        <f>IF('Г на Ч'!CX34*'Г на группу'!$A$2,'Г на Ч'!CX34*'Г на группу'!$A$2,"")</f>
        <v/>
      </c>
      <c r="CY34" s="39" t="str">
        <f>IF('Г на Ч'!CY34*'Г на группу'!$A$2,'Г на Ч'!CY34*'Г на группу'!$A$2,"")</f>
        <v/>
      </c>
      <c r="CZ34" s="39" t="str">
        <f>IF('Г на Ч'!CZ34*'Г на группу'!$A$2,'Г на Ч'!CZ34*'Г на группу'!$A$2,"")</f>
        <v/>
      </c>
      <c r="DA34" s="46" t="str">
        <f>IF('Г на Ч'!DA34*'Г на группу'!$A$2,'Г на Ч'!DA34*'Г на группу'!$A$2,"")</f>
        <v/>
      </c>
      <c r="DB34" s="39" t="str">
        <f>IF('Г на Ч'!DB34*'Г на группу'!$A$2,'Г на Ч'!DB34*'Г на группу'!$A$2,"")</f>
        <v/>
      </c>
      <c r="DC34" s="39" t="str">
        <f>IF('Г на Ч'!DC34*'Г на группу'!$A$2,'Г на Ч'!DC34*'Г на группу'!$A$2,"")</f>
        <v/>
      </c>
      <c r="DD34" s="39" t="str">
        <f>IF('Г на Ч'!DD34*'Г на группу'!$A$2,'Г на Ч'!DD34*'Г на группу'!$A$2,"")</f>
        <v/>
      </c>
      <c r="DE34" s="39" t="str">
        <f>IF('Г на Ч'!DE34*'Г на группу'!$A$2,'Г на Ч'!DE34*'Г на группу'!$A$2,"")</f>
        <v/>
      </c>
      <c r="DF34" s="46" t="str">
        <f>IF('Г на Ч'!DF34*'Г на группу'!$A$2,'Г на Ч'!DF34*'Г на группу'!$A$2,"")</f>
        <v/>
      </c>
      <c r="DG34" s="39">
        <f>IF('Г на Ч'!DG34*'Г на группу'!$A$2,'Г на Ч'!DG34*'Г на группу'!$A$2,"")</f>
        <v>333</v>
      </c>
      <c r="DH34" s="39">
        <f>IF('Г на Ч'!DH34*'Г на группу'!$A$2,'Г на Ч'!DH34*'Г на группу'!$A$2,"")</f>
        <v>12.150000000000002</v>
      </c>
      <c r="DI34" s="39">
        <f>IF('Г на Ч'!DI34*'Г на группу'!$A$2,'Г на Ч'!DI34*'Г на группу'!$A$2,"")</f>
        <v>9.8999999999999986</v>
      </c>
      <c r="DJ34" s="39">
        <f>IF('Г на Ч'!DJ34*'Г на группу'!$A$2,'Г на Ч'!DJ34*'Г на группу'!$A$2,"")</f>
        <v>50.04</v>
      </c>
      <c r="DK34" s="46">
        <f>IF('Г на Ч'!DK34*'Г на группу'!$A$2,'Г на Ч'!DK34*'Г на группу'!$A$2,"")</f>
        <v>90</v>
      </c>
      <c r="DL34" s="39" t="str">
        <f>IF('Г на Ч'!DL34*'Г на группу'!$A$2,'Г на Ч'!DL34*'Г на группу'!$A$2,"")</f>
        <v/>
      </c>
      <c r="DM34" s="39" t="str">
        <f>IF('Г на Ч'!DM34*'Г на группу'!$A$2,'Г на Ч'!DM34*'Г на группу'!$A$2,"")</f>
        <v/>
      </c>
      <c r="DN34" s="39" t="str">
        <f>IF('Г на Ч'!DN34*'Г на группу'!$A$2,'Г на Ч'!DN34*'Г на группу'!$A$2,"")</f>
        <v/>
      </c>
      <c r="DO34" s="39" t="str">
        <f>IF('Г на Ч'!DO34*'Г на группу'!$A$2,'Г на Ч'!DO34*'Г на группу'!$A$2,"")</f>
        <v/>
      </c>
      <c r="DP34" s="46" t="str">
        <f>IF('Г на Ч'!DP34*'Г на группу'!$A$2,'Г на Ч'!DP34*'Г на группу'!$A$2,"")</f>
        <v/>
      </c>
      <c r="DQ34" s="21">
        <f t="shared" si="4"/>
        <v>450</v>
      </c>
    </row>
    <row r="35" spans="1:121" s="21" customFormat="1" x14ac:dyDescent="0.25">
      <c r="A35" s="38" t="s">
        <v>53</v>
      </c>
      <c r="B35" s="38">
        <v>370</v>
      </c>
      <c r="C35" s="38">
        <v>13.5</v>
      </c>
      <c r="D35" s="38">
        <v>11</v>
      </c>
      <c r="E35" s="43">
        <v>55.6</v>
      </c>
      <c r="F35" s="53" t="e">
        <f t="shared" si="26"/>
        <v>#VALUE!</v>
      </c>
      <c r="G35" s="30" t="e">
        <f t="shared" si="27"/>
        <v>#VALUE!</v>
      </c>
      <c r="H35" s="30" t="e">
        <f t="shared" si="28"/>
        <v>#VALUE!</v>
      </c>
      <c r="I35" s="30" t="e">
        <f t="shared" si="29"/>
        <v>#VALUE!</v>
      </c>
      <c r="J35" s="38" t="str">
        <f>IF('Г на Ч'!J35*'Г на группу'!$A$2,'Г на Ч'!J35*'Г на группу'!$A$2,"")</f>
        <v/>
      </c>
      <c r="K35" s="53" t="str">
        <f>IF('Г на Ч'!K35*'Г на группу'!$A$2,'Г на Ч'!K35*'Г на группу'!$A$2,"")</f>
        <v/>
      </c>
      <c r="L35" s="53" t="str">
        <f>IF('Г на Ч'!L35*'Г на группу'!$A$2,'Г на Ч'!L35*'Г на группу'!$A$2,"")</f>
        <v/>
      </c>
      <c r="M35" s="53" t="str">
        <f>IF('Г на Ч'!M35*'Г на группу'!$A$2,'Г на Ч'!M35*'Г на группу'!$A$2,"")</f>
        <v/>
      </c>
      <c r="N35" s="53" t="str">
        <f>IF('Г на Ч'!N35*'Г на группу'!$A$2,'Г на Ч'!N35*'Г на группу'!$A$2,"")</f>
        <v/>
      </c>
      <c r="O35" s="38" t="str">
        <f>IF('Г на Ч'!O35*'Г на группу'!$A$2,'Г на Ч'!O35*'Г на группу'!$A$2,"")</f>
        <v/>
      </c>
      <c r="P35" s="53" t="str">
        <f>IF('Г на Ч'!P35*'Г на группу'!$A$2,'Г на Ч'!P35*'Г на группу'!$A$2,"")</f>
        <v/>
      </c>
      <c r="Q35" s="53" t="str">
        <f>IF('Г на Ч'!Q35*'Г на группу'!$A$2,'Г на Ч'!Q35*'Г на группу'!$A$2,"")</f>
        <v/>
      </c>
      <c r="R35" s="53" t="str">
        <f>IF('Г на Ч'!R35*'Г на группу'!$A$2,'Г на Ч'!R35*'Г на группу'!$A$2,"")</f>
        <v/>
      </c>
      <c r="S35" s="53" t="str">
        <f>IF('Г на Ч'!S35*'Г на группу'!$A$2,'Г на Ч'!S35*'Г на группу'!$A$2,"")</f>
        <v/>
      </c>
      <c r="T35" s="38" t="str">
        <f>IF('Г на Ч'!T35*'Г на группу'!$A$2,'Г на Ч'!T35*'Г на группу'!$A$2,"")</f>
        <v/>
      </c>
      <c r="U35" s="53" t="str">
        <f>IF('Г на Ч'!U35*'Г на группу'!$A$2,'Г на Ч'!U35*'Г на группу'!$A$2,"")</f>
        <v/>
      </c>
      <c r="V35" s="53" t="str">
        <f>IF('Г на Ч'!V35*'Г на группу'!$A$2,'Г на Ч'!V35*'Г на группу'!$A$2,"")</f>
        <v/>
      </c>
      <c r="W35" s="53" t="str">
        <f>IF('Г на Ч'!W35*'Г на группу'!$A$2,'Г на Ч'!W35*'Г на группу'!$A$2,"")</f>
        <v/>
      </c>
      <c r="X35" s="53" t="str">
        <f>IF('Г на Ч'!X35*'Г на группу'!$A$2,'Г на Ч'!X35*'Г на группу'!$A$2,"")</f>
        <v/>
      </c>
      <c r="Y35" s="38" t="str">
        <f>IF('Г на Ч'!Y35*'Г на группу'!$A$2,'Г на Ч'!Y35*'Г на группу'!$A$2,"")</f>
        <v/>
      </c>
      <c r="Z35" s="53">
        <f>IF('Г на Ч'!Z35*'Г на группу'!$A$2,'Г на Ч'!Z35*'Г на группу'!$A$2,"")</f>
        <v>333</v>
      </c>
      <c r="AA35" s="53">
        <f>IF('Г на Ч'!AA35*'Г на группу'!$A$2,'Г на Ч'!AA35*'Г на группу'!$A$2,"")</f>
        <v>12.150000000000002</v>
      </c>
      <c r="AB35" s="53">
        <f>IF('Г на Ч'!AB35*'Г на группу'!$A$2,'Г на Ч'!AB35*'Г на группу'!$A$2,"")</f>
        <v>9.8999999999999986</v>
      </c>
      <c r="AC35" s="53">
        <f>IF('Г на Ч'!AC35*'Г на группу'!$A$2,'Г на Ч'!AC35*'Г на группу'!$A$2,"")</f>
        <v>50.04</v>
      </c>
      <c r="AD35" s="38">
        <f>IF('Г на Ч'!AD35*'Г на группу'!$A$2,'Г на Ч'!AD35*'Г на группу'!$A$2,"")</f>
        <v>90</v>
      </c>
      <c r="AE35" s="53" t="str">
        <f>IF('Г на Ч'!AE35*'Г на группу'!$A$2,'Г на Ч'!AE35*'Г на группу'!$A$2,"")</f>
        <v/>
      </c>
      <c r="AF35" s="53" t="str">
        <f>IF('Г на Ч'!AF35*'Г на группу'!$A$2,'Г на Ч'!AF35*'Г на группу'!$A$2,"")</f>
        <v/>
      </c>
      <c r="AG35" s="53" t="str">
        <f>IF('Г на Ч'!AG35*'Г на группу'!$A$2,'Г на Ч'!AG35*'Г на группу'!$A$2,"")</f>
        <v/>
      </c>
      <c r="AH35" s="53" t="str">
        <f>IF('Г на Ч'!AH35*'Г на группу'!$A$2,'Г на Ч'!AH35*'Г на группу'!$A$2,"")</f>
        <v/>
      </c>
      <c r="AI35" s="38" t="str">
        <f>IF('Г на Ч'!AI35*'Г на группу'!$A$2,'Г на Ч'!AI35*'Г на группу'!$A$2,"")</f>
        <v/>
      </c>
      <c r="AJ35" s="53" t="str">
        <f>IF('Г на Ч'!AJ35*'Г на группу'!$A$2,'Г на Ч'!AJ35*'Г на группу'!$A$2,"")</f>
        <v/>
      </c>
      <c r="AK35" s="53" t="str">
        <f>IF('Г на Ч'!AK35*'Г на группу'!$A$2,'Г на Ч'!AK35*'Г на группу'!$A$2,"")</f>
        <v/>
      </c>
      <c r="AL35" s="53" t="str">
        <f>IF('Г на Ч'!AL35*'Г на группу'!$A$2,'Г на Ч'!AL35*'Г на группу'!$A$2,"")</f>
        <v/>
      </c>
      <c r="AM35" s="53" t="str">
        <f>IF('Г на Ч'!AM35*'Г на группу'!$A$2,'Г на Ч'!AM35*'Г на группу'!$A$2,"")</f>
        <v/>
      </c>
      <c r="AN35" s="41" t="str">
        <f>IF('Г на Ч'!AN35*'Г на группу'!$A$2,'Г на Ч'!AN35*'Г на группу'!$A$2,"")</f>
        <v/>
      </c>
      <c r="AO35" s="53" t="str">
        <f>IF('Г на Ч'!AO35*'Г на группу'!$A$2,'Г на Ч'!AO35*'Г на группу'!$A$2,"")</f>
        <v/>
      </c>
      <c r="AP35" s="53" t="str">
        <f>IF('Г на Ч'!AP35*'Г на группу'!$A$2,'Г на Ч'!AP35*'Г на группу'!$A$2,"")</f>
        <v/>
      </c>
      <c r="AQ35" s="53" t="str">
        <f>IF('Г на Ч'!AQ35*'Г на группу'!$A$2,'Г на Ч'!AQ35*'Г на группу'!$A$2,"")</f>
        <v/>
      </c>
      <c r="AR35" s="53" t="str">
        <f>IF('Г на Ч'!AR35*'Г на группу'!$A$2,'Г на Ч'!AR35*'Г на группу'!$A$2,"")</f>
        <v/>
      </c>
      <c r="AS35" s="38" t="str">
        <f>IF('Г на Ч'!AS35*'Г на группу'!$A$2,'Г на Ч'!AS35*'Г на группу'!$A$2,"")</f>
        <v/>
      </c>
      <c r="AT35" s="53" t="str">
        <f>IF('Г на Ч'!AT35*'Г на группу'!$A$2,'Г на Ч'!AT35*'Г на группу'!$A$2,"")</f>
        <v/>
      </c>
      <c r="AU35" s="53" t="str">
        <f>IF('Г на Ч'!AU35*'Г на группу'!$A$2,'Г на Ч'!AU35*'Г на группу'!$A$2,"")</f>
        <v/>
      </c>
      <c r="AV35" s="53" t="str">
        <f>IF('Г на Ч'!AV35*'Г на группу'!$A$2,'Г на Ч'!AV35*'Г на группу'!$A$2,"")</f>
        <v/>
      </c>
      <c r="AW35" s="53" t="str">
        <f>IF('Г на Ч'!AW35*'Г на группу'!$A$2,'Г на Ч'!AW35*'Г на группу'!$A$2,"")</f>
        <v/>
      </c>
      <c r="AX35" s="38" t="str">
        <f>IF('Г на Ч'!AX35*'Г на группу'!$A$2,'Г на Ч'!AX35*'Г на группу'!$A$2,"")</f>
        <v/>
      </c>
      <c r="AY35" s="30">
        <f>IF('Г на Ч'!AY35*'Г на группу'!$A$2,'Г на Ч'!AY35*'Г на группу'!$A$2,"")</f>
        <v>333</v>
      </c>
      <c r="AZ35" s="53">
        <f>IF('Г на Ч'!AZ35*'Г на группу'!$A$2,'Г на Ч'!AZ35*'Г на группу'!$A$2,"")</f>
        <v>12.150000000000002</v>
      </c>
      <c r="BA35" s="53">
        <f>IF('Г на Ч'!BA35*'Г на группу'!$A$2,'Г на Ч'!BA35*'Г на группу'!$A$2,"")</f>
        <v>9.8999999999999986</v>
      </c>
      <c r="BB35" s="53">
        <f>IF('Г на Ч'!BB35*'Г на группу'!$A$2,'Г на Ч'!BB35*'Г на группу'!$A$2,"")</f>
        <v>50.04</v>
      </c>
      <c r="BC35" s="38">
        <f>IF('Г на Ч'!BC35*'Г на группу'!$A$2,'Г на Ч'!BC35*'Г на группу'!$A$2,"")</f>
        <v>90</v>
      </c>
      <c r="BD35" s="53" t="str">
        <f>IF('Г на Ч'!BD35*'Г на группу'!$A$2,'Г на Ч'!BD35*'Г на группу'!$A$2,"")</f>
        <v/>
      </c>
      <c r="BE35" s="53" t="str">
        <f>IF('Г на Ч'!BE35*'Г на группу'!$A$2,'Г на Ч'!BE35*'Г на группу'!$A$2,"")</f>
        <v/>
      </c>
      <c r="BF35" s="53" t="str">
        <f>IF('Г на Ч'!BF35*'Г на группу'!$A$2,'Г на Ч'!BF35*'Г на группу'!$A$2,"")</f>
        <v/>
      </c>
      <c r="BG35" s="53" t="str">
        <f>IF('Г на Ч'!BG35*'Г на группу'!$A$2,'Г на Ч'!BG35*'Г на группу'!$A$2,"")</f>
        <v/>
      </c>
      <c r="BH35" s="41" t="str">
        <f>IF('Г на Ч'!BH35*'Г на группу'!$A$2,'Г на Ч'!BH35*'Г на группу'!$A$2,"")</f>
        <v/>
      </c>
      <c r="BI35" s="30" t="str">
        <f>IF('Г на Ч'!BI35*'Г на группу'!$A$2,'Г на Ч'!BI35*'Г на группу'!$A$2,"")</f>
        <v/>
      </c>
      <c r="BJ35" s="53" t="str">
        <f>IF('Г на Ч'!BJ35*'Г на группу'!$A$2,'Г на Ч'!BJ35*'Г на группу'!$A$2,"")</f>
        <v/>
      </c>
      <c r="BK35" s="53" t="str">
        <f>IF('Г на Ч'!BK35*'Г на группу'!$A$2,'Г на Ч'!BK35*'Г на группу'!$A$2,"")</f>
        <v/>
      </c>
      <c r="BL35" s="53" t="str">
        <f>IF('Г на Ч'!BL35*'Г на группу'!$A$2,'Г на Ч'!BL35*'Г на группу'!$A$2,"")</f>
        <v/>
      </c>
      <c r="BM35" s="43" t="str">
        <f>IF('Г на Ч'!BM35*'Г на группу'!$A$2,'Г на Ч'!BM35*'Г на группу'!$A$2,"")</f>
        <v/>
      </c>
      <c r="BN35" s="53" t="str">
        <f>IF('Г на Ч'!BN35*'Г на группу'!$A$2,'Г на Ч'!BN35*'Г на группу'!$A$2,"")</f>
        <v/>
      </c>
      <c r="BO35" s="53" t="str">
        <f>IF('Г на Ч'!BO35*'Г на группу'!$A$2,'Г на Ч'!BO35*'Г на группу'!$A$2,"")</f>
        <v/>
      </c>
      <c r="BP35" s="53" t="str">
        <f>IF('Г на Ч'!BP35*'Г на группу'!$A$2,'Г на Ч'!BP35*'Г на группу'!$A$2,"")</f>
        <v/>
      </c>
      <c r="BQ35" s="53" t="str">
        <f>IF('Г на Ч'!BQ35*'Г на группу'!$A$2,'Г на Ч'!BQ35*'Г на группу'!$A$2,"")</f>
        <v/>
      </c>
      <c r="BR35" s="38" t="str">
        <f>IF('Г на Ч'!BR35*'Г на группу'!$A$2,'Г на Ч'!BR35*'Г на группу'!$A$2,"")</f>
        <v/>
      </c>
      <c r="BS35" s="53" t="str">
        <f>IF('Г на Ч'!BS35*'Г на группу'!$A$2,'Г на Ч'!BS35*'Г на группу'!$A$2,"")</f>
        <v/>
      </c>
      <c r="BT35" s="53" t="str">
        <f>IF('Г на Ч'!BT35*'Г на группу'!$A$2,'Г на Ч'!BT35*'Г на группу'!$A$2,"")</f>
        <v/>
      </c>
      <c r="BU35" s="53" t="str">
        <f>IF('Г на Ч'!BU35*'Г на группу'!$A$2,'Г на Ч'!BU35*'Г на группу'!$A$2,"")</f>
        <v/>
      </c>
      <c r="BV35" s="53" t="str">
        <f>IF('Г на Ч'!BV35*'Г на группу'!$A$2,'Г на Ч'!BV35*'Г на группу'!$A$2,"")</f>
        <v/>
      </c>
      <c r="BW35" s="38" t="str">
        <f>IF('Г на Ч'!BW35*'Г на группу'!$A$2,'Г на Ч'!BW35*'Г на группу'!$A$2,"")</f>
        <v/>
      </c>
      <c r="BX35" s="53" t="str">
        <f>IF('Г на Ч'!BX35*'Г на группу'!$A$2,'Г на Ч'!BX35*'Г на группу'!$A$2,"")</f>
        <v/>
      </c>
      <c r="BY35" s="53" t="str">
        <f>IF('Г на Ч'!BY35*'Г на группу'!$A$2,'Г на Ч'!BY35*'Г на группу'!$A$2,"")</f>
        <v/>
      </c>
      <c r="BZ35" s="53" t="str">
        <f>IF('Г на Ч'!BZ35*'Г на группу'!$A$2,'Г на Ч'!BZ35*'Г на группу'!$A$2,"")</f>
        <v/>
      </c>
      <c r="CA35" s="53" t="str">
        <f>IF('Г на Ч'!CA35*'Г на группу'!$A$2,'Г на Ч'!CA35*'Г на группу'!$A$2,"")</f>
        <v/>
      </c>
      <c r="CB35" s="38" t="str">
        <f>IF('Г на Ч'!CB35*'Г на группу'!$A$2,'Г на Ч'!CB35*'Г на группу'!$A$2,"")</f>
        <v/>
      </c>
      <c r="CC35" s="53" t="str">
        <f>IF('Г на Ч'!CC35*'Г на группу'!$A$2,'Г на Ч'!CC35*'Г на группу'!$A$2,"")</f>
        <v/>
      </c>
      <c r="CD35" s="53" t="str">
        <f>IF('Г на Ч'!CD35*'Г на группу'!$A$2,'Г на Ч'!CD35*'Г на группу'!$A$2,"")</f>
        <v/>
      </c>
      <c r="CE35" s="53" t="str">
        <f>IF('Г на Ч'!CE35*'Г на группу'!$A$2,'Г на Ч'!CE35*'Г на группу'!$A$2,"")</f>
        <v/>
      </c>
      <c r="CF35" s="53" t="str">
        <f>IF('Г на Ч'!CF35*'Г на группу'!$A$2,'Г на Ч'!CF35*'Г на группу'!$A$2,"")</f>
        <v/>
      </c>
      <c r="CG35" s="38" t="str">
        <f>IF('Г на Ч'!CG35*'Г на группу'!$A$2,'Г на Ч'!CG35*'Г на группу'!$A$2,"")</f>
        <v/>
      </c>
      <c r="CH35" s="53" t="str">
        <f>IF('Г на Ч'!CH35*'Г на группу'!$A$2,'Г на Ч'!CH35*'Г на группу'!$A$2,"")</f>
        <v/>
      </c>
      <c r="CI35" s="53" t="str">
        <f>IF('Г на Ч'!CI35*'Г на группу'!$A$2,'Г на Ч'!CI35*'Г на группу'!$A$2,"")</f>
        <v/>
      </c>
      <c r="CJ35" s="53" t="str">
        <f>IF('Г на Ч'!CJ35*'Г на группу'!$A$2,'Г на Ч'!CJ35*'Г на группу'!$A$2,"")</f>
        <v/>
      </c>
      <c r="CK35" s="53" t="str">
        <f>IF('Г на Ч'!CK35*'Г на группу'!$A$2,'Г на Ч'!CK35*'Г на группу'!$A$2,"")</f>
        <v/>
      </c>
      <c r="CL35" s="38" t="str">
        <f>IF('Г на Ч'!CL35*'Г на группу'!$A$2,'Г на Ч'!CL35*'Г на группу'!$A$2,"")</f>
        <v/>
      </c>
      <c r="CM35" s="53">
        <f>IF('Г на Ч'!CM35*'Г на группу'!$A$2,'Г на Ч'!CM35*'Г на группу'!$A$2,"")</f>
        <v>333</v>
      </c>
      <c r="CN35" s="53">
        <f>IF('Г на Ч'!CN35*'Г на группу'!$A$2,'Г на Ч'!CN35*'Г на группу'!$A$2,"")</f>
        <v>12.150000000000002</v>
      </c>
      <c r="CO35" s="53">
        <f>IF('Г на Ч'!CO35*'Г на группу'!$A$2,'Г на Ч'!CO35*'Г на группу'!$A$2,"")</f>
        <v>9.8999999999999986</v>
      </c>
      <c r="CP35" s="53">
        <f>IF('Г на Ч'!CP35*'Г на группу'!$A$2,'Г на Ч'!CP35*'Г на группу'!$A$2,"")</f>
        <v>50.04</v>
      </c>
      <c r="CQ35" s="38">
        <f>IF('Г на Ч'!CQ35*'Г на группу'!$A$2,'Г на Ч'!CQ35*'Г на группу'!$A$2,"")</f>
        <v>90</v>
      </c>
      <c r="CR35" s="53" t="str">
        <f>IF('Г на Ч'!CR35*'Г на группу'!$A$2,'Г на Ч'!CR35*'Г на группу'!$A$2,"")</f>
        <v/>
      </c>
      <c r="CS35" s="53" t="str">
        <f>IF('Г на Ч'!CS35*'Г на группу'!$A$2,'Г на Ч'!CS35*'Г на группу'!$A$2,"")</f>
        <v/>
      </c>
      <c r="CT35" s="53" t="str">
        <f>IF('Г на Ч'!CT35*'Г на группу'!$A$2,'Г на Ч'!CT35*'Г на группу'!$A$2,"")</f>
        <v/>
      </c>
      <c r="CU35" s="53" t="str">
        <f>IF('Г на Ч'!CU35*'Г на группу'!$A$2,'Г на Ч'!CU35*'Г на группу'!$A$2,"")</f>
        <v/>
      </c>
      <c r="CV35" s="38" t="str">
        <f>IF('Г на Ч'!CV35*'Г на группу'!$A$2,'Г на Ч'!CV35*'Г на группу'!$A$2,"")</f>
        <v/>
      </c>
      <c r="CW35" s="53" t="str">
        <f>IF('Г на Ч'!CW35*'Г на группу'!$A$2,'Г на Ч'!CW35*'Г на группу'!$A$2,"")</f>
        <v/>
      </c>
      <c r="CX35" s="53" t="str">
        <f>IF('Г на Ч'!CX35*'Г на группу'!$A$2,'Г на Ч'!CX35*'Г на группу'!$A$2,"")</f>
        <v/>
      </c>
      <c r="CY35" s="53" t="str">
        <f>IF('Г на Ч'!CY35*'Г на группу'!$A$2,'Г на Ч'!CY35*'Г на группу'!$A$2,"")</f>
        <v/>
      </c>
      <c r="CZ35" s="53" t="str">
        <f>IF('Г на Ч'!CZ35*'Г на группу'!$A$2,'Г на Ч'!CZ35*'Г на группу'!$A$2,"")</f>
        <v/>
      </c>
      <c r="DA35" s="38" t="str">
        <f>IF('Г на Ч'!DA35*'Г на группу'!$A$2,'Г на Ч'!DA35*'Г на группу'!$A$2,"")</f>
        <v/>
      </c>
      <c r="DB35" s="53" t="str">
        <f>IF('Г на Ч'!DB35*'Г на группу'!$A$2,'Г на Ч'!DB35*'Г на группу'!$A$2,"")</f>
        <v/>
      </c>
      <c r="DC35" s="53" t="str">
        <f>IF('Г на Ч'!DC35*'Г на группу'!$A$2,'Г на Ч'!DC35*'Г на группу'!$A$2,"")</f>
        <v/>
      </c>
      <c r="DD35" s="53" t="str">
        <f>IF('Г на Ч'!DD35*'Г на группу'!$A$2,'Г на Ч'!DD35*'Г на группу'!$A$2,"")</f>
        <v/>
      </c>
      <c r="DE35" s="53" t="str">
        <f>IF('Г на Ч'!DE35*'Г на группу'!$A$2,'Г на Ч'!DE35*'Г на группу'!$A$2,"")</f>
        <v/>
      </c>
      <c r="DF35" s="38" t="str">
        <f>IF('Г на Ч'!DF35*'Г на группу'!$A$2,'Г на Ч'!DF35*'Г на группу'!$A$2,"")</f>
        <v/>
      </c>
      <c r="DG35" s="53" t="str">
        <f>IF('Г на Ч'!DG35*'Г на группу'!$A$2,'Г на Ч'!DG35*'Г на группу'!$A$2,"")</f>
        <v/>
      </c>
      <c r="DH35" s="53" t="str">
        <f>IF('Г на Ч'!DH35*'Г на группу'!$A$2,'Г на Ч'!DH35*'Г на группу'!$A$2,"")</f>
        <v/>
      </c>
      <c r="DI35" s="53" t="str">
        <f>IF('Г на Ч'!DI35*'Г на группу'!$A$2,'Г на Ч'!DI35*'Г на группу'!$A$2,"")</f>
        <v/>
      </c>
      <c r="DJ35" s="53" t="str">
        <f>IF('Г на Ч'!DJ35*'Г на группу'!$A$2,'Г на Ч'!DJ35*'Г на группу'!$A$2,"")</f>
        <v/>
      </c>
      <c r="DK35" s="38" t="str">
        <f>IF('Г на Ч'!DK35*'Г на группу'!$A$2,'Г на Ч'!DK35*'Г на группу'!$A$2,"")</f>
        <v/>
      </c>
      <c r="DL35" s="53" t="str">
        <f>IF('Г на Ч'!DL35*'Г на группу'!$A$2,'Г на Ч'!DL35*'Г на группу'!$A$2,"")</f>
        <v/>
      </c>
      <c r="DM35" s="53" t="str">
        <f>IF('Г на Ч'!DM35*'Г на группу'!$A$2,'Г на Ч'!DM35*'Г на группу'!$A$2,"")</f>
        <v/>
      </c>
      <c r="DN35" s="53" t="str">
        <f>IF('Г на Ч'!DN35*'Г на группу'!$A$2,'Г на Ч'!DN35*'Г на группу'!$A$2,"")</f>
        <v/>
      </c>
      <c r="DO35" s="53" t="str">
        <f>IF('Г на Ч'!DO35*'Г на группу'!$A$2,'Г на Ч'!DO35*'Г на группу'!$A$2,"")</f>
        <v/>
      </c>
      <c r="DP35" s="38" t="str">
        <f>IF('Г на Ч'!DP35*'Г на группу'!$A$2,'Г на Ч'!DP35*'Г на группу'!$A$2,"")</f>
        <v/>
      </c>
      <c r="DQ35" s="21">
        <f t="shared" si="4"/>
        <v>270</v>
      </c>
    </row>
    <row r="36" spans="1:121" s="56" customFormat="1" x14ac:dyDescent="0.25">
      <c r="A36" s="56" t="s">
        <v>54</v>
      </c>
      <c r="B36" s="56">
        <v>298</v>
      </c>
      <c r="C36" s="56">
        <v>6.6</v>
      </c>
      <c r="D36" s="56">
        <v>0.3</v>
      </c>
      <c r="E36" s="61">
        <v>71.599999999999994</v>
      </c>
      <c r="F36" s="57" t="e">
        <f t="shared" si="26"/>
        <v>#VALUE!</v>
      </c>
      <c r="G36" s="57" t="e">
        <f t="shared" si="27"/>
        <v>#VALUE!</v>
      </c>
      <c r="H36" s="57" t="e">
        <f t="shared" si="28"/>
        <v>#VALUE!</v>
      </c>
      <c r="I36" s="57" t="e">
        <f t="shared" si="29"/>
        <v>#VALUE!</v>
      </c>
      <c r="J36" s="56" t="str">
        <f>IF('Г на Ч'!J36*'Г на группу'!$A$2,'Г на Ч'!J36*'Г на группу'!$A$2,"")</f>
        <v/>
      </c>
      <c r="K36" s="57" t="str">
        <f>IF('Г на Ч'!K36*'Г на группу'!$A$2,'Г на Ч'!K36*'Г на группу'!$A$2,"")</f>
        <v/>
      </c>
      <c r="L36" s="57" t="str">
        <f>IF('Г на Ч'!L36*'Г на группу'!$A$2,'Г на Ч'!L36*'Г на группу'!$A$2,"")</f>
        <v/>
      </c>
      <c r="M36" s="57" t="str">
        <f>IF('Г на Ч'!M36*'Г на группу'!$A$2,'Г на Ч'!M36*'Г на группу'!$A$2,"")</f>
        <v/>
      </c>
      <c r="N36" s="57" t="str">
        <f>IF('Г на Ч'!N36*'Г на группу'!$A$2,'Г на Ч'!N36*'Г на группу'!$A$2,"")</f>
        <v/>
      </c>
      <c r="O36" s="56" t="str">
        <f>IF('Г на Ч'!O36*'Г на группу'!$A$2,'Г на Ч'!O36*'Г на группу'!$A$2,"")</f>
        <v/>
      </c>
      <c r="P36" s="57">
        <f>IF('Г на Ч'!P36*'Г на группу'!$A$2,'Г на Ч'!P36*'Г на группу'!$A$2,"")</f>
        <v>89.4</v>
      </c>
      <c r="Q36" s="57">
        <f>IF('Г на Ч'!Q36*'Г на группу'!$A$2,'Г на Ч'!Q36*'Г на группу'!$A$2,"")</f>
        <v>1.98</v>
      </c>
      <c r="R36" s="57">
        <f>IF('Г на Ч'!R36*'Г на группу'!$A$2,'Г на Ч'!R36*'Г на группу'!$A$2,"")</f>
        <v>0.09</v>
      </c>
      <c r="S36" s="57">
        <f>IF('Г на Ч'!S36*'Г на группу'!$A$2,'Г на Ч'!S36*'Г на группу'!$A$2,"")</f>
        <v>21.48</v>
      </c>
      <c r="T36" s="56">
        <f>IF('Г на Ч'!T36*'Г на группу'!$A$2,'Г на Ч'!T36*'Г на группу'!$A$2,"")</f>
        <v>30</v>
      </c>
      <c r="U36" s="57" t="str">
        <f>IF('Г на Ч'!U36*'Г на группу'!$A$2,'Г на Ч'!U36*'Г на группу'!$A$2,"")</f>
        <v/>
      </c>
      <c r="V36" s="57" t="str">
        <f>IF('Г на Ч'!V36*'Г на группу'!$A$2,'Г на Ч'!V36*'Г на группу'!$A$2,"")</f>
        <v/>
      </c>
      <c r="W36" s="57" t="str">
        <f>IF('Г на Ч'!W36*'Г на группу'!$A$2,'Г на Ч'!W36*'Г на группу'!$A$2,"")</f>
        <v/>
      </c>
      <c r="X36" s="57" t="str">
        <f>IF('Г на Ч'!X36*'Г на группу'!$A$2,'Г на Ч'!X36*'Г на группу'!$A$2,"")</f>
        <v/>
      </c>
      <c r="Y36" s="56" t="str">
        <f>IF('Г на Ч'!Y36*'Г на группу'!$A$2,'Г на Ч'!Y36*'Г на группу'!$A$2,"")</f>
        <v/>
      </c>
      <c r="Z36" s="57" t="str">
        <f>IF('Г на Ч'!Z36*'Г на группу'!$A$2,'Г на Ч'!Z36*'Г на группу'!$A$2,"")</f>
        <v/>
      </c>
      <c r="AA36" s="57" t="str">
        <f>IF('Г на Ч'!AA36*'Г на группу'!$A$2,'Г на Ч'!AA36*'Г на группу'!$A$2,"")</f>
        <v/>
      </c>
      <c r="AB36" s="57" t="str">
        <f>IF('Г на Ч'!AB36*'Г на группу'!$A$2,'Г на Ч'!AB36*'Г на группу'!$A$2,"")</f>
        <v/>
      </c>
      <c r="AC36" s="57" t="str">
        <f>IF('Г на Ч'!AC36*'Г на группу'!$A$2,'Г на Ч'!AC36*'Г на группу'!$A$2,"")</f>
        <v/>
      </c>
      <c r="AD36" s="56" t="str">
        <f>IF('Г на Ч'!AD36*'Г на группу'!$A$2,'Г на Ч'!AD36*'Г на группу'!$A$2,"")</f>
        <v/>
      </c>
      <c r="AE36" s="57" t="str">
        <f>IF('Г на Ч'!AE36*'Г на группу'!$A$2,'Г на Ч'!AE36*'Г на группу'!$A$2,"")</f>
        <v/>
      </c>
      <c r="AF36" s="57" t="str">
        <f>IF('Г на Ч'!AF36*'Г на группу'!$A$2,'Г на Ч'!AF36*'Г на группу'!$A$2,"")</f>
        <v/>
      </c>
      <c r="AG36" s="57" t="str">
        <f>IF('Г на Ч'!AG36*'Г на группу'!$A$2,'Г на Ч'!AG36*'Г на группу'!$A$2,"")</f>
        <v/>
      </c>
      <c r="AH36" s="57" t="str">
        <f>IF('Г на Ч'!AH36*'Г на группу'!$A$2,'Г на Ч'!AH36*'Г на группу'!$A$2,"")</f>
        <v/>
      </c>
      <c r="AI36" s="56" t="str">
        <f>IF('Г на Ч'!AI36*'Г на группу'!$A$2,'Г на Ч'!AI36*'Г на группу'!$A$2,"")</f>
        <v/>
      </c>
      <c r="AJ36" s="57" t="str">
        <f>IF('Г на Ч'!AJ36*'Г на группу'!$A$2,'Г на Ч'!AJ36*'Г на группу'!$A$2,"")</f>
        <v/>
      </c>
      <c r="AK36" s="57" t="str">
        <f>IF('Г на Ч'!AK36*'Г на группу'!$A$2,'Г на Ч'!AK36*'Г на группу'!$A$2,"")</f>
        <v/>
      </c>
      <c r="AL36" s="57" t="str">
        <f>IF('Г на Ч'!AL36*'Г на группу'!$A$2,'Г на Ч'!AL36*'Г на группу'!$A$2,"")</f>
        <v/>
      </c>
      <c r="AM36" s="57" t="str">
        <f>IF('Г на Ч'!AM36*'Г на группу'!$A$2,'Г на Ч'!AM36*'Г на группу'!$A$2,"")</f>
        <v/>
      </c>
      <c r="AN36" s="60" t="str">
        <f>IF('Г на Ч'!AN36*'Г на группу'!$A$2,'Г на Ч'!AN36*'Г на группу'!$A$2,"")</f>
        <v/>
      </c>
      <c r="AO36" s="57">
        <f>IF('Г на Ч'!AO36*'Г на группу'!$A$2,'Г на Ч'!AO36*'Г на группу'!$A$2,"")</f>
        <v>89.4</v>
      </c>
      <c r="AP36" s="57">
        <f>IF('Г на Ч'!AP36*'Г на группу'!$A$2,'Г на Ч'!AP36*'Г на группу'!$A$2,"")</f>
        <v>1.98</v>
      </c>
      <c r="AQ36" s="57">
        <f>IF('Г на Ч'!AQ36*'Г на группу'!$A$2,'Г на Ч'!AQ36*'Г на группу'!$A$2,"")</f>
        <v>0.09</v>
      </c>
      <c r="AR36" s="57">
        <f>IF('Г на Ч'!AR36*'Г на группу'!$A$2,'Г на Ч'!AR36*'Г на группу'!$A$2,"")</f>
        <v>21.48</v>
      </c>
      <c r="AS36" s="56">
        <f>IF('Г на Ч'!AS36*'Г на группу'!$A$2,'Г на Ч'!AS36*'Г на группу'!$A$2,"")</f>
        <v>30</v>
      </c>
      <c r="AT36" s="57" t="str">
        <f>IF('Г на Ч'!AT36*'Г на группу'!$A$2,'Г на Ч'!AT36*'Г на группу'!$A$2,"")</f>
        <v/>
      </c>
      <c r="AU36" s="57" t="str">
        <f>IF('Г на Ч'!AU36*'Г на группу'!$A$2,'Г на Ч'!AU36*'Г на группу'!$A$2,"")</f>
        <v/>
      </c>
      <c r="AV36" s="57" t="str">
        <f>IF('Г на Ч'!AV36*'Г на группу'!$A$2,'Г на Ч'!AV36*'Г на группу'!$A$2,"")</f>
        <v/>
      </c>
      <c r="AW36" s="57" t="str">
        <f>IF('Г на Ч'!AW36*'Г на группу'!$A$2,'Г на Ч'!AW36*'Г на группу'!$A$2,"")</f>
        <v/>
      </c>
      <c r="AX36" s="56" t="str">
        <f>IF('Г на Ч'!AX36*'Г на группу'!$A$2,'Г на Ч'!AX36*'Г на группу'!$A$2,"")</f>
        <v/>
      </c>
      <c r="AY36" s="57" t="str">
        <f>IF('Г на Ч'!AY36*'Г на группу'!$A$2,'Г на Ч'!AY36*'Г на группу'!$A$2,"")</f>
        <v/>
      </c>
      <c r="AZ36" s="57" t="str">
        <f>IF('Г на Ч'!AZ36*'Г на группу'!$A$2,'Г на Ч'!AZ36*'Г на группу'!$A$2,"")</f>
        <v/>
      </c>
      <c r="BA36" s="57" t="str">
        <f>IF('Г на Ч'!BA36*'Г на группу'!$A$2,'Г на Ч'!BA36*'Г на группу'!$A$2,"")</f>
        <v/>
      </c>
      <c r="BB36" s="57" t="str">
        <f>IF('Г на Ч'!BB36*'Г на группу'!$A$2,'Г на Ч'!BB36*'Г на группу'!$A$2,"")</f>
        <v/>
      </c>
      <c r="BC36" s="56" t="str">
        <f>IF('Г на Ч'!BC36*'Г на группу'!$A$2,'Г на Ч'!BC36*'Г на группу'!$A$2,"")</f>
        <v/>
      </c>
      <c r="BD36" s="57">
        <f>IF('Г на Ч'!BD36*'Г на группу'!$A$2,'Г на Ч'!BD36*'Г на группу'!$A$2,"")</f>
        <v>89.4</v>
      </c>
      <c r="BE36" s="57">
        <f>IF('Г на Ч'!BE36*'Г на группу'!$A$2,'Г на Ч'!BE36*'Г на группу'!$A$2,"")</f>
        <v>1.98</v>
      </c>
      <c r="BF36" s="57">
        <f>IF('Г на Ч'!BF36*'Г на группу'!$A$2,'Г на Ч'!BF36*'Г на группу'!$A$2,"")</f>
        <v>0.09</v>
      </c>
      <c r="BG36" s="57">
        <f>IF('Г на Ч'!BG36*'Г на группу'!$A$2,'Г на Ч'!BG36*'Г на группу'!$A$2,"")</f>
        <v>21.48</v>
      </c>
      <c r="BH36" s="60">
        <f>IF('Г на Ч'!BH36*'Г на группу'!$A$2,'Г на Ч'!BH36*'Г на группу'!$A$2,"")</f>
        <v>30</v>
      </c>
      <c r="BI36" s="57" t="str">
        <f>IF('Г на Ч'!BI36*'Г на группу'!$A$2,'Г на Ч'!BI36*'Г на группу'!$A$2,"")</f>
        <v/>
      </c>
      <c r="BJ36" s="57" t="str">
        <f>IF('Г на Ч'!BJ36*'Г на группу'!$A$2,'Г на Ч'!BJ36*'Г на группу'!$A$2,"")</f>
        <v/>
      </c>
      <c r="BK36" s="57" t="str">
        <f>IF('Г на Ч'!BK36*'Г на группу'!$A$2,'Г на Ч'!BK36*'Г на группу'!$A$2,"")</f>
        <v/>
      </c>
      <c r="BL36" s="57" t="str">
        <f>IF('Г на Ч'!BL36*'Г на группу'!$A$2,'Г на Ч'!BL36*'Г на группу'!$A$2,"")</f>
        <v/>
      </c>
      <c r="BM36" s="61" t="str">
        <f>IF('Г на Ч'!BM36*'Г на группу'!$A$2,'Г на Ч'!BM36*'Г на группу'!$A$2,"")</f>
        <v/>
      </c>
      <c r="BN36" s="57" t="str">
        <f>IF('Г на Ч'!BN36*'Г на группу'!$A$2,'Г на Ч'!BN36*'Г на группу'!$A$2,"")</f>
        <v/>
      </c>
      <c r="BO36" s="57" t="str">
        <f>IF('Г на Ч'!BO36*'Г на группу'!$A$2,'Г на Ч'!BO36*'Г на группу'!$A$2,"")</f>
        <v/>
      </c>
      <c r="BP36" s="57" t="str">
        <f>IF('Г на Ч'!BP36*'Г на группу'!$A$2,'Г на Ч'!BP36*'Г на группу'!$A$2,"")</f>
        <v/>
      </c>
      <c r="BQ36" s="57" t="str">
        <f>IF('Г на Ч'!BQ36*'Г на группу'!$A$2,'Г на Ч'!BQ36*'Г на группу'!$A$2,"")</f>
        <v/>
      </c>
      <c r="BR36" s="56" t="str">
        <f>IF('Г на Ч'!BR36*'Г на группу'!$A$2,'Г на Ч'!BR36*'Г на группу'!$A$2,"")</f>
        <v/>
      </c>
      <c r="BS36" s="57" t="str">
        <f>IF('Г на Ч'!BS36*'Г на группу'!$A$2,'Г на Ч'!BS36*'Г на группу'!$A$2,"")</f>
        <v/>
      </c>
      <c r="BT36" s="57" t="str">
        <f>IF('Г на Ч'!BT36*'Г на группу'!$A$2,'Г на Ч'!BT36*'Г на группу'!$A$2,"")</f>
        <v/>
      </c>
      <c r="BU36" s="57" t="str">
        <f>IF('Г на Ч'!BU36*'Г на группу'!$A$2,'Г на Ч'!BU36*'Г на группу'!$A$2,"")</f>
        <v/>
      </c>
      <c r="BV36" s="57" t="str">
        <f>IF('Г на Ч'!BV36*'Г на группу'!$A$2,'Г на Ч'!BV36*'Г на группу'!$A$2,"")</f>
        <v/>
      </c>
      <c r="BW36" s="56" t="str">
        <f>IF('Г на Ч'!BW36*'Г на группу'!$A$2,'Г на Ч'!BW36*'Г на группу'!$A$2,"")</f>
        <v/>
      </c>
      <c r="BX36" s="57" t="str">
        <f>IF('Г на Ч'!BX36*'Г на группу'!$A$2,'Г на Ч'!BX36*'Г на группу'!$A$2,"")</f>
        <v/>
      </c>
      <c r="BY36" s="57" t="str">
        <f>IF('Г на Ч'!BY36*'Г на группу'!$A$2,'Г на Ч'!BY36*'Г на группу'!$A$2,"")</f>
        <v/>
      </c>
      <c r="BZ36" s="57" t="str">
        <f>IF('Г на Ч'!BZ36*'Г на группу'!$A$2,'Г на Ч'!BZ36*'Г на группу'!$A$2,"")</f>
        <v/>
      </c>
      <c r="CA36" s="57" t="str">
        <f>IF('Г на Ч'!CA36*'Г на группу'!$A$2,'Г на Ч'!CA36*'Г на группу'!$A$2,"")</f>
        <v/>
      </c>
      <c r="CB36" s="56" t="str">
        <f>IF('Г на Ч'!CB36*'Г на группу'!$A$2,'Г на Ч'!CB36*'Г на группу'!$A$2,"")</f>
        <v/>
      </c>
      <c r="CC36" s="57">
        <f>IF('Г на Ч'!CC36*'Г на группу'!$A$2,'Г на Ч'!CC36*'Г на группу'!$A$2,"")</f>
        <v>89.4</v>
      </c>
      <c r="CD36" s="57">
        <f>IF('Г на Ч'!CD36*'Г на группу'!$A$2,'Г на Ч'!CD36*'Г на группу'!$A$2,"")</f>
        <v>1.98</v>
      </c>
      <c r="CE36" s="57">
        <f>IF('Г на Ч'!CE36*'Г на группу'!$A$2,'Г на Ч'!CE36*'Г на группу'!$A$2,"")</f>
        <v>0.09</v>
      </c>
      <c r="CF36" s="57">
        <f>IF('Г на Ч'!CF36*'Г на группу'!$A$2,'Г на Ч'!CF36*'Г на группу'!$A$2,"")</f>
        <v>21.48</v>
      </c>
      <c r="CG36" s="56">
        <f>IF('Г на Ч'!CG36*'Г на группу'!$A$2,'Г на Ч'!CG36*'Г на группу'!$A$2,"")</f>
        <v>30</v>
      </c>
      <c r="CH36" s="57" t="str">
        <f>IF('Г на Ч'!CH36*'Г на группу'!$A$2,'Г на Ч'!CH36*'Г на группу'!$A$2,"")</f>
        <v/>
      </c>
      <c r="CI36" s="57" t="str">
        <f>IF('Г на Ч'!CI36*'Г на группу'!$A$2,'Г на Ч'!CI36*'Г на группу'!$A$2,"")</f>
        <v/>
      </c>
      <c r="CJ36" s="57" t="str">
        <f>IF('Г на Ч'!CJ36*'Г на группу'!$A$2,'Г на Ч'!CJ36*'Г на группу'!$A$2,"")</f>
        <v/>
      </c>
      <c r="CK36" s="57" t="str">
        <f>IF('Г на Ч'!CK36*'Г на группу'!$A$2,'Г на Ч'!CK36*'Г на группу'!$A$2,"")</f>
        <v/>
      </c>
      <c r="CL36" s="56" t="str">
        <f>IF('Г на Ч'!CL36*'Г на группу'!$A$2,'Г на Ч'!CL36*'Г на группу'!$A$2,"")</f>
        <v/>
      </c>
      <c r="CM36" s="57" t="str">
        <f>IF('Г на Ч'!CM36*'Г на группу'!$A$2,'Г на Ч'!CM36*'Г на группу'!$A$2,"")</f>
        <v/>
      </c>
      <c r="CN36" s="57" t="str">
        <f>IF('Г на Ч'!CN36*'Г на группу'!$A$2,'Г на Ч'!CN36*'Г на группу'!$A$2,"")</f>
        <v/>
      </c>
      <c r="CO36" s="57" t="str">
        <f>IF('Г на Ч'!CO36*'Г на группу'!$A$2,'Г на Ч'!CO36*'Г на группу'!$A$2,"")</f>
        <v/>
      </c>
      <c r="CP36" s="57" t="str">
        <f>IF('Г на Ч'!CP36*'Г на группу'!$A$2,'Г на Ч'!CP36*'Г на группу'!$A$2,"")</f>
        <v/>
      </c>
      <c r="CQ36" s="56" t="str">
        <f>IF('Г на Ч'!CQ36*'Г на группу'!$A$2,'Г на Ч'!CQ36*'Г на группу'!$A$2,"")</f>
        <v/>
      </c>
      <c r="CR36" s="57" t="str">
        <f>IF('Г на Ч'!CR36*'Г на группу'!$A$2,'Г на Ч'!CR36*'Г на группу'!$A$2,"")</f>
        <v/>
      </c>
      <c r="CS36" s="57" t="str">
        <f>IF('Г на Ч'!CS36*'Г на группу'!$A$2,'Г на Ч'!CS36*'Г на группу'!$A$2,"")</f>
        <v/>
      </c>
      <c r="CT36" s="57" t="str">
        <f>IF('Г на Ч'!CT36*'Г на группу'!$A$2,'Г на Ч'!CT36*'Г на группу'!$A$2,"")</f>
        <v/>
      </c>
      <c r="CU36" s="57" t="str">
        <f>IF('Г на Ч'!CU36*'Г на группу'!$A$2,'Г на Ч'!CU36*'Г на группу'!$A$2,"")</f>
        <v/>
      </c>
      <c r="CV36" s="56" t="str">
        <f>IF('Г на Ч'!CV36*'Г на группу'!$A$2,'Г на Ч'!CV36*'Г на группу'!$A$2,"")</f>
        <v/>
      </c>
      <c r="CW36" s="57" t="str">
        <f>IF('Г на Ч'!CW36*'Г на группу'!$A$2,'Г на Ч'!CW36*'Г на группу'!$A$2,"")</f>
        <v/>
      </c>
      <c r="CX36" s="57" t="str">
        <f>IF('Г на Ч'!CX36*'Г на группу'!$A$2,'Г на Ч'!CX36*'Г на группу'!$A$2,"")</f>
        <v/>
      </c>
      <c r="CY36" s="57" t="str">
        <f>IF('Г на Ч'!CY36*'Г на группу'!$A$2,'Г на Ч'!CY36*'Г на группу'!$A$2,"")</f>
        <v/>
      </c>
      <c r="CZ36" s="57" t="str">
        <f>IF('Г на Ч'!CZ36*'Г на группу'!$A$2,'Г на Ч'!CZ36*'Г на группу'!$A$2,"")</f>
        <v/>
      </c>
      <c r="DA36" s="56" t="str">
        <f>IF('Г на Ч'!DA36*'Г на группу'!$A$2,'Г на Ч'!DA36*'Г на группу'!$A$2,"")</f>
        <v/>
      </c>
      <c r="DB36" s="57" t="str">
        <f>IF('Г на Ч'!DB36*'Г на группу'!$A$2,'Г на Ч'!DB36*'Г на группу'!$A$2,"")</f>
        <v/>
      </c>
      <c r="DC36" s="57" t="str">
        <f>IF('Г на Ч'!DC36*'Г на группу'!$A$2,'Г на Ч'!DC36*'Г на группу'!$A$2,"")</f>
        <v/>
      </c>
      <c r="DD36" s="57" t="str">
        <f>IF('Г на Ч'!DD36*'Г на группу'!$A$2,'Г на Ч'!DD36*'Г на группу'!$A$2,"")</f>
        <v/>
      </c>
      <c r="DE36" s="57" t="str">
        <f>IF('Г на Ч'!DE36*'Г на группу'!$A$2,'Г на Ч'!DE36*'Г на группу'!$A$2,"")</f>
        <v/>
      </c>
      <c r="DF36" s="56" t="str">
        <f>IF('Г на Ч'!DF36*'Г на группу'!$A$2,'Г на Ч'!DF36*'Г на группу'!$A$2,"")</f>
        <v/>
      </c>
      <c r="DG36" s="57">
        <f>IF('Г на Ч'!DG36*'Г на группу'!$A$2,'Г на Ч'!DG36*'Г на группу'!$A$2,"")</f>
        <v>89.4</v>
      </c>
      <c r="DH36" s="57">
        <f>IF('Г на Ч'!DH36*'Г на группу'!$A$2,'Г на Ч'!DH36*'Г на группу'!$A$2,"")</f>
        <v>1.98</v>
      </c>
      <c r="DI36" s="57">
        <f>IF('Г на Ч'!DI36*'Г на группу'!$A$2,'Г на Ч'!DI36*'Г на группу'!$A$2,"")</f>
        <v>0.09</v>
      </c>
      <c r="DJ36" s="57">
        <f>IF('Г на Ч'!DJ36*'Г на группу'!$A$2,'Г на Ч'!DJ36*'Г на группу'!$A$2,"")</f>
        <v>21.48</v>
      </c>
      <c r="DK36" s="56">
        <f>IF('Г на Ч'!DK36*'Г на группу'!$A$2,'Г на Ч'!DK36*'Г на группу'!$A$2,"")</f>
        <v>30</v>
      </c>
      <c r="DL36" s="57" t="str">
        <f>IF('Г на Ч'!DL36*'Г на группу'!$A$2,'Г на Ч'!DL36*'Г на группу'!$A$2,"")</f>
        <v/>
      </c>
      <c r="DM36" s="57" t="str">
        <f>IF('Г на Ч'!DM36*'Г на группу'!$A$2,'Г на Ч'!DM36*'Г на группу'!$A$2,"")</f>
        <v/>
      </c>
      <c r="DN36" s="57" t="str">
        <f>IF('Г на Ч'!DN36*'Г на группу'!$A$2,'Г на Ч'!DN36*'Г на группу'!$A$2,"")</f>
        <v/>
      </c>
      <c r="DO36" s="57" t="str">
        <f>IF('Г на Ч'!DO36*'Г на группу'!$A$2,'Г на Ч'!DO36*'Г на группу'!$A$2,"")</f>
        <v/>
      </c>
      <c r="DP36" s="56" t="str">
        <f>IF('Г на Ч'!DP36*'Г на группу'!$A$2,'Г на Ч'!DP36*'Г на группу'!$A$2,"")</f>
        <v/>
      </c>
      <c r="DQ36" s="21">
        <f t="shared" si="4"/>
        <v>150</v>
      </c>
    </row>
    <row r="37" spans="1:121" s="21" customFormat="1" outlineLevel="1" x14ac:dyDescent="0.25">
      <c r="A37" s="35" t="s">
        <v>55</v>
      </c>
      <c r="B37" s="40">
        <v>254</v>
      </c>
      <c r="C37" s="38">
        <v>9</v>
      </c>
      <c r="D37" s="38">
        <v>0.6</v>
      </c>
      <c r="E37" s="43">
        <v>56.6</v>
      </c>
      <c r="F37" s="39" t="e">
        <f t="shared" si="26"/>
        <v>#VALUE!</v>
      </c>
      <c r="G37" s="42" t="e">
        <f t="shared" si="27"/>
        <v>#VALUE!</v>
      </c>
      <c r="H37" s="42" t="e">
        <f t="shared" si="28"/>
        <v>#VALUE!</v>
      </c>
      <c r="I37" s="42" t="e">
        <f t="shared" si="29"/>
        <v>#VALUE!</v>
      </c>
      <c r="J37" s="38" t="str">
        <f>IF('Г на Ч'!J37*'Г на группу'!$A$2,'Г на Ч'!J37*'Г на группу'!$A$2,"")</f>
        <v/>
      </c>
      <c r="K37" s="39" t="str">
        <f>IF('Г на Ч'!K37*'Г на группу'!$A$2,'Г на Ч'!K37*'Г на группу'!$A$2,"")</f>
        <v/>
      </c>
      <c r="L37" s="39" t="str">
        <f>IF('Г на Ч'!L37*'Г на группу'!$A$2,'Г на Ч'!L37*'Г на группу'!$A$2,"")</f>
        <v/>
      </c>
      <c r="M37" s="39" t="str">
        <f>IF('Г на Ч'!M37*'Г на группу'!$A$2,'Г на Ч'!M37*'Г на группу'!$A$2,"")</f>
        <v/>
      </c>
      <c r="N37" s="39" t="str">
        <f>IF('Г на Ч'!N37*'Г на группу'!$A$2,'Г на Ч'!N37*'Г на группу'!$A$2,"")</f>
        <v/>
      </c>
      <c r="O37" s="40" t="str">
        <f>IF('Г на Ч'!O37*'Г на группу'!$A$2,'Г на Ч'!O37*'Г на группу'!$A$2,"")</f>
        <v/>
      </c>
      <c r="P37" s="39" t="str">
        <f>IF('Г на Ч'!P37*'Г на группу'!$A$2,'Г на Ч'!P37*'Г на группу'!$A$2,"")</f>
        <v/>
      </c>
      <c r="Q37" s="39" t="str">
        <f>IF('Г на Ч'!Q37*'Г на группу'!$A$2,'Г на Ч'!Q37*'Г на группу'!$A$2,"")</f>
        <v/>
      </c>
      <c r="R37" s="39" t="str">
        <f>IF('Г на Ч'!R37*'Г на группу'!$A$2,'Г на Ч'!R37*'Г на группу'!$A$2,"")</f>
        <v/>
      </c>
      <c r="S37" s="39" t="str">
        <f>IF('Г на Ч'!S37*'Г на группу'!$A$2,'Г на Ч'!S37*'Г на группу'!$A$2,"")</f>
        <v/>
      </c>
      <c r="T37" s="40" t="str">
        <f>IF('Г на Ч'!T37*'Г на группу'!$A$2,'Г на Ч'!T37*'Г на группу'!$A$2,"")</f>
        <v/>
      </c>
      <c r="U37" s="39" t="str">
        <f>IF('Г на Ч'!U37*'Г на группу'!$A$2,'Г на Ч'!U37*'Г на группу'!$A$2,"")</f>
        <v/>
      </c>
      <c r="V37" s="39" t="str">
        <f>IF('Г на Ч'!V37*'Г на группу'!$A$2,'Г на Ч'!V37*'Г на группу'!$A$2,"")</f>
        <v/>
      </c>
      <c r="W37" s="39" t="str">
        <f>IF('Г на Ч'!W37*'Г на группу'!$A$2,'Г на Ч'!W37*'Г на группу'!$A$2,"")</f>
        <v/>
      </c>
      <c r="X37" s="39" t="str">
        <f>IF('Г на Ч'!X37*'Г на группу'!$A$2,'Г на Ч'!X37*'Г на группу'!$A$2,"")</f>
        <v/>
      </c>
      <c r="Y37" s="40" t="str">
        <f>IF('Г на Ч'!Y37*'Г на группу'!$A$2,'Г на Ч'!Y37*'Г на группу'!$A$2,"")</f>
        <v/>
      </c>
      <c r="Z37" s="39">
        <f>IF('Г на Ч'!Z37*'Г на группу'!$A$2,'Г на Ч'!Z37*'Г на группу'!$A$2,"")</f>
        <v>76.199999999999989</v>
      </c>
      <c r="AA37" s="39">
        <f>IF('Г на Ч'!AA37*'Г на группу'!$A$2,'Г на Ч'!AA37*'Г на группу'!$A$2,"")</f>
        <v>2.6999999999999997</v>
      </c>
      <c r="AB37" s="39">
        <f>IF('Г на Ч'!AB37*'Г на группу'!$A$2,'Г на Ч'!AB37*'Г на группу'!$A$2,"")</f>
        <v>0.18</v>
      </c>
      <c r="AC37" s="39">
        <f>IF('Г на Ч'!AC37*'Г на группу'!$A$2,'Г на Ч'!AC37*'Г на группу'!$A$2,"")</f>
        <v>16.98</v>
      </c>
      <c r="AD37" s="40">
        <f>IF('Г на Ч'!AD37*'Г на группу'!$A$2,'Г на Ч'!AD37*'Г на группу'!$A$2,"")</f>
        <v>30</v>
      </c>
      <c r="AE37" s="39" t="str">
        <f>IF('Г на Ч'!AE37*'Г на группу'!$A$2,'Г на Ч'!AE37*'Г на группу'!$A$2,"")</f>
        <v/>
      </c>
      <c r="AF37" s="39" t="str">
        <f>IF('Г на Ч'!AF37*'Г на группу'!$A$2,'Г на Ч'!AF37*'Г на группу'!$A$2,"")</f>
        <v/>
      </c>
      <c r="AG37" s="39" t="str">
        <f>IF('Г на Ч'!AG37*'Г на группу'!$A$2,'Г на Ч'!AG37*'Г на группу'!$A$2,"")</f>
        <v/>
      </c>
      <c r="AH37" s="39" t="str">
        <f>IF('Г на Ч'!AH37*'Г на группу'!$A$2,'Г на Ч'!AH37*'Г на группу'!$A$2,"")</f>
        <v/>
      </c>
      <c r="AI37" s="38" t="str">
        <f>IF('Г на Ч'!AI37*'Г на группу'!$A$2,'Г на Ч'!AI37*'Г на группу'!$A$2,"")</f>
        <v/>
      </c>
      <c r="AJ37" s="39" t="str">
        <f>IF('Г на Ч'!AJ37*'Г на группу'!$A$2,'Г на Ч'!AJ37*'Г на группу'!$A$2,"")</f>
        <v/>
      </c>
      <c r="AK37" s="39" t="str">
        <f>IF('Г на Ч'!AK37*'Г на группу'!$A$2,'Г на Ч'!AK37*'Г на группу'!$A$2,"")</f>
        <v/>
      </c>
      <c r="AL37" s="39" t="str">
        <f>IF('Г на Ч'!AL37*'Г на группу'!$A$2,'Г на Ч'!AL37*'Г на группу'!$A$2,"")</f>
        <v/>
      </c>
      <c r="AM37" s="39" t="str">
        <f>IF('Г на Ч'!AM37*'Г на группу'!$A$2,'Г на Ч'!AM37*'Г на группу'!$A$2,"")</f>
        <v/>
      </c>
      <c r="AN37" s="41" t="str">
        <f>IF('Г на Ч'!AN37*'Г на группу'!$A$2,'Г на Ч'!AN37*'Г на группу'!$A$2,"")</f>
        <v/>
      </c>
      <c r="AO37" s="39" t="str">
        <f>IF('Г на Ч'!AO37*'Г на группу'!$A$2,'Г на Ч'!AO37*'Г на группу'!$A$2,"")</f>
        <v/>
      </c>
      <c r="AP37" s="39" t="str">
        <f>IF('Г на Ч'!AP37*'Г на группу'!$A$2,'Г на Ч'!AP37*'Г на группу'!$A$2,"")</f>
        <v/>
      </c>
      <c r="AQ37" s="39" t="str">
        <f>IF('Г на Ч'!AQ37*'Г на группу'!$A$2,'Г на Ч'!AQ37*'Г на группу'!$A$2,"")</f>
        <v/>
      </c>
      <c r="AR37" s="39" t="str">
        <f>IF('Г на Ч'!AR37*'Г на группу'!$A$2,'Г на Ч'!AR37*'Г на группу'!$A$2,"")</f>
        <v/>
      </c>
      <c r="AS37" s="40" t="str">
        <f>IF('Г на Ч'!AS37*'Г на группу'!$A$2,'Г на Ч'!AS37*'Г на группу'!$A$2,"")</f>
        <v/>
      </c>
      <c r="AT37" s="39" t="str">
        <f>IF('Г на Ч'!AT37*'Г на группу'!$A$2,'Г на Ч'!AT37*'Г на группу'!$A$2,"")</f>
        <v/>
      </c>
      <c r="AU37" s="39" t="str">
        <f>IF('Г на Ч'!AU37*'Г на группу'!$A$2,'Г на Ч'!AU37*'Г на группу'!$A$2,"")</f>
        <v/>
      </c>
      <c r="AV37" s="39" t="str">
        <f>IF('Г на Ч'!AV37*'Г на группу'!$A$2,'Г на Ч'!AV37*'Г на группу'!$A$2,"")</f>
        <v/>
      </c>
      <c r="AW37" s="39" t="str">
        <f>IF('Г на Ч'!AW37*'Г на группу'!$A$2,'Г на Ч'!AW37*'Г на группу'!$A$2,"")</f>
        <v/>
      </c>
      <c r="AX37" s="38" t="str">
        <f>IF('Г на Ч'!AX37*'Г на группу'!$A$2,'Г на Ч'!AX37*'Г на группу'!$A$2,"")</f>
        <v/>
      </c>
      <c r="AY37" s="42">
        <f>IF('Г на Ч'!AY37*'Г на группу'!$A$2,'Г на Ч'!AY37*'Г на группу'!$A$2,"")</f>
        <v>76.199999999999989</v>
      </c>
      <c r="AZ37" s="39">
        <f>IF('Г на Ч'!AZ37*'Г на группу'!$A$2,'Г на Ч'!AZ37*'Г на группу'!$A$2,"")</f>
        <v>2.6999999999999997</v>
      </c>
      <c r="BA37" s="39">
        <f>IF('Г на Ч'!BA37*'Г на группу'!$A$2,'Г на Ч'!BA37*'Г на группу'!$A$2,"")</f>
        <v>0.18</v>
      </c>
      <c r="BB37" s="39">
        <f>IF('Г на Ч'!BB37*'Г на группу'!$A$2,'Г на Ч'!BB37*'Г на группу'!$A$2,"")</f>
        <v>16.98</v>
      </c>
      <c r="BC37" s="40">
        <f>IF('Г на Ч'!BC37*'Г на группу'!$A$2,'Г на Ч'!BC37*'Г на группу'!$A$2,"")</f>
        <v>30</v>
      </c>
      <c r="BD37" s="39" t="str">
        <f>IF('Г на Ч'!BD37*'Г на группу'!$A$2,'Г на Ч'!BD37*'Г на группу'!$A$2,"")</f>
        <v/>
      </c>
      <c r="BE37" s="39" t="str">
        <f>IF('Г на Ч'!BE37*'Г на группу'!$A$2,'Г на Ч'!BE37*'Г на группу'!$A$2,"")</f>
        <v/>
      </c>
      <c r="BF37" s="39" t="str">
        <f>IF('Г на Ч'!BF37*'Г на группу'!$A$2,'Г на Ч'!BF37*'Г на группу'!$A$2,"")</f>
        <v/>
      </c>
      <c r="BG37" s="39" t="str">
        <f>IF('Г на Ч'!BG37*'Г на группу'!$A$2,'Г на Ч'!BG37*'Г на группу'!$A$2,"")</f>
        <v/>
      </c>
      <c r="BH37" s="41" t="str">
        <f>IF('Г на Ч'!BH37*'Г на группу'!$A$2,'Г на Ч'!BH37*'Г на группу'!$A$2,"")</f>
        <v/>
      </c>
      <c r="BI37" s="42" t="str">
        <f>IF('Г на Ч'!BI37*'Г на группу'!$A$2,'Г на Ч'!BI37*'Г на группу'!$A$2,"")</f>
        <v/>
      </c>
      <c r="BJ37" s="39" t="str">
        <f>IF('Г на Ч'!BJ37*'Г на группу'!$A$2,'Г на Ч'!BJ37*'Г на группу'!$A$2,"")</f>
        <v/>
      </c>
      <c r="BK37" s="39" t="str">
        <f>IF('Г на Ч'!BK37*'Г на группу'!$A$2,'Г на Ч'!BK37*'Г на группу'!$A$2,"")</f>
        <v/>
      </c>
      <c r="BL37" s="39" t="str">
        <f>IF('Г на Ч'!BL37*'Г на группу'!$A$2,'Г на Ч'!BL37*'Г на группу'!$A$2,"")</f>
        <v/>
      </c>
      <c r="BM37" s="43" t="str">
        <f>IF('Г на Ч'!BM37*'Г на группу'!$A$2,'Г на Ч'!BM37*'Г на группу'!$A$2,"")</f>
        <v/>
      </c>
      <c r="BN37" s="39" t="str">
        <f>IF('Г на Ч'!BN37*'Г на группу'!$A$2,'Г на Ч'!BN37*'Г на группу'!$A$2,"")</f>
        <v/>
      </c>
      <c r="BO37" s="39" t="str">
        <f>IF('Г на Ч'!BO37*'Г на группу'!$A$2,'Г на Ч'!BO37*'Г на группу'!$A$2,"")</f>
        <v/>
      </c>
      <c r="BP37" s="39" t="str">
        <f>IF('Г на Ч'!BP37*'Г на группу'!$A$2,'Г на Ч'!BP37*'Г на группу'!$A$2,"")</f>
        <v/>
      </c>
      <c r="BQ37" s="39" t="str">
        <f>IF('Г на Ч'!BQ37*'Г на группу'!$A$2,'Г на Ч'!BQ37*'Г на группу'!$A$2,"")</f>
        <v/>
      </c>
      <c r="BR37" s="40" t="str">
        <f>IF('Г на Ч'!BR37*'Г на группу'!$A$2,'Г на Ч'!BR37*'Г на группу'!$A$2,"")</f>
        <v/>
      </c>
      <c r="BS37" s="39" t="str">
        <f>IF('Г на Ч'!BS37*'Г на группу'!$A$2,'Г на Ч'!BS37*'Г на группу'!$A$2,"")</f>
        <v/>
      </c>
      <c r="BT37" s="39" t="str">
        <f>IF('Г на Ч'!BT37*'Г на группу'!$A$2,'Г на Ч'!BT37*'Г на группу'!$A$2,"")</f>
        <v/>
      </c>
      <c r="BU37" s="39" t="str">
        <f>IF('Г на Ч'!BU37*'Г на группу'!$A$2,'Г на Ч'!BU37*'Г на группу'!$A$2,"")</f>
        <v/>
      </c>
      <c r="BV37" s="39" t="str">
        <f>IF('Г на Ч'!BV37*'Г на группу'!$A$2,'Г на Ч'!BV37*'Г на группу'!$A$2,"")</f>
        <v/>
      </c>
      <c r="BW37" s="40" t="str">
        <f>IF('Г на Ч'!BW37*'Г на группу'!$A$2,'Г на Ч'!BW37*'Г на группу'!$A$2,"")</f>
        <v/>
      </c>
      <c r="BX37" s="39" t="str">
        <f>IF('Г на Ч'!BX37*'Г на группу'!$A$2,'Г на Ч'!BX37*'Г на группу'!$A$2,"")</f>
        <v/>
      </c>
      <c r="BY37" s="39" t="str">
        <f>IF('Г на Ч'!BY37*'Г на группу'!$A$2,'Г на Ч'!BY37*'Г на группу'!$A$2,"")</f>
        <v/>
      </c>
      <c r="BZ37" s="39" t="str">
        <f>IF('Г на Ч'!BZ37*'Г на группу'!$A$2,'Г на Ч'!BZ37*'Г на группу'!$A$2,"")</f>
        <v/>
      </c>
      <c r="CA37" s="39" t="str">
        <f>IF('Г на Ч'!CA37*'Г на группу'!$A$2,'Г на Ч'!CA37*'Г на группу'!$A$2,"")</f>
        <v/>
      </c>
      <c r="CB37" s="40" t="str">
        <f>IF('Г на Ч'!CB37*'Г на группу'!$A$2,'Г на Ч'!CB37*'Г на группу'!$A$2,"")</f>
        <v/>
      </c>
      <c r="CC37" s="39" t="str">
        <f>IF('Г на Ч'!CC37*'Г на группу'!$A$2,'Г на Ч'!CC37*'Г на группу'!$A$2,"")</f>
        <v/>
      </c>
      <c r="CD37" s="39" t="str">
        <f>IF('Г на Ч'!CD37*'Г на группу'!$A$2,'Г на Ч'!CD37*'Г на группу'!$A$2,"")</f>
        <v/>
      </c>
      <c r="CE37" s="39" t="str">
        <f>IF('Г на Ч'!CE37*'Г на группу'!$A$2,'Г на Ч'!CE37*'Г на группу'!$A$2,"")</f>
        <v/>
      </c>
      <c r="CF37" s="39" t="str">
        <f>IF('Г на Ч'!CF37*'Г на группу'!$A$2,'Г на Ч'!CF37*'Г на группу'!$A$2,"")</f>
        <v/>
      </c>
      <c r="CG37" s="40" t="str">
        <f>IF('Г на Ч'!CG37*'Г на группу'!$A$2,'Г на Ч'!CG37*'Г на группу'!$A$2,"")</f>
        <v/>
      </c>
      <c r="CH37" s="39" t="str">
        <f>IF('Г на Ч'!CH37*'Г на группу'!$A$2,'Г на Ч'!CH37*'Г на группу'!$A$2,"")</f>
        <v/>
      </c>
      <c r="CI37" s="39" t="str">
        <f>IF('Г на Ч'!CI37*'Г на группу'!$A$2,'Г на Ч'!CI37*'Г на группу'!$A$2,"")</f>
        <v/>
      </c>
      <c r="CJ37" s="39" t="str">
        <f>IF('Г на Ч'!CJ37*'Г на группу'!$A$2,'Г на Ч'!CJ37*'Г на группу'!$A$2,"")</f>
        <v/>
      </c>
      <c r="CK37" s="39" t="str">
        <f>IF('Г на Ч'!CK37*'Г на группу'!$A$2,'Г на Ч'!CK37*'Г на группу'!$A$2,"")</f>
        <v/>
      </c>
      <c r="CL37" s="38" t="str">
        <f>IF('Г на Ч'!CL37*'Г на группу'!$A$2,'Г на Ч'!CL37*'Г на группу'!$A$2,"")</f>
        <v/>
      </c>
      <c r="CM37" s="39">
        <f>IF('Г на Ч'!CM37*'Г на группу'!$A$2,'Г на Ч'!CM37*'Г на группу'!$A$2,"")</f>
        <v>76.199999999999989</v>
      </c>
      <c r="CN37" s="39">
        <f>IF('Г на Ч'!CN37*'Г на группу'!$A$2,'Г на Ч'!CN37*'Г на группу'!$A$2,"")</f>
        <v>2.6999999999999997</v>
      </c>
      <c r="CO37" s="39">
        <f>IF('Г на Ч'!CO37*'Г на группу'!$A$2,'Г на Ч'!CO37*'Г на группу'!$A$2,"")</f>
        <v>0.18</v>
      </c>
      <c r="CP37" s="39">
        <f>IF('Г на Ч'!CP37*'Г на группу'!$A$2,'Г на Ч'!CP37*'Г на группу'!$A$2,"")</f>
        <v>16.98</v>
      </c>
      <c r="CQ37" s="38">
        <f>IF('Г на Ч'!CQ37*'Г на группу'!$A$2,'Г на Ч'!CQ37*'Г на группу'!$A$2,"")</f>
        <v>30</v>
      </c>
      <c r="CR37" s="39" t="str">
        <f>IF('Г на Ч'!CR37*'Г на группу'!$A$2,'Г на Ч'!CR37*'Г на группу'!$A$2,"")</f>
        <v/>
      </c>
      <c r="CS37" s="39" t="str">
        <f>IF('Г на Ч'!CS37*'Г на группу'!$A$2,'Г на Ч'!CS37*'Г на группу'!$A$2,"")</f>
        <v/>
      </c>
      <c r="CT37" s="39" t="str">
        <f>IF('Г на Ч'!CT37*'Г на группу'!$A$2,'Г на Ч'!CT37*'Г на группу'!$A$2,"")</f>
        <v/>
      </c>
      <c r="CU37" s="39" t="str">
        <f>IF('Г на Ч'!CU37*'Г на группу'!$A$2,'Г на Ч'!CU37*'Г на группу'!$A$2,"")</f>
        <v/>
      </c>
      <c r="CV37" s="38" t="str">
        <f>IF('Г на Ч'!CV37*'Г на группу'!$A$2,'Г на Ч'!CV37*'Г на группу'!$A$2,"")</f>
        <v/>
      </c>
      <c r="CW37" s="39" t="str">
        <f>IF('Г на Ч'!CW37*'Г на группу'!$A$2,'Г на Ч'!CW37*'Г на группу'!$A$2,"")</f>
        <v/>
      </c>
      <c r="CX37" s="39" t="str">
        <f>IF('Г на Ч'!CX37*'Г на группу'!$A$2,'Г на Ч'!CX37*'Г на группу'!$A$2,"")</f>
        <v/>
      </c>
      <c r="CY37" s="39" t="str">
        <f>IF('Г на Ч'!CY37*'Г на группу'!$A$2,'Г на Ч'!CY37*'Г на группу'!$A$2,"")</f>
        <v/>
      </c>
      <c r="CZ37" s="39" t="str">
        <f>IF('Г на Ч'!CZ37*'Г на группу'!$A$2,'Г на Ч'!CZ37*'Г на группу'!$A$2,"")</f>
        <v/>
      </c>
      <c r="DA37" s="38" t="str">
        <f>IF('Г на Ч'!DA37*'Г на группу'!$A$2,'Г на Ч'!DA37*'Г на группу'!$A$2,"")</f>
        <v/>
      </c>
      <c r="DB37" s="39" t="str">
        <f>IF('Г на Ч'!DB37*'Г на группу'!$A$2,'Г на Ч'!DB37*'Г на группу'!$A$2,"")</f>
        <v/>
      </c>
      <c r="DC37" s="39" t="str">
        <f>IF('Г на Ч'!DC37*'Г на группу'!$A$2,'Г на Ч'!DC37*'Г на группу'!$A$2,"")</f>
        <v/>
      </c>
      <c r="DD37" s="39" t="str">
        <f>IF('Г на Ч'!DD37*'Г на группу'!$A$2,'Г на Ч'!DD37*'Г на группу'!$A$2,"")</f>
        <v/>
      </c>
      <c r="DE37" s="39" t="str">
        <f>IF('Г на Ч'!DE37*'Г на группу'!$A$2,'Г на Ч'!DE37*'Г на группу'!$A$2,"")</f>
        <v/>
      </c>
      <c r="DF37" s="38" t="str">
        <f>IF('Г на Ч'!DF37*'Г на группу'!$A$2,'Г на Ч'!DF37*'Г на группу'!$A$2,"")</f>
        <v/>
      </c>
      <c r="DG37" s="39" t="str">
        <f>IF('Г на Ч'!DG37*'Г на группу'!$A$2,'Г на Ч'!DG37*'Г на группу'!$A$2,"")</f>
        <v/>
      </c>
      <c r="DH37" s="39" t="str">
        <f>IF('Г на Ч'!DH37*'Г на группу'!$A$2,'Г на Ч'!DH37*'Г на группу'!$A$2,"")</f>
        <v/>
      </c>
      <c r="DI37" s="39" t="str">
        <f>IF('Г на Ч'!DI37*'Г на группу'!$A$2,'Г на Ч'!DI37*'Г на группу'!$A$2,"")</f>
        <v/>
      </c>
      <c r="DJ37" s="39" t="str">
        <f>IF('Г на Ч'!DJ37*'Г на группу'!$A$2,'Г на Ч'!DJ37*'Г на группу'!$A$2,"")</f>
        <v/>
      </c>
      <c r="DK37" s="38" t="str">
        <f>IF('Г на Ч'!DK37*'Г на группу'!$A$2,'Г на Ч'!DK37*'Г на группу'!$A$2,"")</f>
        <v/>
      </c>
      <c r="DL37" s="39" t="str">
        <f>IF('Г на Ч'!DL37*'Г на группу'!$A$2,'Г на Ч'!DL37*'Г на группу'!$A$2,"")</f>
        <v/>
      </c>
      <c r="DM37" s="39" t="str">
        <f>IF('Г на Ч'!DM37*'Г на группу'!$A$2,'Г на Ч'!DM37*'Г на группу'!$A$2,"")</f>
        <v/>
      </c>
      <c r="DN37" s="39" t="str">
        <f>IF('Г на Ч'!DN37*'Г на группу'!$A$2,'Г на Ч'!DN37*'Г на группу'!$A$2,"")</f>
        <v/>
      </c>
      <c r="DO37" s="39" t="str">
        <f>IF('Г на Ч'!DO37*'Г на группу'!$A$2,'Г на Ч'!DO37*'Г на группу'!$A$2,"")</f>
        <v/>
      </c>
      <c r="DP37" s="38" t="str">
        <f>IF('Г на Ч'!DP37*'Г на группу'!$A$2,'Г на Ч'!DP37*'Г на группу'!$A$2,"")</f>
        <v/>
      </c>
      <c r="DQ37" s="21">
        <f t="shared" si="4"/>
        <v>90</v>
      </c>
    </row>
    <row r="38" spans="1:121" s="21" customFormat="1" x14ac:dyDescent="0.25">
      <c r="A38" s="51" t="s">
        <v>56</v>
      </c>
      <c r="B38" s="50">
        <v>221</v>
      </c>
      <c r="C38" s="21">
        <v>7.8</v>
      </c>
      <c r="D38" s="21">
        <v>0.6</v>
      </c>
      <c r="E38" s="55">
        <v>49.2</v>
      </c>
      <c r="F38" s="53" t="e">
        <f t="shared" si="26"/>
        <v>#VALUE!</v>
      </c>
      <c r="G38" s="30" t="e">
        <f t="shared" si="27"/>
        <v>#VALUE!</v>
      </c>
      <c r="H38" s="30" t="e">
        <f t="shared" si="28"/>
        <v>#VALUE!</v>
      </c>
      <c r="I38" s="30" t="e">
        <f t="shared" si="29"/>
        <v>#VALUE!</v>
      </c>
      <c r="J38" s="21" t="str">
        <f>IF('Г на Ч'!J38*'Г на группу'!$A$2,'Г на Ч'!J38*'Г на группу'!$A$2,"")</f>
        <v/>
      </c>
      <c r="K38" s="53" t="str">
        <f>IF('Г на Ч'!K38*'Г на группу'!$A$2,'Г на Ч'!K38*'Г на группу'!$A$2,"")</f>
        <v/>
      </c>
      <c r="L38" s="53" t="str">
        <f>IF('Г на Ч'!L38*'Г на группу'!$A$2,'Г на Ч'!L38*'Г на группу'!$A$2,"")</f>
        <v/>
      </c>
      <c r="M38" s="53" t="str">
        <f>IF('Г на Ч'!M38*'Г на группу'!$A$2,'Г на Ч'!M38*'Г на группу'!$A$2,"")</f>
        <v/>
      </c>
      <c r="N38" s="53" t="str">
        <f>IF('Г на Ч'!N38*'Г на группу'!$A$2,'Г на Ч'!N38*'Г на группу'!$A$2,"")</f>
        <v/>
      </c>
      <c r="O38" s="50" t="str">
        <f>IF('Г на Ч'!O38*'Г на группу'!$A$2,'Г на Ч'!O38*'Г на группу'!$A$2,"")</f>
        <v/>
      </c>
      <c r="P38" s="53" t="str">
        <f>IF('Г на Ч'!P38*'Г на группу'!$A$2,'Г на Ч'!P38*'Г на группу'!$A$2,"")</f>
        <v/>
      </c>
      <c r="Q38" s="53" t="str">
        <f>IF('Г на Ч'!Q38*'Г на группу'!$A$2,'Г на Ч'!Q38*'Г на группу'!$A$2,"")</f>
        <v/>
      </c>
      <c r="R38" s="53" t="str">
        <f>IF('Г на Ч'!R38*'Г на группу'!$A$2,'Г на Ч'!R38*'Г на группу'!$A$2,"")</f>
        <v/>
      </c>
      <c r="S38" s="53" t="str">
        <f>IF('Г на Ч'!S38*'Г на группу'!$A$2,'Г на Ч'!S38*'Г на группу'!$A$2,"")</f>
        <v/>
      </c>
      <c r="T38" s="50" t="str">
        <f>IF('Г на Ч'!T38*'Г на группу'!$A$2,'Г на Ч'!T38*'Г на группу'!$A$2,"")</f>
        <v/>
      </c>
      <c r="U38" s="53" t="str">
        <f>IF('Г на Ч'!U38*'Г на группу'!$A$2,'Г на Ч'!U38*'Г на группу'!$A$2,"")</f>
        <v/>
      </c>
      <c r="V38" s="53" t="str">
        <f>IF('Г на Ч'!V38*'Г на группу'!$A$2,'Г на Ч'!V38*'Г на группу'!$A$2,"")</f>
        <v/>
      </c>
      <c r="W38" s="53" t="str">
        <f>IF('Г на Ч'!W38*'Г на группу'!$A$2,'Г на Ч'!W38*'Г на группу'!$A$2,"")</f>
        <v/>
      </c>
      <c r="X38" s="53" t="str">
        <f>IF('Г на Ч'!X38*'Г на группу'!$A$2,'Г на Ч'!X38*'Г на группу'!$A$2,"")</f>
        <v/>
      </c>
      <c r="Y38" s="50" t="str">
        <f>IF('Г на Ч'!Y38*'Г на группу'!$A$2,'Г на Ч'!Y38*'Г на группу'!$A$2,"")</f>
        <v/>
      </c>
      <c r="Z38" s="53" t="str">
        <f>IF('Г на Ч'!Z38*'Г на группу'!$A$2,'Г на Ч'!Z38*'Г на группу'!$A$2,"")</f>
        <v/>
      </c>
      <c r="AA38" s="53" t="str">
        <f>IF('Г на Ч'!AA38*'Г на группу'!$A$2,'Г на Ч'!AA38*'Г на группу'!$A$2,"")</f>
        <v/>
      </c>
      <c r="AB38" s="53" t="str">
        <f>IF('Г на Ч'!AB38*'Г на группу'!$A$2,'Г на Ч'!AB38*'Г на группу'!$A$2,"")</f>
        <v/>
      </c>
      <c r="AC38" s="53" t="str">
        <f>IF('Г на Ч'!AC38*'Г на группу'!$A$2,'Г на Ч'!AC38*'Г на группу'!$A$2,"")</f>
        <v/>
      </c>
      <c r="AD38" s="50" t="str">
        <f>IF('Г на Ч'!AD38*'Г на группу'!$A$2,'Г на Ч'!AD38*'Г на группу'!$A$2,"")</f>
        <v/>
      </c>
      <c r="AE38" s="53" t="str">
        <f>IF('Г на Ч'!AE38*'Г на группу'!$A$2,'Г на Ч'!AE38*'Г на группу'!$A$2,"")</f>
        <v/>
      </c>
      <c r="AF38" s="53" t="str">
        <f>IF('Г на Ч'!AF38*'Г на группу'!$A$2,'Г на Ч'!AF38*'Г на группу'!$A$2,"")</f>
        <v/>
      </c>
      <c r="AG38" s="53" t="str">
        <f>IF('Г на Ч'!AG38*'Г на группу'!$A$2,'Г на Ч'!AG38*'Г на группу'!$A$2,"")</f>
        <v/>
      </c>
      <c r="AH38" s="53" t="str">
        <f>IF('Г на Ч'!AH38*'Г на группу'!$A$2,'Г на Ч'!AH38*'Г на группу'!$A$2,"")</f>
        <v/>
      </c>
      <c r="AI38" s="21">
        <f>IF('Г на Ч'!AI38*'Г на группу'!$A$2,'Г на Ч'!AI38*'Г на группу'!$A$2,"")</f>
        <v>30</v>
      </c>
      <c r="AJ38" s="53" t="str">
        <f>IF('Г на Ч'!AJ38*'Г на группу'!$A$2,'Г на Ч'!AJ38*'Г на группу'!$A$2,"")</f>
        <v/>
      </c>
      <c r="AK38" s="53" t="str">
        <f>IF('Г на Ч'!AK38*'Г на группу'!$A$2,'Г на Ч'!AK38*'Г на группу'!$A$2,"")</f>
        <v/>
      </c>
      <c r="AL38" s="53" t="str">
        <f>IF('Г на Ч'!AL38*'Г на группу'!$A$2,'Г на Ч'!AL38*'Г на группу'!$A$2,"")</f>
        <v/>
      </c>
      <c r="AM38" s="53" t="str">
        <f>IF('Г на Ч'!AM38*'Г на группу'!$A$2,'Г на Ч'!AM38*'Г на группу'!$A$2,"")</f>
        <v/>
      </c>
      <c r="AN38" s="54" t="str">
        <f>IF('Г на Ч'!AN38*'Г на группу'!$A$2,'Г на Ч'!AN38*'Г на группу'!$A$2,"")</f>
        <v/>
      </c>
      <c r="AO38" s="53" t="str">
        <f>IF('Г на Ч'!AO38*'Г на группу'!$A$2,'Г на Ч'!AO38*'Г на группу'!$A$2,"")</f>
        <v/>
      </c>
      <c r="AP38" s="53" t="str">
        <f>IF('Г на Ч'!AP38*'Г на группу'!$A$2,'Г на Ч'!AP38*'Г на группу'!$A$2,"")</f>
        <v/>
      </c>
      <c r="AQ38" s="53" t="str">
        <f>IF('Г на Ч'!AQ38*'Г на группу'!$A$2,'Г на Ч'!AQ38*'Г на группу'!$A$2,"")</f>
        <v/>
      </c>
      <c r="AR38" s="53" t="str">
        <f>IF('Г на Ч'!AR38*'Г на группу'!$A$2,'Г на Ч'!AR38*'Г на группу'!$A$2,"")</f>
        <v/>
      </c>
      <c r="AS38" s="50" t="str">
        <f>IF('Г на Ч'!AS38*'Г на группу'!$A$2,'Г на Ч'!AS38*'Г на группу'!$A$2,"")</f>
        <v/>
      </c>
      <c r="AT38" s="53" t="str">
        <f>IF('Г на Ч'!AT38*'Г на группу'!$A$2,'Г на Ч'!AT38*'Г на группу'!$A$2,"")</f>
        <v/>
      </c>
      <c r="AU38" s="53" t="str">
        <f>IF('Г на Ч'!AU38*'Г на группу'!$A$2,'Г на Ч'!AU38*'Г на группу'!$A$2,"")</f>
        <v/>
      </c>
      <c r="AV38" s="53" t="str">
        <f>IF('Г на Ч'!AV38*'Г на группу'!$A$2,'Г на Ч'!AV38*'Г на группу'!$A$2,"")</f>
        <v/>
      </c>
      <c r="AW38" s="53" t="str">
        <f>IF('Г на Ч'!AW38*'Г на группу'!$A$2,'Г на Ч'!AW38*'Г на группу'!$A$2,"")</f>
        <v/>
      </c>
      <c r="AX38" s="21" t="str">
        <f>IF('Г на Ч'!AX38*'Г на группу'!$A$2,'Г на Ч'!AX38*'Г на группу'!$A$2,"")</f>
        <v/>
      </c>
      <c r="AY38" s="30" t="str">
        <f>IF('Г на Ч'!AY38*'Г на группу'!$A$2,'Г на Ч'!AY38*'Г на группу'!$A$2,"")</f>
        <v/>
      </c>
      <c r="AZ38" s="53" t="str">
        <f>IF('Г на Ч'!AZ38*'Г на группу'!$A$2,'Г на Ч'!AZ38*'Г на группу'!$A$2,"")</f>
        <v/>
      </c>
      <c r="BA38" s="53" t="str">
        <f>IF('Г на Ч'!BA38*'Г на группу'!$A$2,'Г на Ч'!BA38*'Г на группу'!$A$2,"")</f>
        <v/>
      </c>
      <c r="BB38" s="53" t="str">
        <f>IF('Г на Ч'!BB38*'Г на группу'!$A$2,'Г на Ч'!BB38*'Г на группу'!$A$2,"")</f>
        <v/>
      </c>
      <c r="BC38" s="50" t="str">
        <f>IF('Г на Ч'!BC38*'Г на группу'!$A$2,'Г на Ч'!BC38*'Г на группу'!$A$2,"")</f>
        <v/>
      </c>
      <c r="BD38" s="53" t="str">
        <f>IF('Г на Ч'!BD38*'Г на группу'!$A$2,'Г на Ч'!BD38*'Г на группу'!$A$2,"")</f>
        <v/>
      </c>
      <c r="BE38" s="53" t="str">
        <f>IF('Г на Ч'!BE38*'Г на группу'!$A$2,'Г на Ч'!BE38*'Г на группу'!$A$2,"")</f>
        <v/>
      </c>
      <c r="BF38" s="53" t="str">
        <f>IF('Г на Ч'!BF38*'Г на группу'!$A$2,'Г на Ч'!BF38*'Г на группу'!$A$2,"")</f>
        <v/>
      </c>
      <c r="BG38" s="53" t="str">
        <f>IF('Г на Ч'!BG38*'Г на группу'!$A$2,'Г на Ч'!BG38*'Г на группу'!$A$2,"")</f>
        <v/>
      </c>
      <c r="BH38" s="54" t="str">
        <f>IF('Г на Ч'!BH38*'Г на группу'!$A$2,'Г на Ч'!BH38*'Г на группу'!$A$2,"")</f>
        <v/>
      </c>
      <c r="BI38" s="30">
        <f>IF('Г на Ч'!BI38*'Г на группу'!$A$2,'Г на Ч'!BI38*'Г на группу'!$A$2,"")</f>
        <v>66.300000000000011</v>
      </c>
      <c r="BJ38" s="53">
        <f>IF('Г на Ч'!BJ38*'Г на группу'!$A$2,'Г на Ч'!BJ38*'Г на группу'!$A$2,"")</f>
        <v>2.34</v>
      </c>
      <c r="BK38" s="53">
        <f>IF('Г на Ч'!BK38*'Г на группу'!$A$2,'Г на Ч'!BK38*'Г на группу'!$A$2,"")</f>
        <v>0.18</v>
      </c>
      <c r="BL38" s="53">
        <f>IF('Г на Ч'!BL38*'Г на группу'!$A$2,'Г на Ч'!BL38*'Г на группу'!$A$2,"")</f>
        <v>14.760000000000002</v>
      </c>
      <c r="BM38" s="55">
        <f>IF('Г на Ч'!BM38*'Г на группу'!$A$2,'Г на Ч'!BM38*'Г на группу'!$A$2,"")</f>
        <v>30</v>
      </c>
      <c r="BN38" s="53">
        <f>IF('Г на Ч'!BN38*'Г на группу'!$A$2,'Г на Ч'!BN38*'Г на группу'!$A$2,"")</f>
        <v>66.300000000000011</v>
      </c>
      <c r="BO38" s="53">
        <f>IF('Г на Ч'!BO38*'Г на группу'!$A$2,'Г на Ч'!BO38*'Г на группу'!$A$2,"")</f>
        <v>2.34</v>
      </c>
      <c r="BP38" s="53">
        <f>IF('Г на Ч'!BP38*'Г на группу'!$A$2,'Г на Ч'!BP38*'Г на группу'!$A$2,"")</f>
        <v>0.18</v>
      </c>
      <c r="BQ38" s="53">
        <f>IF('Г на Ч'!BQ38*'Г на группу'!$A$2,'Г на Ч'!BQ38*'Г на группу'!$A$2,"")</f>
        <v>14.760000000000002</v>
      </c>
      <c r="BR38" s="50">
        <f>IF('Г на Ч'!BR38*'Г на группу'!$A$2,'Г на Ч'!BR38*'Г на группу'!$A$2,"")</f>
        <v>30</v>
      </c>
      <c r="BS38" s="53" t="str">
        <f>IF('Г на Ч'!BS38*'Г на группу'!$A$2,'Г на Ч'!BS38*'Г на группу'!$A$2,"")</f>
        <v/>
      </c>
      <c r="BT38" s="53" t="str">
        <f>IF('Г на Ч'!BT38*'Г на группу'!$A$2,'Г на Ч'!BT38*'Г на группу'!$A$2,"")</f>
        <v/>
      </c>
      <c r="BU38" s="53" t="str">
        <f>IF('Г на Ч'!BU38*'Г на группу'!$A$2,'Г на Ч'!BU38*'Г на группу'!$A$2,"")</f>
        <v/>
      </c>
      <c r="BV38" s="53" t="str">
        <f>IF('Г на Ч'!BV38*'Г на группу'!$A$2,'Г на Ч'!BV38*'Г на группу'!$A$2,"")</f>
        <v/>
      </c>
      <c r="BW38" s="21" t="str">
        <f>IF('Г на Ч'!BW38*'Г на группу'!$A$2,'Г на Ч'!BW38*'Г на группу'!$A$2,"")</f>
        <v/>
      </c>
      <c r="BX38" s="53" t="str">
        <f>IF('Г на Ч'!BX38*'Г на группу'!$A$2,'Г на Ч'!BX38*'Г на группу'!$A$2,"")</f>
        <v/>
      </c>
      <c r="BY38" s="53" t="str">
        <f>IF('Г на Ч'!BY38*'Г на группу'!$A$2,'Г на Ч'!BY38*'Г на группу'!$A$2,"")</f>
        <v/>
      </c>
      <c r="BZ38" s="53" t="str">
        <f>IF('Г на Ч'!BZ38*'Г на группу'!$A$2,'Г на Ч'!BZ38*'Г на группу'!$A$2,"")</f>
        <v/>
      </c>
      <c r="CA38" s="53" t="str">
        <f>IF('Г на Ч'!CA38*'Г на группу'!$A$2,'Г на Ч'!CA38*'Г на группу'!$A$2,"")</f>
        <v/>
      </c>
      <c r="CB38" s="50" t="str">
        <f>IF('Г на Ч'!CB38*'Г на группу'!$A$2,'Г на Ч'!CB38*'Г на группу'!$A$2,"")</f>
        <v/>
      </c>
      <c r="CC38" s="53" t="str">
        <f>IF('Г на Ч'!CC38*'Г на группу'!$A$2,'Г на Ч'!CC38*'Г на группу'!$A$2,"")</f>
        <v/>
      </c>
      <c r="CD38" s="53" t="str">
        <f>IF('Г на Ч'!CD38*'Г на группу'!$A$2,'Г на Ч'!CD38*'Г на группу'!$A$2,"")</f>
        <v/>
      </c>
      <c r="CE38" s="53" t="str">
        <f>IF('Г на Ч'!CE38*'Г на группу'!$A$2,'Г на Ч'!CE38*'Г на группу'!$A$2,"")</f>
        <v/>
      </c>
      <c r="CF38" s="53" t="str">
        <f>IF('Г на Ч'!CF38*'Г на группу'!$A$2,'Г на Ч'!CF38*'Г на группу'!$A$2,"")</f>
        <v/>
      </c>
      <c r="CG38" s="50" t="str">
        <f>IF('Г на Ч'!CG38*'Г на группу'!$A$2,'Г на Ч'!CG38*'Г на группу'!$A$2,"")</f>
        <v/>
      </c>
      <c r="CH38" s="53" t="str">
        <f>IF('Г на Ч'!CH38*'Г на группу'!$A$2,'Г на Ч'!CH38*'Г на группу'!$A$2,"")</f>
        <v/>
      </c>
      <c r="CI38" s="53" t="str">
        <f>IF('Г на Ч'!CI38*'Г на группу'!$A$2,'Г на Ч'!CI38*'Г на группу'!$A$2,"")</f>
        <v/>
      </c>
      <c r="CJ38" s="53" t="str">
        <f>IF('Г на Ч'!CJ38*'Г на группу'!$A$2,'Г на Ч'!CJ38*'Г на группу'!$A$2,"")</f>
        <v/>
      </c>
      <c r="CK38" s="53" t="str">
        <f>IF('Г на Ч'!CK38*'Г на группу'!$A$2,'Г на Ч'!CK38*'Г на группу'!$A$2,"")</f>
        <v/>
      </c>
      <c r="CL38" s="21" t="str">
        <f>IF('Г на Ч'!CL38*'Г на группу'!$A$2,'Г на Ч'!CL38*'Г на группу'!$A$2,"")</f>
        <v/>
      </c>
      <c r="CM38" s="53" t="str">
        <f>IF('Г на Ч'!CM38*'Г на группу'!$A$2,'Г на Ч'!CM38*'Г на группу'!$A$2,"")</f>
        <v/>
      </c>
      <c r="CN38" s="53" t="str">
        <f>IF('Г на Ч'!CN38*'Г на группу'!$A$2,'Г на Ч'!CN38*'Г на группу'!$A$2,"")</f>
        <v/>
      </c>
      <c r="CO38" s="53" t="str">
        <f>IF('Г на Ч'!CO38*'Г на группу'!$A$2,'Г на Ч'!CO38*'Г на группу'!$A$2,"")</f>
        <v/>
      </c>
      <c r="CP38" s="53" t="str">
        <f>IF('Г на Ч'!CP38*'Г на группу'!$A$2,'Г на Ч'!CP38*'Г на группу'!$A$2,"")</f>
        <v/>
      </c>
      <c r="CQ38" s="21" t="str">
        <f>IF('Г на Ч'!CQ38*'Г на группу'!$A$2,'Г на Ч'!CQ38*'Г на группу'!$A$2,"")</f>
        <v/>
      </c>
      <c r="CR38" s="53" t="str">
        <f>IF('Г на Ч'!CR38*'Г на группу'!$A$2,'Г на Ч'!CR38*'Г на группу'!$A$2,"")</f>
        <v/>
      </c>
      <c r="CS38" s="53" t="str">
        <f>IF('Г на Ч'!CS38*'Г на группу'!$A$2,'Г на Ч'!CS38*'Г на группу'!$A$2,"")</f>
        <v/>
      </c>
      <c r="CT38" s="53" t="str">
        <f>IF('Г на Ч'!CT38*'Г на группу'!$A$2,'Г на Ч'!CT38*'Г на группу'!$A$2,"")</f>
        <v/>
      </c>
      <c r="CU38" s="53" t="str">
        <f>IF('Г на Ч'!CU38*'Г на группу'!$A$2,'Г на Ч'!CU38*'Г на группу'!$A$2,"")</f>
        <v/>
      </c>
      <c r="CV38" s="21" t="str">
        <f>IF('Г на Ч'!CV38*'Г на группу'!$A$2,'Г на Ч'!CV38*'Г на группу'!$A$2,"")</f>
        <v/>
      </c>
      <c r="CW38" s="53">
        <f>IF('Г на Ч'!CW38*'Г на группу'!$A$2,'Г на Ч'!CW38*'Г на группу'!$A$2,"")</f>
        <v>66.300000000000011</v>
      </c>
      <c r="CX38" s="53">
        <f>IF('Г на Ч'!CX38*'Г на группу'!$A$2,'Г на Ч'!CX38*'Г на группу'!$A$2,"")</f>
        <v>2.34</v>
      </c>
      <c r="CY38" s="53">
        <f>IF('Г на Ч'!CY38*'Г на группу'!$A$2,'Г на Ч'!CY38*'Г на группу'!$A$2,"")</f>
        <v>0.18</v>
      </c>
      <c r="CZ38" s="53">
        <f>IF('Г на Ч'!CZ38*'Г на группу'!$A$2,'Г на Ч'!CZ38*'Г на группу'!$A$2,"")</f>
        <v>14.760000000000002</v>
      </c>
      <c r="DA38" s="21">
        <f>IF('Г на Ч'!DA38*'Г на группу'!$A$2,'Г на Ч'!DA38*'Г на группу'!$A$2,"")</f>
        <v>30</v>
      </c>
      <c r="DB38" s="53" t="str">
        <f>IF('Г на Ч'!DB38*'Г на группу'!$A$2,'Г на Ч'!DB38*'Г на группу'!$A$2,"")</f>
        <v/>
      </c>
      <c r="DC38" s="53" t="str">
        <f>IF('Г на Ч'!DC38*'Г на группу'!$A$2,'Г на Ч'!DC38*'Г на группу'!$A$2,"")</f>
        <v/>
      </c>
      <c r="DD38" s="53" t="str">
        <f>IF('Г на Ч'!DD38*'Г на группу'!$A$2,'Г на Ч'!DD38*'Г на группу'!$A$2,"")</f>
        <v/>
      </c>
      <c r="DE38" s="53" t="str">
        <f>IF('Г на Ч'!DE38*'Г на группу'!$A$2,'Г на Ч'!DE38*'Г на группу'!$A$2,"")</f>
        <v/>
      </c>
      <c r="DF38" s="21" t="str">
        <f>IF('Г на Ч'!DF38*'Г на группу'!$A$2,'Г на Ч'!DF38*'Г на группу'!$A$2,"")</f>
        <v/>
      </c>
      <c r="DG38" s="53" t="str">
        <f>IF('Г на Ч'!DG38*'Г на группу'!$A$2,'Г на Ч'!DG38*'Г на группу'!$A$2,"")</f>
        <v/>
      </c>
      <c r="DH38" s="53" t="str">
        <f>IF('Г на Ч'!DH38*'Г на группу'!$A$2,'Г на Ч'!DH38*'Г на группу'!$A$2,"")</f>
        <v/>
      </c>
      <c r="DI38" s="53" t="str">
        <f>IF('Г на Ч'!DI38*'Г на группу'!$A$2,'Г на Ч'!DI38*'Г на группу'!$A$2,"")</f>
        <v/>
      </c>
      <c r="DJ38" s="53" t="str">
        <f>IF('Г на Ч'!DJ38*'Г на группу'!$A$2,'Г на Ч'!DJ38*'Г на группу'!$A$2,"")</f>
        <v/>
      </c>
      <c r="DK38" s="21" t="str">
        <f>IF('Г на Ч'!DK38*'Г на группу'!$A$2,'Г на Ч'!DK38*'Г на группу'!$A$2,"")</f>
        <v/>
      </c>
      <c r="DL38" s="53" t="str">
        <f>IF('Г на Ч'!DL38*'Г на группу'!$A$2,'Г на Ч'!DL38*'Г на группу'!$A$2,"")</f>
        <v/>
      </c>
      <c r="DM38" s="53" t="str">
        <f>IF('Г на Ч'!DM38*'Г на группу'!$A$2,'Г на Ч'!DM38*'Г на группу'!$A$2,"")</f>
        <v/>
      </c>
      <c r="DN38" s="53" t="str">
        <f>IF('Г на Ч'!DN38*'Г на группу'!$A$2,'Г на Ч'!DN38*'Г на группу'!$A$2,"")</f>
        <v/>
      </c>
      <c r="DO38" s="53" t="str">
        <f>IF('Г на Ч'!DO38*'Г на группу'!$A$2,'Г на Ч'!DO38*'Г на группу'!$A$2,"")</f>
        <v/>
      </c>
      <c r="DP38" s="21" t="str">
        <f>IF('Г на Ч'!DP38*'Г на группу'!$A$2,'Г на Ч'!DP38*'Г на группу'!$A$2,"")</f>
        <v/>
      </c>
      <c r="DQ38" s="21">
        <f t="shared" si="4"/>
        <v>120</v>
      </c>
    </row>
    <row r="39" spans="1:121" s="21" customFormat="1" x14ac:dyDescent="0.25">
      <c r="A39" s="35" t="s">
        <v>57</v>
      </c>
      <c r="B39" s="40">
        <v>54.5</v>
      </c>
      <c r="C39" s="38">
        <v>1.1000000000000001</v>
      </c>
      <c r="D39" s="38">
        <v>4</v>
      </c>
      <c r="E39" s="43">
        <v>3.8</v>
      </c>
      <c r="F39" s="39" t="e">
        <f t="shared" si="26"/>
        <v>#VALUE!</v>
      </c>
      <c r="G39" s="42" t="e">
        <f t="shared" si="27"/>
        <v>#VALUE!</v>
      </c>
      <c r="H39" s="42" t="e">
        <f t="shared" si="28"/>
        <v>#VALUE!</v>
      </c>
      <c r="I39" s="42" t="e">
        <f t="shared" si="29"/>
        <v>#VALUE!</v>
      </c>
      <c r="J39" s="38" t="str">
        <f>IF('Г на Ч'!J39*'Г на группу'!$A$2,'Г на Ч'!J39*'Г на группу'!$A$2,"")</f>
        <v/>
      </c>
      <c r="K39" s="39" t="str">
        <f>IF('Г на Ч'!K39*'Г на группу'!$A$2,'Г на Ч'!K39*'Г на группу'!$A$2,"")</f>
        <v/>
      </c>
      <c r="L39" s="39" t="str">
        <f>IF('Г на Ч'!L39*'Г на группу'!$A$2,'Г на Ч'!L39*'Г на группу'!$A$2,"")</f>
        <v/>
      </c>
      <c r="M39" s="39" t="str">
        <f>IF('Г на Ч'!M39*'Г на группу'!$A$2,'Г на Ч'!M39*'Г на группу'!$A$2,"")</f>
        <v/>
      </c>
      <c r="N39" s="39" t="str">
        <f>IF('Г на Ч'!N39*'Г на группу'!$A$2,'Г на Ч'!N39*'Г на группу'!$A$2,"")</f>
        <v/>
      </c>
      <c r="O39" s="40" t="str">
        <f>IF('Г на Ч'!O39*'Г на группу'!$A$2,'Г на Ч'!O39*'Г на группу'!$A$2,"")</f>
        <v/>
      </c>
      <c r="P39" s="39">
        <f>IF('Г на Ч'!P39*'Г на группу'!$A$2,'Г на Ч'!P39*'Г на группу'!$A$2,"")</f>
        <v>6.5400000000000009</v>
      </c>
      <c r="Q39" s="39">
        <f>IF('Г на Ч'!Q39*'Г на группу'!$A$2,'Г на Ч'!Q39*'Г на группу'!$A$2,"")</f>
        <v>0.13200000000000001</v>
      </c>
      <c r="R39" s="39">
        <f>IF('Г на Ч'!R39*'Г на группу'!$A$2,'Г на Ч'!R39*'Г на группу'!$A$2,"")</f>
        <v>0.48</v>
      </c>
      <c r="S39" s="39">
        <f>IF('Г на Ч'!S39*'Г на группу'!$A$2,'Г на Ч'!S39*'Г на группу'!$A$2,"")</f>
        <v>0.45599999999999996</v>
      </c>
      <c r="T39" s="40">
        <f>IF('Г на Ч'!T39*'Г на группу'!$A$2,'Г на Ч'!T39*'Г на группу'!$A$2,"")</f>
        <v>12</v>
      </c>
      <c r="U39" s="39" t="str">
        <f>IF('Г на Ч'!U39*'Г на группу'!$A$2,'Г на Ч'!U39*'Г на группу'!$A$2,"")</f>
        <v/>
      </c>
      <c r="V39" s="39" t="str">
        <f>IF('Г на Ч'!V39*'Г на группу'!$A$2,'Г на Ч'!V39*'Г на группу'!$A$2,"")</f>
        <v/>
      </c>
      <c r="W39" s="39" t="str">
        <f>IF('Г на Ч'!W39*'Г на группу'!$A$2,'Г на Ч'!W39*'Г на группу'!$A$2,"")</f>
        <v/>
      </c>
      <c r="X39" s="39" t="str">
        <f>IF('Г на Ч'!X39*'Г на группу'!$A$2,'Г на Ч'!X39*'Г на группу'!$A$2,"")</f>
        <v/>
      </c>
      <c r="Y39" s="40" t="str">
        <f>IF('Г на Ч'!Y39*'Г на группу'!$A$2,'Г на Ч'!Y39*'Г на группу'!$A$2,"")</f>
        <v/>
      </c>
      <c r="Z39" s="39">
        <f>IF('Г на Ч'!Z39*'Г на группу'!$A$2,'Г на Ч'!Z39*'Г на группу'!$A$2,"")</f>
        <v>6.5400000000000009</v>
      </c>
      <c r="AA39" s="39">
        <f>IF('Г на Ч'!AA39*'Г на группу'!$A$2,'Г на Ч'!AA39*'Г на группу'!$A$2,"")</f>
        <v>0.13200000000000001</v>
      </c>
      <c r="AB39" s="39">
        <f>IF('Г на Ч'!AB39*'Г на группу'!$A$2,'Г на Ч'!AB39*'Г на группу'!$A$2,"")</f>
        <v>0.48</v>
      </c>
      <c r="AC39" s="39">
        <f>IF('Г на Ч'!AC39*'Г на группу'!$A$2,'Г на Ч'!AC39*'Г на группу'!$A$2,"")</f>
        <v>0.45599999999999996</v>
      </c>
      <c r="AD39" s="40">
        <f>IF('Г на Ч'!AD39*'Г на группу'!$A$2,'Г на Ч'!AD39*'Г на группу'!$A$2,"")</f>
        <v>12</v>
      </c>
      <c r="AE39" s="39">
        <f>IF('Г на Ч'!AE39*'Г на группу'!$A$2,'Г на Ч'!AE39*'Г на группу'!$A$2,"")</f>
        <v>6.5400000000000009</v>
      </c>
      <c r="AF39" s="39">
        <f>IF('Г на Ч'!AF39*'Г на группу'!$A$2,'Г на Ч'!AF39*'Г на группу'!$A$2,"")</f>
        <v>0.13200000000000001</v>
      </c>
      <c r="AG39" s="39">
        <f>IF('Г на Ч'!AG39*'Г на группу'!$A$2,'Г на Ч'!AG39*'Г на группу'!$A$2,"")</f>
        <v>0.48</v>
      </c>
      <c r="AH39" s="39">
        <f>IF('Г на Ч'!AH39*'Г на группу'!$A$2,'Г на Ч'!AH39*'Г на группу'!$A$2,"")</f>
        <v>0.45599999999999996</v>
      </c>
      <c r="AI39" s="38">
        <f>IF('Г на Ч'!AI39*'Г на группу'!$A$2,'Г на Ч'!AI39*'Г на группу'!$A$2,"")</f>
        <v>12</v>
      </c>
      <c r="AJ39" s="39" t="str">
        <f>IF('Г на Ч'!AJ39*'Г на группу'!$A$2,'Г на Ч'!AJ39*'Г на группу'!$A$2,"")</f>
        <v/>
      </c>
      <c r="AK39" s="39" t="str">
        <f>IF('Г на Ч'!AK39*'Г на группу'!$A$2,'Г на Ч'!AK39*'Г на группу'!$A$2,"")</f>
        <v/>
      </c>
      <c r="AL39" s="39" t="str">
        <f>IF('Г на Ч'!AL39*'Г на группу'!$A$2,'Г на Ч'!AL39*'Г на группу'!$A$2,"")</f>
        <v/>
      </c>
      <c r="AM39" s="39" t="str">
        <f>IF('Г на Ч'!AM39*'Г на группу'!$A$2,'Г на Ч'!AM39*'Г на группу'!$A$2,"")</f>
        <v/>
      </c>
      <c r="AN39" s="41" t="str">
        <f>IF('Г на Ч'!AN39*'Г на группу'!$A$2,'Г на Ч'!AN39*'Г на группу'!$A$2,"")</f>
        <v/>
      </c>
      <c r="AO39" s="39">
        <f>IF('Г на Ч'!AO39*'Г на группу'!$A$2,'Г на Ч'!AO39*'Г на группу'!$A$2,"")</f>
        <v>6.5400000000000009</v>
      </c>
      <c r="AP39" s="39">
        <f>IF('Г на Ч'!AP39*'Г на группу'!$A$2,'Г на Ч'!AP39*'Г на группу'!$A$2,"")</f>
        <v>0.13200000000000001</v>
      </c>
      <c r="AQ39" s="39">
        <f>IF('Г на Ч'!AQ39*'Г на группу'!$A$2,'Г на Ч'!AQ39*'Г на группу'!$A$2,"")</f>
        <v>0.48</v>
      </c>
      <c r="AR39" s="39">
        <f>IF('Г на Ч'!AR39*'Г на группу'!$A$2,'Г на Ч'!AR39*'Г на группу'!$A$2,"")</f>
        <v>0.45599999999999996</v>
      </c>
      <c r="AS39" s="40">
        <f>IF('Г на Ч'!AS39*'Г на группу'!$A$2,'Г на Ч'!AS39*'Г на группу'!$A$2,"")</f>
        <v>12</v>
      </c>
      <c r="AT39" s="39" t="str">
        <f>IF('Г на Ч'!AT39*'Г на группу'!$A$2,'Г на Ч'!AT39*'Г на группу'!$A$2,"")</f>
        <v/>
      </c>
      <c r="AU39" s="39" t="str">
        <f>IF('Г на Ч'!AU39*'Г на группу'!$A$2,'Г на Ч'!AU39*'Г на группу'!$A$2,"")</f>
        <v/>
      </c>
      <c r="AV39" s="39" t="str">
        <f>IF('Г на Ч'!AV39*'Г на группу'!$A$2,'Г на Ч'!AV39*'Г на группу'!$A$2,"")</f>
        <v/>
      </c>
      <c r="AW39" s="39" t="str">
        <f>IF('Г на Ч'!AW39*'Г на группу'!$A$2,'Г на Ч'!AW39*'Г на группу'!$A$2,"")</f>
        <v/>
      </c>
      <c r="AX39" s="38" t="str">
        <f>IF('Г на Ч'!AX39*'Г на группу'!$A$2,'Г на Ч'!AX39*'Г на группу'!$A$2,"")</f>
        <v/>
      </c>
      <c r="AY39" s="42">
        <f>IF('Г на Ч'!AY39*'Г на группу'!$A$2,'Г на Ч'!AY39*'Г на группу'!$A$2,"")</f>
        <v>6.5400000000000009</v>
      </c>
      <c r="AZ39" s="39">
        <f>IF('Г на Ч'!AZ39*'Г на группу'!$A$2,'Г на Ч'!AZ39*'Г на группу'!$A$2,"")</f>
        <v>0.13200000000000001</v>
      </c>
      <c r="BA39" s="39">
        <f>IF('Г на Ч'!BA39*'Г на группу'!$A$2,'Г на Ч'!BA39*'Г на группу'!$A$2,"")</f>
        <v>0.48</v>
      </c>
      <c r="BB39" s="39">
        <f>IF('Г на Ч'!BB39*'Г на группу'!$A$2,'Г на Ч'!BB39*'Г на группу'!$A$2,"")</f>
        <v>0.45599999999999996</v>
      </c>
      <c r="BC39" s="40">
        <f>IF('Г на Ч'!BC39*'Г на группу'!$A$2,'Г на Ч'!BC39*'Г на группу'!$A$2,"")</f>
        <v>12</v>
      </c>
      <c r="BD39" s="39">
        <f>IF('Г на Ч'!BD39*'Г на группу'!$A$2,'Г на Ч'!BD39*'Г на группу'!$A$2,"")</f>
        <v>6.5400000000000009</v>
      </c>
      <c r="BE39" s="39">
        <f>IF('Г на Ч'!BE39*'Г на группу'!$A$2,'Г на Ч'!BE39*'Г на группу'!$A$2,"")</f>
        <v>0.13200000000000001</v>
      </c>
      <c r="BF39" s="39">
        <f>IF('Г на Ч'!BF39*'Г на группу'!$A$2,'Г на Ч'!BF39*'Г на группу'!$A$2,"")</f>
        <v>0.48</v>
      </c>
      <c r="BG39" s="39">
        <f>IF('Г на Ч'!BG39*'Г на группу'!$A$2,'Г на Ч'!BG39*'Г на группу'!$A$2,"")</f>
        <v>0.45599999999999996</v>
      </c>
      <c r="BH39" s="41">
        <f>IF('Г на Ч'!BH39*'Г на группу'!$A$2,'Г на Ч'!BH39*'Г на группу'!$A$2,"")</f>
        <v>12</v>
      </c>
      <c r="BI39" s="42">
        <f>IF('Г на Ч'!BI39*'Г на группу'!$A$2,'Г на Ч'!BI39*'Г на группу'!$A$2,"")</f>
        <v>6.5400000000000009</v>
      </c>
      <c r="BJ39" s="39">
        <f>IF('Г на Ч'!BJ39*'Г на группу'!$A$2,'Г на Ч'!BJ39*'Г на группу'!$A$2,"")</f>
        <v>0.13200000000000001</v>
      </c>
      <c r="BK39" s="39">
        <f>IF('Г на Ч'!BK39*'Г на группу'!$A$2,'Г на Ч'!BK39*'Г на группу'!$A$2,"")</f>
        <v>0.48</v>
      </c>
      <c r="BL39" s="39">
        <f>IF('Г на Ч'!BL39*'Г на группу'!$A$2,'Г на Ч'!BL39*'Г на группу'!$A$2,"")</f>
        <v>0.45599999999999996</v>
      </c>
      <c r="BM39" s="43">
        <f>IF('Г на Ч'!BM39*'Г на группу'!$A$2,'Г на Ч'!BM39*'Г на группу'!$A$2,"")</f>
        <v>12</v>
      </c>
      <c r="BN39" s="39">
        <f>IF('Г на Ч'!BN39*'Г на группу'!$A$2,'Г на Ч'!BN39*'Г на группу'!$A$2,"")</f>
        <v>6.5400000000000009</v>
      </c>
      <c r="BO39" s="39">
        <f>IF('Г на Ч'!BO39*'Г на группу'!$A$2,'Г на Ч'!BO39*'Г на группу'!$A$2,"")</f>
        <v>0.13200000000000001</v>
      </c>
      <c r="BP39" s="39">
        <f>IF('Г на Ч'!BP39*'Г на группу'!$A$2,'Г на Ч'!BP39*'Г на группу'!$A$2,"")</f>
        <v>0.48</v>
      </c>
      <c r="BQ39" s="39">
        <f>IF('Г на Ч'!BQ39*'Г на группу'!$A$2,'Г на Ч'!BQ39*'Г на группу'!$A$2,"")</f>
        <v>0.45599999999999996</v>
      </c>
      <c r="BR39" s="40">
        <f>IF('Г на Ч'!BR39*'Г на группу'!$A$2,'Г на Ч'!BR39*'Г на группу'!$A$2,"")</f>
        <v>12</v>
      </c>
      <c r="BS39" s="39" t="str">
        <f>IF('Г на Ч'!BS39*'Г на группу'!$A$2,'Г на Ч'!BS39*'Г на группу'!$A$2,"")</f>
        <v/>
      </c>
      <c r="BT39" s="39" t="str">
        <f>IF('Г на Ч'!BT39*'Г на группу'!$A$2,'Г на Ч'!BT39*'Г на группу'!$A$2,"")</f>
        <v/>
      </c>
      <c r="BU39" s="39" t="str">
        <f>IF('Г на Ч'!BU39*'Г на группу'!$A$2,'Г на Ч'!BU39*'Г на группу'!$A$2,"")</f>
        <v/>
      </c>
      <c r="BV39" s="39" t="str">
        <f>IF('Г на Ч'!BV39*'Г на группу'!$A$2,'Г на Ч'!BV39*'Г на группу'!$A$2,"")</f>
        <v/>
      </c>
      <c r="BW39" s="38" t="str">
        <f>IF('Г на Ч'!BW39*'Г на группу'!$A$2,'Г на Ч'!BW39*'Г на группу'!$A$2,"")</f>
        <v/>
      </c>
      <c r="BX39" s="39" t="str">
        <f>IF('Г на Ч'!BX39*'Г на группу'!$A$2,'Г на Ч'!BX39*'Г на группу'!$A$2,"")</f>
        <v/>
      </c>
      <c r="BY39" s="39" t="str">
        <f>IF('Г на Ч'!BY39*'Г на группу'!$A$2,'Г на Ч'!BY39*'Г на группу'!$A$2,"")</f>
        <v/>
      </c>
      <c r="BZ39" s="39" t="str">
        <f>IF('Г на Ч'!BZ39*'Г на группу'!$A$2,'Г на Ч'!BZ39*'Г на группу'!$A$2,"")</f>
        <v/>
      </c>
      <c r="CA39" s="39" t="str">
        <f>IF('Г на Ч'!CA39*'Г на группу'!$A$2,'Г на Ч'!CA39*'Г на группу'!$A$2,"")</f>
        <v/>
      </c>
      <c r="CB39" s="40" t="str">
        <f>IF('Г на Ч'!CB39*'Г на группу'!$A$2,'Г на Ч'!CB39*'Г на группу'!$A$2,"")</f>
        <v/>
      </c>
      <c r="CC39" s="39">
        <f>IF('Г на Ч'!CC39*'Г на группу'!$A$2,'Г на Ч'!CC39*'Г на группу'!$A$2,"")</f>
        <v>6.5400000000000009</v>
      </c>
      <c r="CD39" s="39">
        <f>IF('Г на Ч'!CD39*'Г на группу'!$A$2,'Г на Ч'!CD39*'Г на группу'!$A$2,"")</f>
        <v>0.13200000000000001</v>
      </c>
      <c r="CE39" s="39">
        <f>IF('Г на Ч'!CE39*'Г на группу'!$A$2,'Г на Ч'!CE39*'Г на группу'!$A$2,"")</f>
        <v>0.48</v>
      </c>
      <c r="CF39" s="39">
        <f>IF('Г на Ч'!CF39*'Г на группу'!$A$2,'Г на Ч'!CF39*'Г на группу'!$A$2,"")</f>
        <v>0.45599999999999996</v>
      </c>
      <c r="CG39" s="40">
        <f>IF('Г на Ч'!CG39*'Г на группу'!$A$2,'Г на Ч'!CG39*'Г на группу'!$A$2,"")</f>
        <v>12</v>
      </c>
      <c r="CH39" s="39" t="str">
        <f>IF('Г на Ч'!CH39*'Г на группу'!$A$2,'Г на Ч'!CH39*'Г на группу'!$A$2,"")</f>
        <v/>
      </c>
      <c r="CI39" s="39" t="str">
        <f>IF('Г на Ч'!CI39*'Г на группу'!$A$2,'Г на Ч'!CI39*'Г на группу'!$A$2,"")</f>
        <v/>
      </c>
      <c r="CJ39" s="39" t="str">
        <f>IF('Г на Ч'!CJ39*'Г на группу'!$A$2,'Г на Ч'!CJ39*'Г на группу'!$A$2,"")</f>
        <v/>
      </c>
      <c r="CK39" s="39" t="str">
        <f>IF('Г на Ч'!CK39*'Г на группу'!$A$2,'Г на Ч'!CK39*'Г на группу'!$A$2,"")</f>
        <v/>
      </c>
      <c r="CL39" s="38" t="str">
        <f>IF('Г на Ч'!CL39*'Г на группу'!$A$2,'Г на Ч'!CL39*'Г на группу'!$A$2,"")</f>
        <v/>
      </c>
      <c r="CM39" s="39">
        <f>IF('Г на Ч'!CM39*'Г на группу'!$A$2,'Г на Ч'!CM39*'Г на группу'!$A$2,"")</f>
        <v>6.5400000000000009</v>
      </c>
      <c r="CN39" s="39">
        <f>IF('Г на Ч'!CN39*'Г на группу'!$A$2,'Г на Ч'!CN39*'Г на группу'!$A$2,"")</f>
        <v>0.13200000000000001</v>
      </c>
      <c r="CO39" s="39">
        <f>IF('Г на Ч'!CO39*'Г на группу'!$A$2,'Г на Ч'!CO39*'Г на группу'!$A$2,"")</f>
        <v>0.48</v>
      </c>
      <c r="CP39" s="39">
        <f>IF('Г на Ч'!CP39*'Г на группу'!$A$2,'Г на Ч'!CP39*'Г на группу'!$A$2,"")</f>
        <v>0.45599999999999996</v>
      </c>
      <c r="CQ39" s="38">
        <f>IF('Г на Ч'!CQ39*'Г на группу'!$A$2,'Г на Ч'!CQ39*'Г на группу'!$A$2,"")</f>
        <v>12</v>
      </c>
      <c r="CR39" s="39" t="str">
        <f>IF('Г на Ч'!CR39*'Г на группу'!$A$2,'Г на Ч'!CR39*'Г на группу'!$A$2,"")</f>
        <v/>
      </c>
      <c r="CS39" s="39" t="str">
        <f>IF('Г на Ч'!CS39*'Г на группу'!$A$2,'Г на Ч'!CS39*'Г на группу'!$A$2,"")</f>
        <v/>
      </c>
      <c r="CT39" s="39" t="str">
        <f>IF('Г на Ч'!CT39*'Г на группу'!$A$2,'Г на Ч'!CT39*'Г на группу'!$A$2,"")</f>
        <v/>
      </c>
      <c r="CU39" s="39" t="str">
        <f>IF('Г на Ч'!CU39*'Г на группу'!$A$2,'Г на Ч'!CU39*'Г на группу'!$A$2,"")</f>
        <v/>
      </c>
      <c r="CV39" s="38" t="str">
        <f>IF('Г на Ч'!CV39*'Г на группу'!$A$2,'Г на Ч'!CV39*'Г на группу'!$A$2,"")</f>
        <v/>
      </c>
      <c r="CW39" s="39">
        <f>IF('Г на Ч'!CW39*'Г на группу'!$A$2,'Г на Ч'!CW39*'Г на группу'!$A$2,"")</f>
        <v>6.5400000000000009</v>
      </c>
      <c r="CX39" s="39">
        <f>IF('Г на Ч'!CX39*'Г на группу'!$A$2,'Г на Ч'!CX39*'Г на группу'!$A$2,"")</f>
        <v>0.13200000000000001</v>
      </c>
      <c r="CY39" s="39">
        <f>IF('Г на Ч'!CY39*'Г на группу'!$A$2,'Г на Ч'!CY39*'Г на группу'!$A$2,"")</f>
        <v>0.48</v>
      </c>
      <c r="CZ39" s="39">
        <f>IF('Г на Ч'!CZ39*'Г на группу'!$A$2,'Г на Ч'!CZ39*'Г на группу'!$A$2,"")</f>
        <v>0.45599999999999996</v>
      </c>
      <c r="DA39" s="38">
        <f>IF('Г на Ч'!DA39*'Г на группу'!$A$2,'Г на Ч'!DA39*'Г на группу'!$A$2,"")</f>
        <v>12</v>
      </c>
      <c r="DB39" s="39" t="str">
        <f>IF('Г на Ч'!DB39*'Г на группу'!$A$2,'Г на Ч'!DB39*'Г на группу'!$A$2,"")</f>
        <v/>
      </c>
      <c r="DC39" s="39" t="str">
        <f>IF('Г на Ч'!DC39*'Г на группу'!$A$2,'Г на Ч'!DC39*'Г на группу'!$A$2,"")</f>
        <v/>
      </c>
      <c r="DD39" s="39" t="str">
        <f>IF('Г на Ч'!DD39*'Г на группу'!$A$2,'Г на Ч'!DD39*'Г на группу'!$A$2,"")</f>
        <v/>
      </c>
      <c r="DE39" s="39" t="str">
        <f>IF('Г на Ч'!DE39*'Г на группу'!$A$2,'Г на Ч'!DE39*'Г на группу'!$A$2,"")</f>
        <v/>
      </c>
      <c r="DF39" s="38" t="str">
        <f>IF('Г на Ч'!DF39*'Г на группу'!$A$2,'Г на Ч'!DF39*'Г на группу'!$A$2,"")</f>
        <v/>
      </c>
      <c r="DG39" s="39">
        <f>IF('Г на Ч'!DG39*'Г на группу'!$A$2,'Г на Ч'!DG39*'Г на группу'!$A$2,"")</f>
        <v>6.5400000000000009</v>
      </c>
      <c r="DH39" s="39">
        <f>IF('Г на Ч'!DH39*'Г на группу'!$A$2,'Г на Ч'!DH39*'Г на группу'!$A$2,"")</f>
        <v>0.13200000000000001</v>
      </c>
      <c r="DI39" s="39">
        <f>IF('Г на Ч'!DI39*'Г на группу'!$A$2,'Г на Ч'!DI39*'Г на группу'!$A$2,"")</f>
        <v>0.48</v>
      </c>
      <c r="DJ39" s="39">
        <f>IF('Г на Ч'!DJ39*'Г на группу'!$A$2,'Г на Ч'!DJ39*'Г на группу'!$A$2,"")</f>
        <v>0.45599999999999996</v>
      </c>
      <c r="DK39" s="38">
        <f>IF('Г на Ч'!DK39*'Г на группу'!$A$2,'Г на Ч'!DK39*'Г на группу'!$A$2,"")</f>
        <v>12</v>
      </c>
      <c r="DL39" s="39" t="str">
        <f>IF('Г на Ч'!DL39*'Г на группу'!$A$2,'Г на Ч'!DL39*'Г на группу'!$A$2,"")</f>
        <v/>
      </c>
      <c r="DM39" s="39" t="str">
        <f>IF('Г на Ч'!DM39*'Г на группу'!$A$2,'Г на Ч'!DM39*'Г на группу'!$A$2,"")</f>
        <v/>
      </c>
      <c r="DN39" s="39" t="str">
        <f>IF('Г на Ч'!DN39*'Г на группу'!$A$2,'Г на Ч'!DN39*'Г на группу'!$A$2,"")</f>
        <v/>
      </c>
      <c r="DO39" s="39" t="str">
        <f>IF('Г на Ч'!DO39*'Г на группу'!$A$2,'Г на Ч'!DO39*'Г на группу'!$A$2,"")</f>
        <v/>
      </c>
      <c r="DP39" s="38" t="str">
        <f>IF('Г на Ч'!DP39*'Г на группу'!$A$2,'Г на Ч'!DP39*'Г на группу'!$A$2,"")</f>
        <v/>
      </c>
      <c r="DQ39" s="21">
        <f t="shared" si="4"/>
        <v>144</v>
      </c>
    </row>
    <row r="40" spans="1:121" s="21" customFormat="1" x14ac:dyDescent="0.25">
      <c r="A40" s="51" t="s">
        <v>58</v>
      </c>
      <c r="B40" s="50">
        <v>282</v>
      </c>
      <c r="C40" s="21">
        <v>23.4</v>
      </c>
      <c r="D40" s="21">
        <v>6.4</v>
      </c>
      <c r="E40" s="55">
        <v>31</v>
      </c>
      <c r="F40" s="53" t="e">
        <f t="shared" si="26"/>
        <v>#VALUE!</v>
      </c>
      <c r="G40" s="30" t="e">
        <f t="shared" si="27"/>
        <v>#VALUE!</v>
      </c>
      <c r="H40" s="30" t="e">
        <f t="shared" si="28"/>
        <v>#VALUE!</v>
      </c>
      <c r="I40" s="30" t="e">
        <f t="shared" si="29"/>
        <v>#VALUE!</v>
      </c>
      <c r="J40" s="21" t="str">
        <f>IF('Г на Ч'!J40*'Г на группу'!$A$2,'Г на Ч'!J40*'Г на группу'!$A$2,"")</f>
        <v/>
      </c>
      <c r="K40" s="53" t="str">
        <f>IF('Г на Ч'!K40*'Г на группу'!$A$2,'Г на Ч'!K40*'Г на группу'!$A$2,"")</f>
        <v/>
      </c>
      <c r="L40" s="53" t="str">
        <f>IF('Г на Ч'!L40*'Г на группу'!$A$2,'Г на Ч'!L40*'Г на группу'!$A$2,"")</f>
        <v/>
      </c>
      <c r="M40" s="53" t="str">
        <f>IF('Г на Ч'!M40*'Г на группу'!$A$2,'Г на Ч'!M40*'Г на группу'!$A$2,"")</f>
        <v/>
      </c>
      <c r="N40" s="53" t="str">
        <f>IF('Г на Ч'!N40*'Г на группу'!$A$2,'Г на Ч'!N40*'Г на группу'!$A$2,"")</f>
        <v/>
      </c>
      <c r="O40" s="50" t="str">
        <f>IF('Г на Ч'!O40*'Г на группу'!$A$2,'Г на Ч'!O40*'Г на группу'!$A$2,"")</f>
        <v/>
      </c>
      <c r="P40" s="53">
        <f>IF('Г на Ч'!P40*'Г на группу'!$A$2,'Г на Ч'!P40*'Г на группу'!$A$2,"")</f>
        <v>33.839999999999996</v>
      </c>
      <c r="Q40" s="53">
        <f>IF('Г на Ч'!Q40*'Г на группу'!$A$2,'Г на Ч'!Q40*'Г на группу'!$A$2,"")</f>
        <v>2.8079999999999998</v>
      </c>
      <c r="R40" s="53">
        <f>IF('Г на Ч'!R40*'Г на группу'!$A$2,'Г на Ч'!R40*'Г на группу'!$A$2,"")</f>
        <v>0.76800000000000002</v>
      </c>
      <c r="S40" s="53">
        <f>IF('Г на Ч'!S40*'Г на группу'!$A$2,'Г на Ч'!S40*'Г на группу'!$A$2,"")</f>
        <v>3.7199999999999998</v>
      </c>
      <c r="T40" s="50">
        <f>IF('Г на Ч'!T40*'Г на группу'!$A$2,'Г на Ч'!T40*'Г на группу'!$A$2,"")</f>
        <v>12</v>
      </c>
      <c r="U40" s="53" t="str">
        <f>IF('Г на Ч'!U40*'Г на группу'!$A$2,'Г на Ч'!U40*'Г на группу'!$A$2,"")</f>
        <v/>
      </c>
      <c r="V40" s="53" t="str">
        <f>IF('Г на Ч'!V40*'Г на группу'!$A$2,'Г на Ч'!V40*'Г на группу'!$A$2,"")</f>
        <v/>
      </c>
      <c r="W40" s="53" t="str">
        <f>IF('Г на Ч'!W40*'Г на группу'!$A$2,'Г на Ч'!W40*'Г на группу'!$A$2,"")</f>
        <v/>
      </c>
      <c r="X40" s="53" t="str">
        <f>IF('Г на Ч'!X40*'Г на группу'!$A$2,'Г на Ч'!X40*'Г на группу'!$A$2,"")</f>
        <v/>
      </c>
      <c r="Y40" s="50" t="str">
        <f>IF('Г на Ч'!Y40*'Г на группу'!$A$2,'Г на Ч'!Y40*'Г на группу'!$A$2,"")</f>
        <v/>
      </c>
      <c r="Z40" s="53">
        <f>IF('Г на Ч'!Z40*'Г на группу'!$A$2,'Г на Ч'!Z40*'Г на группу'!$A$2,"")</f>
        <v>33.839999999999996</v>
      </c>
      <c r="AA40" s="53">
        <f>IF('Г на Ч'!AA40*'Г на группу'!$A$2,'Г на Ч'!AA40*'Г на группу'!$A$2,"")</f>
        <v>2.8079999999999998</v>
      </c>
      <c r="AB40" s="53">
        <f>IF('Г на Ч'!AB40*'Г на группу'!$A$2,'Г на Ч'!AB40*'Г на группу'!$A$2,"")</f>
        <v>0.76800000000000002</v>
      </c>
      <c r="AC40" s="53">
        <f>IF('Г на Ч'!AC40*'Г на группу'!$A$2,'Г на Ч'!AC40*'Г на группу'!$A$2,"")</f>
        <v>3.7199999999999998</v>
      </c>
      <c r="AD40" s="50">
        <f>IF('Г на Ч'!AD40*'Г на группу'!$A$2,'Г на Ч'!AD40*'Г на группу'!$A$2,"")</f>
        <v>12</v>
      </c>
      <c r="AE40" s="53">
        <f>IF('Г на Ч'!AE40*'Г на группу'!$A$2,'Г на Ч'!AE40*'Г на группу'!$A$2,"")</f>
        <v>33.839999999999996</v>
      </c>
      <c r="AF40" s="53">
        <f>IF('Г на Ч'!AF40*'Г на группу'!$A$2,'Г на Ч'!AF40*'Г на группу'!$A$2,"")</f>
        <v>2.8079999999999998</v>
      </c>
      <c r="AG40" s="53">
        <f>IF('Г на Ч'!AG40*'Г на группу'!$A$2,'Г на Ч'!AG40*'Г на группу'!$A$2,"")</f>
        <v>0.76800000000000002</v>
      </c>
      <c r="AH40" s="53">
        <f>IF('Г на Ч'!AH40*'Г на группу'!$A$2,'Г на Ч'!AH40*'Г на группу'!$A$2,"")</f>
        <v>3.7199999999999998</v>
      </c>
      <c r="AI40" s="21">
        <f>IF('Г на Ч'!AI40*'Г на группу'!$A$2,'Г на Ч'!AI40*'Г на группу'!$A$2,"")</f>
        <v>12</v>
      </c>
      <c r="AJ40" s="53" t="str">
        <f>IF('Г на Ч'!AJ40*'Г на группу'!$A$2,'Г на Ч'!AJ40*'Г на группу'!$A$2,"")</f>
        <v/>
      </c>
      <c r="AK40" s="53" t="str">
        <f>IF('Г на Ч'!AK40*'Г на группу'!$A$2,'Г на Ч'!AK40*'Г на группу'!$A$2,"")</f>
        <v/>
      </c>
      <c r="AL40" s="53" t="str">
        <f>IF('Г на Ч'!AL40*'Г на группу'!$A$2,'Г на Ч'!AL40*'Г на группу'!$A$2,"")</f>
        <v/>
      </c>
      <c r="AM40" s="53" t="str">
        <f>IF('Г на Ч'!AM40*'Г на группу'!$A$2,'Г на Ч'!AM40*'Г на группу'!$A$2,"")</f>
        <v/>
      </c>
      <c r="AN40" s="54" t="str">
        <f>IF('Г на Ч'!AN40*'Г на группу'!$A$2,'Г на Ч'!AN40*'Г на группу'!$A$2,"")</f>
        <v/>
      </c>
      <c r="AO40" s="53">
        <f>IF('Г на Ч'!AO40*'Г на группу'!$A$2,'Г на Ч'!AO40*'Г на группу'!$A$2,"")</f>
        <v>33.839999999999996</v>
      </c>
      <c r="AP40" s="53">
        <f>IF('Г на Ч'!AP40*'Г на группу'!$A$2,'Г на Ч'!AP40*'Г на группу'!$A$2,"")</f>
        <v>2.8079999999999998</v>
      </c>
      <c r="AQ40" s="53">
        <f>IF('Г на Ч'!AQ40*'Г на группу'!$A$2,'Г на Ч'!AQ40*'Г на группу'!$A$2,"")</f>
        <v>0.76800000000000002</v>
      </c>
      <c r="AR40" s="53">
        <f>IF('Г на Ч'!AR40*'Г на группу'!$A$2,'Г на Ч'!AR40*'Г на группу'!$A$2,"")</f>
        <v>3.7199999999999998</v>
      </c>
      <c r="AS40" s="50">
        <f>IF('Г на Ч'!AS40*'Г на группу'!$A$2,'Г на Ч'!AS40*'Г на группу'!$A$2,"")</f>
        <v>12</v>
      </c>
      <c r="AT40" s="53" t="str">
        <f>IF('Г на Ч'!AT40*'Г на группу'!$A$2,'Г на Ч'!AT40*'Г на группу'!$A$2,"")</f>
        <v/>
      </c>
      <c r="AU40" s="53" t="str">
        <f>IF('Г на Ч'!AU40*'Г на группу'!$A$2,'Г на Ч'!AU40*'Г на группу'!$A$2,"")</f>
        <v/>
      </c>
      <c r="AV40" s="53" t="str">
        <f>IF('Г на Ч'!AV40*'Г на группу'!$A$2,'Г на Ч'!AV40*'Г на группу'!$A$2,"")</f>
        <v/>
      </c>
      <c r="AW40" s="53" t="str">
        <f>IF('Г на Ч'!AW40*'Г на группу'!$A$2,'Г на Ч'!AW40*'Г на группу'!$A$2,"")</f>
        <v/>
      </c>
      <c r="AX40" s="21" t="str">
        <f>IF('Г на Ч'!AX40*'Г на группу'!$A$2,'Г на Ч'!AX40*'Г на группу'!$A$2,"")</f>
        <v/>
      </c>
      <c r="AY40" s="30">
        <f>IF('Г на Ч'!AY40*'Г на группу'!$A$2,'Г на Ч'!AY40*'Г на группу'!$A$2,"")</f>
        <v>33.839999999999996</v>
      </c>
      <c r="AZ40" s="53">
        <f>IF('Г на Ч'!AZ40*'Г на группу'!$A$2,'Г на Ч'!AZ40*'Г на группу'!$A$2,"")</f>
        <v>2.8079999999999998</v>
      </c>
      <c r="BA40" s="53">
        <f>IF('Г на Ч'!BA40*'Г на группу'!$A$2,'Г на Ч'!BA40*'Г на группу'!$A$2,"")</f>
        <v>0.76800000000000002</v>
      </c>
      <c r="BB40" s="53">
        <f>IF('Г на Ч'!BB40*'Г на группу'!$A$2,'Г на Ч'!BB40*'Г на группу'!$A$2,"")</f>
        <v>3.7199999999999998</v>
      </c>
      <c r="BC40" s="50">
        <f>IF('Г на Ч'!BC40*'Г на группу'!$A$2,'Г на Ч'!BC40*'Г на группу'!$A$2,"")</f>
        <v>12</v>
      </c>
      <c r="BD40" s="53">
        <f>IF('Г на Ч'!BD40*'Г на группу'!$A$2,'Г на Ч'!BD40*'Г на группу'!$A$2,"")</f>
        <v>33.839999999999996</v>
      </c>
      <c r="BE40" s="53">
        <f>IF('Г на Ч'!BE40*'Г на группу'!$A$2,'Г на Ч'!BE40*'Г на группу'!$A$2,"")</f>
        <v>2.8079999999999998</v>
      </c>
      <c r="BF40" s="53">
        <f>IF('Г на Ч'!BF40*'Г на группу'!$A$2,'Г на Ч'!BF40*'Г на группу'!$A$2,"")</f>
        <v>0.76800000000000002</v>
      </c>
      <c r="BG40" s="53">
        <f>IF('Г на Ч'!BG40*'Г на группу'!$A$2,'Г на Ч'!BG40*'Г на группу'!$A$2,"")</f>
        <v>3.7199999999999998</v>
      </c>
      <c r="BH40" s="54">
        <f>IF('Г на Ч'!BH40*'Г на группу'!$A$2,'Г на Ч'!BH40*'Г на группу'!$A$2,"")</f>
        <v>12</v>
      </c>
      <c r="BI40" s="30">
        <f>IF('Г на Ч'!BI40*'Г на группу'!$A$2,'Г на Ч'!BI40*'Г на группу'!$A$2,"")</f>
        <v>33.839999999999996</v>
      </c>
      <c r="BJ40" s="53">
        <f>IF('Г на Ч'!BJ40*'Г на группу'!$A$2,'Г на Ч'!BJ40*'Г на группу'!$A$2,"")</f>
        <v>2.8079999999999998</v>
      </c>
      <c r="BK40" s="53">
        <f>IF('Г на Ч'!BK40*'Г на группу'!$A$2,'Г на Ч'!BK40*'Г на группу'!$A$2,"")</f>
        <v>0.76800000000000002</v>
      </c>
      <c r="BL40" s="53">
        <f>IF('Г на Ч'!BL40*'Г на группу'!$A$2,'Г на Ч'!BL40*'Г на группу'!$A$2,"")</f>
        <v>3.7199999999999998</v>
      </c>
      <c r="BM40" s="55">
        <f>IF('Г на Ч'!BM40*'Г на группу'!$A$2,'Г на Ч'!BM40*'Г на группу'!$A$2,"")</f>
        <v>12</v>
      </c>
      <c r="BN40" s="53">
        <f>IF('Г на Ч'!BN40*'Г на группу'!$A$2,'Г на Ч'!BN40*'Г на группу'!$A$2,"")</f>
        <v>33.839999999999996</v>
      </c>
      <c r="BO40" s="53">
        <f>IF('Г на Ч'!BO40*'Г на группу'!$A$2,'Г на Ч'!BO40*'Г на группу'!$A$2,"")</f>
        <v>2.8079999999999998</v>
      </c>
      <c r="BP40" s="53">
        <f>IF('Г на Ч'!BP40*'Г на группу'!$A$2,'Г на Ч'!BP40*'Г на группу'!$A$2,"")</f>
        <v>0.76800000000000002</v>
      </c>
      <c r="BQ40" s="53">
        <f>IF('Г на Ч'!BQ40*'Г на группу'!$A$2,'Г на Ч'!BQ40*'Г на группу'!$A$2,"")</f>
        <v>3.7199999999999998</v>
      </c>
      <c r="BR40" s="50">
        <f>IF('Г на Ч'!BR40*'Г на группу'!$A$2,'Г на Ч'!BR40*'Г на группу'!$A$2,"")</f>
        <v>12</v>
      </c>
      <c r="BS40" s="53" t="str">
        <f>IF('Г на Ч'!BS40*'Г на группу'!$A$2,'Г на Ч'!BS40*'Г на группу'!$A$2,"")</f>
        <v/>
      </c>
      <c r="BT40" s="53" t="str">
        <f>IF('Г на Ч'!BT40*'Г на группу'!$A$2,'Г на Ч'!BT40*'Г на группу'!$A$2,"")</f>
        <v/>
      </c>
      <c r="BU40" s="53" t="str">
        <f>IF('Г на Ч'!BU40*'Г на группу'!$A$2,'Г на Ч'!BU40*'Г на группу'!$A$2,"")</f>
        <v/>
      </c>
      <c r="BV40" s="53" t="str">
        <f>IF('Г на Ч'!BV40*'Г на группу'!$A$2,'Г на Ч'!BV40*'Г на группу'!$A$2,"")</f>
        <v/>
      </c>
      <c r="BW40" s="21" t="str">
        <f>IF('Г на Ч'!BW40*'Г на группу'!$A$2,'Г на Ч'!BW40*'Г на группу'!$A$2,"")</f>
        <v/>
      </c>
      <c r="BX40" s="53" t="str">
        <f>IF('Г на Ч'!BX40*'Г на группу'!$A$2,'Г на Ч'!BX40*'Г на группу'!$A$2,"")</f>
        <v/>
      </c>
      <c r="BY40" s="53" t="str">
        <f>IF('Г на Ч'!BY40*'Г на группу'!$A$2,'Г на Ч'!BY40*'Г на группу'!$A$2,"")</f>
        <v/>
      </c>
      <c r="BZ40" s="53" t="str">
        <f>IF('Г на Ч'!BZ40*'Г на группу'!$A$2,'Г на Ч'!BZ40*'Г на группу'!$A$2,"")</f>
        <v/>
      </c>
      <c r="CA40" s="53" t="str">
        <f>IF('Г на Ч'!CA40*'Г на группу'!$A$2,'Г на Ч'!CA40*'Г на группу'!$A$2,"")</f>
        <v/>
      </c>
      <c r="CB40" s="50" t="str">
        <f>IF('Г на Ч'!CB40*'Г на группу'!$A$2,'Г на Ч'!CB40*'Г на группу'!$A$2,"")</f>
        <v/>
      </c>
      <c r="CC40" s="53">
        <f>IF('Г на Ч'!CC40*'Г на группу'!$A$2,'Г на Ч'!CC40*'Г на группу'!$A$2,"")</f>
        <v>33.839999999999996</v>
      </c>
      <c r="CD40" s="53">
        <f>IF('Г на Ч'!CD40*'Г на группу'!$A$2,'Г на Ч'!CD40*'Г на группу'!$A$2,"")</f>
        <v>2.8079999999999998</v>
      </c>
      <c r="CE40" s="53">
        <f>IF('Г на Ч'!CE40*'Г на группу'!$A$2,'Г на Ч'!CE40*'Г на группу'!$A$2,"")</f>
        <v>0.76800000000000002</v>
      </c>
      <c r="CF40" s="53">
        <f>IF('Г на Ч'!CF40*'Г на группу'!$A$2,'Г на Ч'!CF40*'Г на группу'!$A$2,"")</f>
        <v>3.7199999999999998</v>
      </c>
      <c r="CG40" s="50">
        <f>IF('Г на Ч'!CG40*'Г на группу'!$A$2,'Г на Ч'!CG40*'Г на группу'!$A$2,"")</f>
        <v>12</v>
      </c>
      <c r="CH40" s="53" t="str">
        <f>IF('Г на Ч'!CH40*'Г на группу'!$A$2,'Г на Ч'!CH40*'Г на группу'!$A$2,"")</f>
        <v/>
      </c>
      <c r="CI40" s="53" t="str">
        <f>IF('Г на Ч'!CI40*'Г на группу'!$A$2,'Г на Ч'!CI40*'Г на группу'!$A$2,"")</f>
        <v/>
      </c>
      <c r="CJ40" s="53" t="str">
        <f>IF('Г на Ч'!CJ40*'Г на группу'!$A$2,'Г на Ч'!CJ40*'Г на группу'!$A$2,"")</f>
        <v/>
      </c>
      <c r="CK40" s="53" t="str">
        <f>IF('Г на Ч'!CK40*'Г на группу'!$A$2,'Г на Ч'!CK40*'Г на группу'!$A$2,"")</f>
        <v/>
      </c>
      <c r="CL40" s="21" t="str">
        <f>IF('Г на Ч'!CL40*'Г на группу'!$A$2,'Г на Ч'!CL40*'Г на группу'!$A$2,"")</f>
        <v/>
      </c>
      <c r="CM40" s="53">
        <f>IF('Г на Ч'!CM40*'Г на группу'!$A$2,'Г на Ч'!CM40*'Г на группу'!$A$2,"")</f>
        <v>33.839999999999996</v>
      </c>
      <c r="CN40" s="53">
        <f>IF('Г на Ч'!CN40*'Г на группу'!$A$2,'Г на Ч'!CN40*'Г на группу'!$A$2,"")</f>
        <v>2.8079999999999998</v>
      </c>
      <c r="CO40" s="53">
        <f>IF('Г на Ч'!CO40*'Г на группу'!$A$2,'Г на Ч'!CO40*'Г на группу'!$A$2,"")</f>
        <v>0.76800000000000002</v>
      </c>
      <c r="CP40" s="53">
        <f>IF('Г на Ч'!CP40*'Г на группу'!$A$2,'Г на Ч'!CP40*'Г на группу'!$A$2,"")</f>
        <v>3.7199999999999998</v>
      </c>
      <c r="CQ40" s="21">
        <f>IF('Г на Ч'!CQ40*'Г на группу'!$A$2,'Г на Ч'!CQ40*'Г на группу'!$A$2,"")</f>
        <v>12</v>
      </c>
      <c r="CR40" s="53" t="str">
        <f>IF('Г на Ч'!CR40*'Г на группу'!$A$2,'Г на Ч'!CR40*'Г на группу'!$A$2,"")</f>
        <v/>
      </c>
      <c r="CS40" s="53" t="str">
        <f>IF('Г на Ч'!CS40*'Г на группу'!$A$2,'Г на Ч'!CS40*'Г на группу'!$A$2,"")</f>
        <v/>
      </c>
      <c r="CT40" s="53" t="str">
        <f>IF('Г на Ч'!CT40*'Г на группу'!$A$2,'Г на Ч'!CT40*'Г на группу'!$A$2,"")</f>
        <v/>
      </c>
      <c r="CU40" s="53" t="str">
        <f>IF('Г на Ч'!CU40*'Г на группу'!$A$2,'Г на Ч'!CU40*'Г на группу'!$A$2,"")</f>
        <v/>
      </c>
      <c r="CV40" s="21" t="str">
        <f>IF('Г на Ч'!CV40*'Г на группу'!$A$2,'Г на Ч'!CV40*'Г на группу'!$A$2,"")</f>
        <v/>
      </c>
      <c r="CW40" s="53">
        <f>IF('Г на Ч'!CW40*'Г на группу'!$A$2,'Г на Ч'!CW40*'Г на группу'!$A$2,"")</f>
        <v>33.839999999999996</v>
      </c>
      <c r="CX40" s="53">
        <f>IF('Г на Ч'!CX40*'Г на группу'!$A$2,'Г на Ч'!CX40*'Г на группу'!$A$2,"")</f>
        <v>2.8079999999999998</v>
      </c>
      <c r="CY40" s="53">
        <f>IF('Г на Ч'!CY40*'Г на группу'!$A$2,'Г на Ч'!CY40*'Г на группу'!$A$2,"")</f>
        <v>0.76800000000000002</v>
      </c>
      <c r="CZ40" s="53">
        <f>IF('Г на Ч'!CZ40*'Г на группу'!$A$2,'Г на Ч'!CZ40*'Г на группу'!$A$2,"")</f>
        <v>3.7199999999999998</v>
      </c>
      <c r="DA40" s="21">
        <f>IF('Г на Ч'!DA40*'Г на группу'!$A$2,'Г на Ч'!DA40*'Г на группу'!$A$2,"")</f>
        <v>12</v>
      </c>
      <c r="DB40" s="53" t="str">
        <f>IF('Г на Ч'!DB40*'Г на группу'!$A$2,'Г на Ч'!DB40*'Г на группу'!$A$2,"")</f>
        <v/>
      </c>
      <c r="DC40" s="53" t="str">
        <f>IF('Г на Ч'!DC40*'Г на группу'!$A$2,'Г на Ч'!DC40*'Г на группу'!$A$2,"")</f>
        <v/>
      </c>
      <c r="DD40" s="53" t="str">
        <f>IF('Г на Ч'!DD40*'Г на группу'!$A$2,'Г на Ч'!DD40*'Г на группу'!$A$2,"")</f>
        <v/>
      </c>
      <c r="DE40" s="53" t="str">
        <f>IF('Г на Ч'!DE40*'Г на группу'!$A$2,'Г на Ч'!DE40*'Г на группу'!$A$2,"")</f>
        <v/>
      </c>
      <c r="DF40" s="21" t="str">
        <f>IF('Г на Ч'!DF40*'Г на группу'!$A$2,'Г на Ч'!DF40*'Г на группу'!$A$2,"")</f>
        <v/>
      </c>
      <c r="DG40" s="53">
        <f>IF('Г на Ч'!DG40*'Г на группу'!$A$2,'Г на Ч'!DG40*'Г на группу'!$A$2,"")</f>
        <v>33.839999999999996</v>
      </c>
      <c r="DH40" s="53">
        <f>IF('Г на Ч'!DH40*'Г на группу'!$A$2,'Г на Ч'!DH40*'Г на группу'!$A$2,"")</f>
        <v>2.8079999999999998</v>
      </c>
      <c r="DI40" s="53">
        <f>IF('Г на Ч'!DI40*'Г на группу'!$A$2,'Г на Ч'!DI40*'Г на группу'!$A$2,"")</f>
        <v>0.76800000000000002</v>
      </c>
      <c r="DJ40" s="53">
        <f>IF('Г на Ч'!DJ40*'Г на группу'!$A$2,'Г на Ч'!DJ40*'Г на группу'!$A$2,"")</f>
        <v>3.7199999999999998</v>
      </c>
      <c r="DK40" s="21">
        <f>IF('Г на Ч'!DK40*'Г на группу'!$A$2,'Г на Ч'!DK40*'Г на группу'!$A$2,"")</f>
        <v>12</v>
      </c>
      <c r="DL40" s="53" t="str">
        <f>IF('Г на Ч'!DL40*'Г на группу'!$A$2,'Г на Ч'!DL40*'Г на группу'!$A$2,"")</f>
        <v/>
      </c>
      <c r="DM40" s="53" t="str">
        <f>IF('Г на Ч'!DM40*'Г на группу'!$A$2,'Г на Ч'!DM40*'Г на группу'!$A$2,"")</f>
        <v/>
      </c>
      <c r="DN40" s="53" t="str">
        <f>IF('Г на Ч'!DN40*'Г на группу'!$A$2,'Г на Ч'!DN40*'Г на группу'!$A$2,"")</f>
        <v/>
      </c>
      <c r="DO40" s="53" t="str">
        <f>IF('Г на Ч'!DO40*'Г на группу'!$A$2,'Г на Ч'!DO40*'Г на группу'!$A$2,"")</f>
        <v/>
      </c>
      <c r="DP40" s="21" t="str">
        <f>IF('Г на Ч'!DP40*'Г на группу'!$A$2,'Г на Ч'!DP40*'Г на группу'!$A$2,"")</f>
        <v/>
      </c>
      <c r="DQ40" s="21">
        <f t="shared" si="4"/>
        <v>144</v>
      </c>
    </row>
    <row r="41" spans="1:121" s="21" customFormat="1" x14ac:dyDescent="0.25">
      <c r="A41" s="35" t="s">
        <v>59</v>
      </c>
      <c r="B41" s="40">
        <v>219</v>
      </c>
      <c r="C41" s="38">
        <v>8.4</v>
      </c>
      <c r="D41" s="38">
        <v>2.8</v>
      </c>
      <c r="E41" s="43">
        <v>42.6</v>
      </c>
      <c r="F41" s="39" t="e">
        <f t="shared" si="26"/>
        <v>#VALUE!</v>
      </c>
      <c r="G41" s="42" t="e">
        <f t="shared" si="27"/>
        <v>#VALUE!</v>
      </c>
      <c r="H41" s="42" t="e">
        <f t="shared" si="28"/>
        <v>#VALUE!</v>
      </c>
      <c r="I41" s="42" t="e">
        <f t="shared" si="29"/>
        <v>#VALUE!</v>
      </c>
      <c r="J41" s="38" t="str">
        <f>IF('Г на Ч'!J41*'Г на группу'!$A$2,'Г на Ч'!J41*'Г на группу'!$A$2,"")</f>
        <v/>
      </c>
      <c r="K41" s="39" t="str">
        <f>IF('Г на Ч'!K41*'Г на группу'!$A$2,'Г на Ч'!K41*'Г на группу'!$A$2,"")</f>
        <v/>
      </c>
      <c r="L41" s="39" t="str">
        <f>IF('Г на Ч'!L41*'Г на группу'!$A$2,'Г на Ч'!L41*'Г на группу'!$A$2,"")</f>
        <v/>
      </c>
      <c r="M41" s="39" t="str">
        <f>IF('Г на Ч'!M41*'Г на группу'!$A$2,'Г на Ч'!M41*'Г на группу'!$A$2,"")</f>
        <v/>
      </c>
      <c r="N41" s="39" t="str">
        <f>IF('Г на Ч'!N41*'Г на группу'!$A$2,'Г на Ч'!N41*'Г на группу'!$A$2,"")</f>
        <v/>
      </c>
      <c r="O41" s="40" t="str">
        <f>IF('Г на Ч'!O41*'Г на группу'!$A$2,'Г на Ч'!O41*'Г на группу'!$A$2,"")</f>
        <v/>
      </c>
      <c r="P41" s="39">
        <f>IF('Г на Ч'!P41*'Г на группу'!$A$2,'Г на Ч'!P41*'Г на группу'!$A$2,"")</f>
        <v>26.28</v>
      </c>
      <c r="Q41" s="39">
        <f>IF('Г на Ч'!Q41*'Г на группу'!$A$2,'Г на Ч'!Q41*'Г на группу'!$A$2,"")</f>
        <v>1.008</v>
      </c>
      <c r="R41" s="39">
        <f>IF('Г на Ч'!R41*'Г на группу'!$A$2,'Г на Ч'!R41*'Г на группу'!$A$2,"")</f>
        <v>0.33599999999999997</v>
      </c>
      <c r="S41" s="39">
        <f>IF('Г на Ч'!S41*'Г на группу'!$A$2,'Г на Ч'!S41*'Г на группу'!$A$2,"")</f>
        <v>5.1120000000000001</v>
      </c>
      <c r="T41" s="40">
        <f>IF('Г на Ч'!T41*'Г на группу'!$A$2,'Г на Ч'!T41*'Г на группу'!$A$2,"")</f>
        <v>12</v>
      </c>
      <c r="U41" s="39" t="str">
        <f>IF('Г на Ч'!U41*'Г на группу'!$A$2,'Г на Ч'!U41*'Г на группу'!$A$2,"")</f>
        <v/>
      </c>
      <c r="V41" s="39" t="str">
        <f>IF('Г на Ч'!V41*'Г на группу'!$A$2,'Г на Ч'!V41*'Г на группу'!$A$2,"")</f>
        <v/>
      </c>
      <c r="W41" s="39" t="str">
        <f>IF('Г на Ч'!W41*'Г на группу'!$A$2,'Г на Ч'!W41*'Г на группу'!$A$2,"")</f>
        <v/>
      </c>
      <c r="X41" s="39" t="str">
        <f>IF('Г на Ч'!X41*'Г на группу'!$A$2,'Г на Ч'!X41*'Г на группу'!$A$2,"")</f>
        <v/>
      </c>
      <c r="Y41" s="40" t="str">
        <f>IF('Г на Ч'!Y41*'Г на группу'!$A$2,'Г на Ч'!Y41*'Г на группу'!$A$2,"")</f>
        <v/>
      </c>
      <c r="Z41" s="39">
        <f>IF('Г на Ч'!Z41*'Г на группу'!$A$2,'Г на Ч'!Z41*'Г на группу'!$A$2,"")</f>
        <v>26.28</v>
      </c>
      <c r="AA41" s="39">
        <f>IF('Г на Ч'!AA41*'Г на группу'!$A$2,'Г на Ч'!AA41*'Г на группу'!$A$2,"")</f>
        <v>1.008</v>
      </c>
      <c r="AB41" s="39">
        <f>IF('Г на Ч'!AB41*'Г на группу'!$A$2,'Г на Ч'!AB41*'Г на группу'!$A$2,"")</f>
        <v>0.33599999999999997</v>
      </c>
      <c r="AC41" s="39">
        <f>IF('Г на Ч'!AC41*'Г на группу'!$A$2,'Г на Ч'!AC41*'Г на группу'!$A$2,"")</f>
        <v>5.1120000000000001</v>
      </c>
      <c r="AD41" s="40">
        <f>IF('Г на Ч'!AD41*'Г на группу'!$A$2,'Г на Ч'!AD41*'Г на группу'!$A$2,"")</f>
        <v>12</v>
      </c>
      <c r="AE41" s="39" t="str">
        <f>IF('Г на Ч'!AE41*'Г на группу'!$A$2,'Г на Ч'!AE41*'Г на группу'!$A$2,"")</f>
        <v/>
      </c>
      <c r="AF41" s="39" t="str">
        <f>IF('Г на Ч'!AF41*'Г на группу'!$A$2,'Г на Ч'!AF41*'Г на группу'!$A$2,"")</f>
        <v/>
      </c>
      <c r="AG41" s="39" t="str">
        <f>IF('Г на Ч'!AG41*'Г на группу'!$A$2,'Г на Ч'!AG41*'Г на группу'!$A$2,"")</f>
        <v/>
      </c>
      <c r="AH41" s="39" t="str">
        <f>IF('Г на Ч'!AH41*'Г на группу'!$A$2,'Г на Ч'!AH41*'Г на группу'!$A$2,"")</f>
        <v/>
      </c>
      <c r="AI41" s="38">
        <f>IF('Г на Ч'!AI41*'Г на группу'!$A$2,'Г на Ч'!AI41*'Г на группу'!$A$2,"")</f>
        <v>12</v>
      </c>
      <c r="AJ41" s="39" t="str">
        <f>IF('Г на Ч'!AJ41*'Г на группу'!$A$2,'Г на Ч'!AJ41*'Г на группу'!$A$2,"")</f>
        <v/>
      </c>
      <c r="AK41" s="39" t="str">
        <f>IF('Г на Ч'!AK41*'Г на группу'!$A$2,'Г на Ч'!AK41*'Г на группу'!$A$2,"")</f>
        <v/>
      </c>
      <c r="AL41" s="39" t="str">
        <f>IF('Г на Ч'!AL41*'Г на группу'!$A$2,'Г на Ч'!AL41*'Г на группу'!$A$2,"")</f>
        <v/>
      </c>
      <c r="AM41" s="39" t="str">
        <f>IF('Г на Ч'!AM41*'Г на группу'!$A$2,'Г на Ч'!AM41*'Г на группу'!$A$2,"")</f>
        <v/>
      </c>
      <c r="AN41" s="41" t="str">
        <f>IF('Г на Ч'!AN41*'Г на группу'!$A$2,'Г на Ч'!AN41*'Г на группу'!$A$2,"")</f>
        <v/>
      </c>
      <c r="AO41" s="39">
        <f>IF('Г на Ч'!AO41*'Г на группу'!$A$2,'Г на Ч'!AO41*'Г на группу'!$A$2,"")</f>
        <v>26.28</v>
      </c>
      <c r="AP41" s="39">
        <f>IF('Г на Ч'!AP41*'Г на группу'!$A$2,'Г на Ч'!AP41*'Г на группу'!$A$2,"")</f>
        <v>1.008</v>
      </c>
      <c r="AQ41" s="39">
        <f>IF('Г на Ч'!AQ41*'Г на группу'!$A$2,'Г на Ч'!AQ41*'Г на группу'!$A$2,"")</f>
        <v>0.33599999999999997</v>
      </c>
      <c r="AR41" s="39">
        <f>IF('Г на Ч'!AR41*'Г на группу'!$A$2,'Г на Ч'!AR41*'Г на группу'!$A$2,"")</f>
        <v>5.1120000000000001</v>
      </c>
      <c r="AS41" s="40">
        <f>IF('Г на Ч'!AS41*'Г на группу'!$A$2,'Г на Ч'!AS41*'Г на группу'!$A$2,"")</f>
        <v>12</v>
      </c>
      <c r="AT41" s="39" t="str">
        <f>IF('Г на Ч'!AT41*'Г на группу'!$A$2,'Г на Ч'!AT41*'Г на группу'!$A$2,"")</f>
        <v/>
      </c>
      <c r="AU41" s="39" t="str">
        <f>IF('Г на Ч'!AU41*'Г на группу'!$A$2,'Г на Ч'!AU41*'Г на группу'!$A$2,"")</f>
        <v/>
      </c>
      <c r="AV41" s="39" t="str">
        <f>IF('Г на Ч'!AV41*'Г на группу'!$A$2,'Г на Ч'!AV41*'Г на группу'!$A$2,"")</f>
        <v/>
      </c>
      <c r="AW41" s="39" t="str">
        <f>IF('Г на Ч'!AW41*'Г на группу'!$A$2,'Г на Ч'!AW41*'Г на группу'!$A$2,"")</f>
        <v/>
      </c>
      <c r="AX41" s="38" t="str">
        <f>IF('Г на Ч'!AX41*'Г на группу'!$A$2,'Г на Ч'!AX41*'Г на группу'!$A$2,"")</f>
        <v/>
      </c>
      <c r="AY41" s="42">
        <f>IF('Г на Ч'!AY41*'Г на группу'!$A$2,'Г на Ч'!AY41*'Г на группу'!$A$2,"")</f>
        <v>26.28</v>
      </c>
      <c r="AZ41" s="39">
        <f>IF('Г на Ч'!AZ41*'Г на группу'!$A$2,'Г на Ч'!AZ41*'Г на группу'!$A$2,"")</f>
        <v>1.008</v>
      </c>
      <c r="BA41" s="39">
        <f>IF('Г на Ч'!BA41*'Г на группу'!$A$2,'Г на Ч'!BA41*'Г на группу'!$A$2,"")</f>
        <v>0.33599999999999997</v>
      </c>
      <c r="BB41" s="39">
        <f>IF('Г на Ч'!BB41*'Г на группу'!$A$2,'Г на Ч'!BB41*'Г на группу'!$A$2,"")</f>
        <v>5.1120000000000001</v>
      </c>
      <c r="BC41" s="40">
        <f>IF('Г на Ч'!BC41*'Г на группу'!$A$2,'Г на Ч'!BC41*'Г на группу'!$A$2,"")</f>
        <v>12</v>
      </c>
      <c r="BD41" s="39">
        <f>IF('Г на Ч'!BD41*'Г на группу'!$A$2,'Г на Ч'!BD41*'Г на группу'!$A$2,"")</f>
        <v>26.28</v>
      </c>
      <c r="BE41" s="39">
        <f>IF('Г на Ч'!BE41*'Г на группу'!$A$2,'Г на Ч'!BE41*'Г на группу'!$A$2,"")</f>
        <v>1.008</v>
      </c>
      <c r="BF41" s="39">
        <f>IF('Г на Ч'!BF41*'Г на группу'!$A$2,'Г на Ч'!BF41*'Г на группу'!$A$2,"")</f>
        <v>0.33599999999999997</v>
      </c>
      <c r="BG41" s="39">
        <f>IF('Г на Ч'!BG41*'Г на группу'!$A$2,'Г на Ч'!BG41*'Г на группу'!$A$2,"")</f>
        <v>5.1120000000000001</v>
      </c>
      <c r="BH41" s="41">
        <f>IF('Г на Ч'!BH41*'Г на группу'!$A$2,'Г на Ч'!BH41*'Г на группу'!$A$2,"")</f>
        <v>12</v>
      </c>
      <c r="BI41" s="42">
        <f>IF('Г на Ч'!BI41*'Г на группу'!$A$2,'Г на Ч'!BI41*'Г на группу'!$A$2,"")</f>
        <v>26.28</v>
      </c>
      <c r="BJ41" s="39">
        <f>IF('Г на Ч'!BJ41*'Г на группу'!$A$2,'Г на Ч'!BJ41*'Г на группу'!$A$2,"")</f>
        <v>1.008</v>
      </c>
      <c r="BK41" s="39">
        <f>IF('Г на Ч'!BK41*'Г на группу'!$A$2,'Г на Ч'!BK41*'Г на группу'!$A$2,"")</f>
        <v>0.33599999999999997</v>
      </c>
      <c r="BL41" s="39">
        <f>IF('Г на Ч'!BL41*'Г на группу'!$A$2,'Г на Ч'!BL41*'Г на группу'!$A$2,"")</f>
        <v>5.1120000000000001</v>
      </c>
      <c r="BM41" s="43">
        <f>IF('Г на Ч'!BM41*'Г на группу'!$A$2,'Г на Ч'!BM41*'Г на группу'!$A$2,"")</f>
        <v>12</v>
      </c>
      <c r="BN41" s="39">
        <f>IF('Г на Ч'!BN41*'Г на группу'!$A$2,'Г на Ч'!BN41*'Г на группу'!$A$2,"")</f>
        <v>26.28</v>
      </c>
      <c r="BO41" s="39">
        <f>IF('Г на Ч'!BO41*'Г на группу'!$A$2,'Г на Ч'!BO41*'Г на группу'!$A$2,"")</f>
        <v>1.008</v>
      </c>
      <c r="BP41" s="39">
        <f>IF('Г на Ч'!BP41*'Г на группу'!$A$2,'Г на Ч'!BP41*'Г на группу'!$A$2,"")</f>
        <v>0.33599999999999997</v>
      </c>
      <c r="BQ41" s="39">
        <f>IF('Г на Ч'!BQ41*'Г на группу'!$A$2,'Г на Ч'!BQ41*'Г на группу'!$A$2,"")</f>
        <v>5.1120000000000001</v>
      </c>
      <c r="BR41" s="40">
        <f>IF('Г на Ч'!BR41*'Г на группу'!$A$2,'Г на Ч'!BR41*'Г на группу'!$A$2,"")</f>
        <v>12</v>
      </c>
      <c r="BS41" s="39" t="str">
        <f>IF('Г на Ч'!BS41*'Г на группу'!$A$2,'Г на Ч'!BS41*'Г на группу'!$A$2,"")</f>
        <v/>
      </c>
      <c r="BT41" s="39" t="str">
        <f>IF('Г на Ч'!BT41*'Г на группу'!$A$2,'Г на Ч'!BT41*'Г на группу'!$A$2,"")</f>
        <v/>
      </c>
      <c r="BU41" s="39" t="str">
        <f>IF('Г на Ч'!BU41*'Г на группу'!$A$2,'Г на Ч'!BU41*'Г на группу'!$A$2,"")</f>
        <v/>
      </c>
      <c r="BV41" s="39" t="str">
        <f>IF('Г на Ч'!BV41*'Г на группу'!$A$2,'Г на Ч'!BV41*'Г на группу'!$A$2,"")</f>
        <v/>
      </c>
      <c r="BW41" s="38" t="str">
        <f>IF('Г на Ч'!BW41*'Г на группу'!$A$2,'Г на Ч'!BW41*'Г на группу'!$A$2,"")</f>
        <v/>
      </c>
      <c r="BX41" s="39" t="str">
        <f>IF('Г на Ч'!BX41*'Г на группу'!$A$2,'Г на Ч'!BX41*'Г на группу'!$A$2,"")</f>
        <v/>
      </c>
      <c r="BY41" s="39" t="str">
        <f>IF('Г на Ч'!BY41*'Г на группу'!$A$2,'Г на Ч'!BY41*'Г на группу'!$A$2,"")</f>
        <v/>
      </c>
      <c r="BZ41" s="39" t="str">
        <f>IF('Г на Ч'!BZ41*'Г на группу'!$A$2,'Г на Ч'!BZ41*'Г на группу'!$A$2,"")</f>
        <v/>
      </c>
      <c r="CA41" s="39" t="str">
        <f>IF('Г на Ч'!CA41*'Г на группу'!$A$2,'Г на Ч'!CA41*'Г на группу'!$A$2,"")</f>
        <v/>
      </c>
      <c r="CB41" s="40" t="str">
        <f>IF('Г на Ч'!CB41*'Г на группу'!$A$2,'Г на Ч'!CB41*'Г на группу'!$A$2,"")</f>
        <v/>
      </c>
      <c r="CC41" s="39">
        <f>IF('Г на Ч'!CC41*'Г на группу'!$A$2,'Г на Ч'!CC41*'Г на группу'!$A$2,"")</f>
        <v>26.28</v>
      </c>
      <c r="CD41" s="39">
        <f>IF('Г на Ч'!CD41*'Г на группу'!$A$2,'Г на Ч'!CD41*'Г на группу'!$A$2,"")</f>
        <v>1.008</v>
      </c>
      <c r="CE41" s="39">
        <f>IF('Г на Ч'!CE41*'Г на группу'!$A$2,'Г на Ч'!CE41*'Г на группу'!$A$2,"")</f>
        <v>0.33599999999999997</v>
      </c>
      <c r="CF41" s="39">
        <f>IF('Г на Ч'!CF41*'Г на группу'!$A$2,'Г на Ч'!CF41*'Г на группу'!$A$2,"")</f>
        <v>5.1120000000000001</v>
      </c>
      <c r="CG41" s="40">
        <f>IF('Г на Ч'!CG41*'Г на группу'!$A$2,'Г на Ч'!CG41*'Г на группу'!$A$2,"")</f>
        <v>12</v>
      </c>
      <c r="CH41" s="39" t="str">
        <f>IF('Г на Ч'!CH41*'Г на группу'!$A$2,'Г на Ч'!CH41*'Г на группу'!$A$2,"")</f>
        <v/>
      </c>
      <c r="CI41" s="39" t="str">
        <f>IF('Г на Ч'!CI41*'Г на группу'!$A$2,'Г на Ч'!CI41*'Г на группу'!$A$2,"")</f>
        <v/>
      </c>
      <c r="CJ41" s="39" t="str">
        <f>IF('Г на Ч'!CJ41*'Г на группу'!$A$2,'Г на Ч'!CJ41*'Г на группу'!$A$2,"")</f>
        <v/>
      </c>
      <c r="CK41" s="39" t="str">
        <f>IF('Г на Ч'!CK41*'Г на группу'!$A$2,'Г на Ч'!CK41*'Г на группу'!$A$2,"")</f>
        <v/>
      </c>
      <c r="CL41" s="38" t="str">
        <f>IF('Г на Ч'!CL41*'Г на группу'!$A$2,'Г на Ч'!CL41*'Г на группу'!$A$2,"")</f>
        <v/>
      </c>
      <c r="CM41" s="39">
        <f>IF('Г на Ч'!CM41*'Г на группу'!$A$2,'Г на Ч'!CM41*'Г на группу'!$A$2,"")</f>
        <v>26.28</v>
      </c>
      <c r="CN41" s="39">
        <f>IF('Г на Ч'!CN41*'Г на группу'!$A$2,'Г на Ч'!CN41*'Г на группу'!$A$2,"")</f>
        <v>1.008</v>
      </c>
      <c r="CO41" s="39">
        <f>IF('Г на Ч'!CO41*'Г на группу'!$A$2,'Г на Ч'!CO41*'Г на группу'!$A$2,"")</f>
        <v>0.33599999999999997</v>
      </c>
      <c r="CP41" s="39">
        <f>IF('Г на Ч'!CP41*'Г на группу'!$A$2,'Г на Ч'!CP41*'Г на группу'!$A$2,"")</f>
        <v>5.1120000000000001</v>
      </c>
      <c r="CQ41" s="38">
        <f>IF('Г на Ч'!CQ41*'Г на группу'!$A$2,'Г на Ч'!CQ41*'Г на группу'!$A$2,"")</f>
        <v>12</v>
      </c>
      <c r="CR41" s="39" t="str">
        <f>IF('Г на Ч'!CR41*'Г на группу'!$A$2,'Г на Ч'!CR41*'Г на группу'!$A$2,"")</f>
        <v/>
      </c>
      <c r="CS41" s="39" t="str">
        <f>IF('Г на Ч'!CS41*'Г на группу'!$A$2,'Г на Ч'!CS41*'Г на группу'!$A$2,"")</f>
        <v/>
      </c>
      <c r="CT41" s="39" t="str">
        <f>IF('Г на Ч'!CT41*'Г на группу'!$A$2,'Г на Ч'!CT41*'Г на группу'!$A$2,"")</f>
        <v/>
      </c>
      <c r="CU41" s="39" t="str">
        <f>IF('Г на Ч'!CU41*'Г на группу'!$A$2,'Г на Ч'!CU41*'Г на группу'!$A$2,"")</f>
        <v/>
      </c>
      <c r="CV41" s="38" t="str">
        <f>IF('Г на Ч'!CV41*'Г на группу'!$A$2,'Г на Ч'!CV41*'Г на группу'!$A$2,"")</f>
        <v/>
      </c>
      <c r="CW41" s="39">
        <f>IF('Г на Ч'!CW41*'Г на группу'!$A$2,'Г на Ч'!CW41*'Г на группу'!$A$2,"")</f>
        <v>26.28</v>
      </c>
      <c r="CX41" s="39">
        <f>IF('Г на Ч'!CX41*'Г на группу'!$A$2,'Г на Ч'!CX41*'Г на группу'!$A$2,"")</f>
        <v>1.008</v>
      </c>
      <c r="CY41" s="39">
        <f>IF('Г на Ч'!CY41*'Г на группу'!$A$2,'Г на Ч'!CY41*'Г на группу'!$A$2,"")</f>
        <v>0.33599999999999997</v>
      </c>
      <c r="CZ41" s="39">
        <f>IF('Г на Ч'!CZ41*'Г на группу'!$A$2,'Г на Ч'!CZ41*'Г на группу'!$A$2,"")</f>
        <v>5.1120000000000001</v>
      </c>
      <c r="DA41" s="38">
        <f>IF('Г на Ч'!DA41*'Г на группу'!$A$2,'Г на Ч'!DA41*'Г на группу'!$A$2,"")</f>
        <v>12</v>
      </c>
      <c r="DB41" s="39" t="str">
        <f>IF('Г на Ч'!DB41*'Г на группу'!$A$2,'Г на Ч'!DB41*'Г на группу'!$A$2,"")</f>
        <v/>
      </c>
      <c r="DC41" s="39" t="str">
        <f>IF('Г на Ч'!DC41*'Г на группу'!$A$2,'Г на Ч'!DC41*'Г на группу'!$A$2,"")</f>
        <v/>
      </c>
      <c r="DD41" s="39" t="str">
        <f>IF('Г на Ч'!DD41*'Г на группу'!$A$2,'Г на Ч'!DD41*'Г на группу'!$A$2,"")</f>
        <v/>
      </c>
      <c r="DE41" s="39" t="str">
        <f>IF('Г на Ч'!DE41*'Г на группу'!$A$2,'Г на Ч'!DE41*'Г на группу'!$A$2,"")</f>
        <v/>
      </c>
      <c r="DF41" s="38" t="str">
        <f>IF('Г на Ч'!DF41*'Г на группу'!$A$2,'Г на Ч'!DF41*'Г на группу'!$A$2,"")</f>
        <v/>
      </c>
      <c r="DG41" s="39">
        <f>IF('Г на Ч'!DG41*'Г на группу'!$A$2,'Г на Ч'!DG41*'Г на группу'!$A$2,"")</f>
        <v>26.28</v>
      </c>
      <c r="DH41" s="39">
        <f>IF('Г на Ч'!DH41*'Г на группу'!$A$2,'Г на Ч'!DH41*'Г на группу'!$A$2,"")</f>
        <v>1.008</v>
      </c>
      <c r="DI41" s="39">
        <f>IF('Г на Ч'!DI41*'Г на группу'!$A$2,'Г на Ч'!DI41*'Г на группу'!$A$2,"")</f>
        <v>0.33599999999999997</v>
      </c>
      <c r="DJ41" s="39">
        <f>IF('Г на Ч'!DJ41*'Г на группу'!$A$2,'Г на Ч'!DJ41*'Г на группу'!$A$2,"")</f>
        <v>5.1120000000000001</v>
      </c>
      <c r="DK41" s="38">
        <f>IF('Г на Ч'!DK41*'Г на группу'!$A$2,'Г на Ч'!DK41*'Г на группу'!$A$2,"")</f>
        <v>12</v>
      </c>
      <c r="DL41" s="39" t="str">
        <f>IF('Г на Ч'!DL41*'Г на группу'!$A$2,'Г на Ч'!DL41*'Г на группу'!$A$2,"")</f>
        <v/>
      </c>
      <c r="DM41" s="39" t="str">
        <f>IF('Г на Ч'!DM41*'Г на группу'!$A$2,'Г на Ч'!DM41*'Г на группу'!$A$2,"")</f>
        <v/>
      </c>
      <c r="DN41" s="39" t="str">
        <f>IF('Г на Ч'!DN41*'Г на группу'!$A$2,'Г на Ч'!DN41*'Г на группу'!$A$2,"")</f>
        <v/>
      </c>
      <c r="DO41" s="39" t="str">
        <f>IF('Г на Ч'!DO41*'Г на группу'!$A$2,'Г на Ч'!DO41*'Г на группу'!$A$2,"")</f>
        <v/>
      </c>
      <c r="DP41" s="38" t="str">
        <f>IF('Г на Ч'!DP41*'Г на группу'!$A$2,'Г на Ч'!DP41*'Г на группу'!$A$2,"")</f>
        <v/>
      </c>
      <c r="DQ41" s="21">
        <f t="shared" si="4"/>
        <v>144</v>
      </c>
    </row>
    <row r="42" spans="1:121" s="21" customFormat="1" x14ac:dyDescent="0.25">
      <c r="A42" s="51" t="s">
        <v>60</v>
      </c>
      <c r="B42" s="50">
        <v>345</v>
      </c>
      <c r="C42" s="21">
        <v>16</v>
      </c>
      <c r="D42" s="21">
        <v>0.4</v>
      </c>
      <c r="E42" s="55">
        <v>75</v>
      </c>
      <c r="F42" s="53" t="e">
        <f t="shared" si="26"/>
        <v>#VALUE!</v>
      </c>
      <c r="G42" s="30" t="e">
        <f t="shared" si="27"/>
        <v>#VALUE!</v>
      </c>
      <c r="H42" s="30" t="e">
        <f t="shared" si="28"/>
        <v>#VALUE!</v>
      </c>
      <c r="I42" s="30" t="e">
        <f t="shared" si="29"/>
        <v>#VALUE!</v>
      </c>
      <c r="J42" s="21" t="str">
        <f>IF('Г на Ч'!J42*'Г на группу'!$A$2,'Г на Ч'!J42*'Г на группу'!$A$2,"")</f>
        <v/>
      </c>
      <c r="K42" s="53" t="str">
        <f>IF('Г на Ч'!K42*'Г на группу'!$A$2,'Г на Ч'!K42*'Г на группу'!$A$2,"")</f>
        <v/>
      </c>
      <c r="L42" s="53" t="str">
        <f>IF('Г на Ч'!L42*'Г на группу'!$A$2,'Г на Ч'!L42*'Г на группу'!$A$2,"")</f>
        <v/>
      </c>
      <c r="M42" s="53" t="str">
        <f>IF('Г на Ч'!M42*'Г на группу'!$A$2,'Г на Ч'!M42*'Г на группу'!$A$2,"")</f>
        <v/>
      </c>
      <c r="N42" s="53" t="str">
        <f>IF('Г на Ч'!N42*'Г на группу'!$A$2,'Г на Ч'!N42*'Г на группу'!$A$2,"")</f>
        <v/>
      </c>
      <c r="O42" s="50" t="str">
        <f>IF('Г на Ч'!O42*'Г на группу'!$A$2,'Г на Ч'!O42*'Г на группу'!$A$2,"")</f>
        <v/>
      </c>
      <c r="P42" s="53" t="str">
        <f>IF('Г на Ч'!P42*'Г на группу'!$A$2,'Г на Ч'!P42*'Г на группу'!$A$2,"")</f>
        <v/>
      </c>
      <c r="Q42" s="53" t="str">
        <f>IF('Г на Ч'!Q42*'Г на группу'!$A$2,'Г на Ч'!Q42*'Г на группу'!$A$2,"")</f>
        <v/>
      </c>
      <c r="R42" s="53" t="str">
        <f>IF('Г на Ч'!R42*'Г на группу'!$A$2,'Г на Ч'!R42*'Г на группу'!$A$2,"")</f>
        <v/>
      </c>
      <c r="S42" s="53" t="str">
        <f>IF('Г на Ч'!S42*'Г на группу'!$A$2,'Г на Ч'!S42*'Г на группу'!$A$2,"")</f>
        <v/>
      </c>
      <c r="T42" s="50" t="str">
        <f>IF('Г на Ч'!T42*'Г на группу'!$A$2,'Г на Ч'!T42*'Г на группу'!$A$2,"")</f>
        <v/>
      </c>
      <c r="U42" s="53" t="str">
        <f>IF('Г на Ч'!U42*'Г на группу'!$A$2,'Г на Ч'!U42*'Г на группу'!$A$2,"")</f>
        <v/>
      </c>
      <c r="V42" s="53" t="str">
        <f>IF('Г на Ч'!V42*'Г на группу'!$A$2,'Г на Ч'!V42*'Г на группу'!$A$2,"")</f>
        <v/>
      </c>
      <c r="W42" s="53" t="str">
        <f>IF('Г на Ч'!W42*'Г на группу'!$A$2,'Г на Ч'!W42*'Г на группу'!$A$2,"")</f>
        <v/>
      </c>
      <c r="X42" s="53" t="str">
        <f>IF('Г на Ч'!X42*'Г на группу'!$A$2,'Г на Ч'!X42*'Г на группу'!$A$2,"")</f>
        <v/>
      </c>
      <c r="Y42" s="50" t="str">
        <f>IF('Г на Ч'!Y42*'Г на группу'!$A$2,'Г на Ч'!Y42*'Г на группу'!$A$2,"")</f>
        <v/>
      </c>
      <c r="Z42" s="53" t="str">
        <f>IF('Г на Ч'!Z42*'Г на группу'!$A$2,'Г на Ч'!Z42*'Г на группу'!$A$2,"")</f>
        <v/>
      </c>
      <c r="AA42" s="53" t="str">
        <f>IF('Г на Ч'!AA42*'Г на группу'!$A$2,'Г на Ч'!AA42*'Г на группу'!$A$2,"")</f>
        <v/>
      </c>
      <c r="AB42" s="53" t="str">
        <f>IF('Г на Ч'!AB42*'Г на группу'!$A$2,'Г на Ч'!AB42*'Г на группу'!$A$2,"")</f>
        <v/>
      </c>
      <c r="AC42" s="53" t="str">
        <f>IF('Г на Ч'!AC42*'Г на группу'!$A$2,'Г на Ч'!AC42*'Г на группу'!$A$2,"")</f>
        <v/>
      </c>
      <c r="AD42" s="50" t="str">
        <f>IF('Г на Ч'!AD42*'Г на группу'!$A$2,'Г на Ч'!AD42*'Г на группу'!$A$2,"")</f>
        <v/>
      </c>
      <c r="AE42" s="53" t="str">
        <f>IF('Г на Ч'!AE42*'Г на группу'!$A$2,'Г на Ч'!AE42*'Г на группу'!$A$2,"")</f>
        <v/>
      </c>
      <c r="AF42" s="53" t="str">
        <f>IF('Г на Ч'!AF42*'Г на группу'!$A$2,'Г на Ч'!AF42*'Г на группу'!$A$2,"")</f>
        <v/>
      </c>
      <c r="AG42" s="53" t="str">
        <f>IF('Г на Ч'!AG42*'Г на группу'!$A$2,'Г на Ч'!AG42*'Г на группу'!$A$2,"")</f>
        <v/>
      </c>
      <c r="AH42" s="53" t="str">
        <f>IF('Г на Ч'!AH42*'Г на группу'!$A$2,'Г на Ч'!AH42*'Г на группу'!$A$2,"")</f>
        <v/>
      </c>
      <c r="AI42" s="21" t="str">
        <f>IF('Г на Ч'!AI42*'Г на группу'!$A$2,'Г на Ч'!AI42*'Г на группу'!$A$2,"")</f>
        <v/>
      </c>
      <c r="AJ42" s="53" t="str">
        <f>IF('Г на Ч'!AJ42*'Г на группу'!$A$2,'Г на Ч'!AJ42*'Г на группу'!$A$2,"")</f>
        <v/>
      </c>
      <c r="AK42" s="53" t="str">
        <f>IF('Г на Ч'!AK42*'Г на группу'!$A$2,'Г на Ч'!AK42*'Г на группу'!$A$2,"")</f>
        <v/>
      </c>
      <c r="AL42" s="53" t="str">
        <f>IF('Г на Ч'!AL42*'Г на группу'!$A$2,'Г на Ч'!AL42*'Г на группу'!$A$2,"")</f>
        <v/>
      </c>
      <c r="AM42" s="53" t="str">
        <f>IF('Г на Ч'!AM42*'Г на группу'!$A$2,'Г на Ч'!AM42*'Г на группу'!$A$2,"")</f>
        <v/>
      </c>
      <c r="AN42" s="54" t="str">
        <f>IF('Г на Ч'!AN42*'Г на группу'!$A$2,'Г на Ч'!AN42*'Г на группу'!$A$2,"")</f>
        <v/>
      </c>
      <c r="AO42" s="53" t="str">
        <f>IF('Г на Ч'!AO42*'Г на группу'!$A$2,'Г на Ч'!AO42*'Г на группу'!$A$2,"")</f>
        <v/>
      </c>
      <c r="AP42" s="53" t="str">
        <f>IF('Г на Ч'!AP42*'Г на группу'!$A$2,'Г на Ч'!AP42*'Г на группу'!$A$2,"")</f>
        <v/>
      </c>
      <c r="AQ42" s="53" t="str">
        <f>IF('Г на Ч'!AQ42*'Г на группу'!$A$2,'Г на Ч'!AQ42*'Г на группу'!$A$2,"")</f>
        <v/>
      </c>
      <c r="AR42" s="53" t="str">
        <f>IF('Г на Ч'!AR42*'Г на группу'!$A$2,'Г на Ч'!AR42*'Г на группу'!$A$2,"")</f>
        <v/>
      </c>
      <c r="AS42" s="50" t="str">
        <f>IF('Г на Ч'!AS42*'Г на группу'!$A$2,'Г на Ч'!AS42*'Г на группу'!$A$2,"")</f>
        <v/>
      </c>
      <c r="AT42" s="53" t="str">
        <f>IF('Г на Ч'!AT42*'Г на группу'!$A$2,'Г на Ч'!AT42*'Г на группу'!$A$2,"")</f>
        <v/>
      </c>
      <c r="AU42" s="53" t="str">
        <f>IF('Г на Ч'!AU42*'Г на группу'!$A$2,'Г на Ч'!AU42*'Г на группу'!$A$2,"")</f>
        <v/>
      </c>
      <c r="AV42" s="53" t="str">
        <f>IF('Г на Ч'!AV42*'Г на группу'!$A$2,'Г на Ч'!AV42*'Г на группу'!$A$2,"")</f>
        <v/>
      </c>
      <c r="AW42" s="53" t="str">
        <f>IF('Г на Ч'!AW42*'Г на группу'!$A$2,'Г на Ч'!AW42*'Г на группу'!$A$2,"")</f>
        <v/>
      </c>
      <c r="AX42" s="21" t="str">
        <f>IF('Г на Ч'!AX42*'Г на группу'!$A$2,'Г на Ч'!AX42*'Г на группу'!$A$2,"")</f>
        <v/>
      </c>
      <c r="AY42" s="30" t="str">
        <f>IF('Г на Ч'!AY42*'Г на группу'!$A$2,'Г на Ч'!AY42*'Г на группу'!$A$2,"")</f>
        <v/>
      </c>
      <c r="AZ42" s="53" t="str">
        <f>IF('Г на Ч'!AZ42*'Г на группу'!$A$2,'Г на Ч'!AZ42*'Г на группу'!$A$2,"")</f>
        <v/>
      </c>
      <c r="BA42" s="53" t="str">
        <f>IF('Г на Ч'!BA42*'Г на группу'!$A$2,'Г на Ч'!BA42*'Г на группу'!$A$2,"")</f>
        <v/>
      </c>
      <c r="BB42" s="53" t="str">
        <f>IF('Г на Ч'!BB42*'Г на группу'!$A$2,'Г на Ч'!BB42*'Г на группу'!$A$2,"")</f>
        <v/>
      </c>
      <c r="BC42" s="50" t="str">
        <f>IF('Г на Ч'!BC42*'Г на группу'!$A$2,'Г на Ч'!BC42*'Г на группу'!$A$2,"")</f>
        <v/>
      </c>
      <c r="BD42" s="53" t="str">
        <f>IF('Г на Ч'!BD42*'Г на группу'!$A$2,'Г на Ч'!BD42*'Г на группу'!$A$2,"")</f>
        <v/>
      </c>
      <c r="BE42" s="53" t="str">
        <f>IF('Г на Ч'!BE42*'Г на группу'!$A$2,'Г на Ч'!BE42*'Г на группу'!$A$2,"")</f>
        <v/>
      </c>
      <c r="BF42" s="53" t="str">
        <f>IF('Г на Ч'!BF42*'Г на группу'!$A$2,'Г на Ч'!BF42*'Г на группу'!$A$2,"")</f>
        <v/>
      </c>
      <c r="BG42" s="53" t="str">
        <f>IF('Г на Ч'!BG42*'Г на группу'!$A$2,'Г на Ч'!BG42*'Г на группу'!$A$2,"")</f>
        <v/>
      </c>
      <c r="BH42" s="54" t="str">
        <f>IF('Г на Ч'!BH42*'Г на группу'!$A$2,'Г на Ч'!BH42*'Г на группу'!$A$2,"")</f>
        <v/>
      </c>
      <c r="BI42" s="30" t="str">
        <f>IF('Г на Ч'!BI42*'Г на группу'!$A$2,'Г на Ч'!BI42*'Г на группу'!$A$2,"")</f>
        <v/>
      </c>
      <c r="BJ42" s="53" t="str">
        <f>IF('Г на Ч'!BJ42*'Г на группу'!$A$2,'Г на Ч'!BJ42*'Г на группу'!$A$2,"")</f>
        <v/>
      </c>
      <c r="BK42" s="53" t="str">
        <f>IF('Г на Ч'!BK42*'Г на группу'!$A$2,'Г на Ч'!BK42*'Г на группу'!$A$2,"")</f>
        <v/>
      </c>
      <c r="BL42" s="53" t="str">
        <f>IF('Г на Ч'!BL42*'Г на группу'!$A$2,'Г на Ч'!BL42*'Г на группу'!$A$2,"")</f>
        <v/>
      </c>
      <c r="BM42" s="55" t="str">
        <f>IF('Г на Ч'!BM42*'Г на группу'!$A$2,'Г на Ч'!BM42*'Г на группу'!$A$2,"")</f>
        <v/>
      </c>
      <c r="BN42" s="53" t="str">
        <f>IF('Г на Ч'!BN42*'Г на группу'!$A$2,'Г на Ч'!BN42*'Г на группу'!$A$2,"")</f>
        <v/>
      </c>
      <c r="BO42" s="53" t="str">
        <f>IF('Г на Ч'!BO42*'Г на группу'!$A$2,'Г на Ч'!BO42*'Г на группу'!$A$2,"")</f>
        <v/>
      </c>
      <c r="BP42" s="53" t="str">
        <f>IF('Г на Ч'!BP42*'Г на группу'!$A$2,'Г на Ч'!BP42*'Г на группу'!$A$2,"")</f>
        <v/>
      </c>
      <c r="BQ42" s="53" t="str">
        <f>IF('Г на Ч'!BQ42*'Г на группу'!$A$2,'Г на Ч'!BQ42*'Г на группу'!$A$2,"")</f>
        <v/>
      </c>
      <c r="BR42" s="50" t="str">
        <f>IF('Г на Ч'!BR42*'Г на группу'!$A$2,'Г на Ч'!BR42*'Г на группу'!$A$2,"")</f>
        <v/>
      </c>
      <c r="BS42" s="53" t="str">
        <f>IF('Г на Ч'!BS42*'Г на группу'!$A$2,'Г на Ч'!BS42*'Г на группу'!$A$2,"")</f>
        <v/>
      </c>
      <c r="BT42" s="53" t="str">
        <f>IF('Г на Ч'!BT42*'Г на группу'!$A$2,'Г на Ч'!BT42*'Г на группу'!$A$2,"")</f>
        <v/>
      </c>
      <c r="BU42" s="53" t="str">
        <f>IF('Г на Ч'!BU42*'Г на группу'!$A$2,'Г на Ч'!BU42*'Г на группу'!$A$2,"")</f>
        <v/>
      </c>
      <c r="BV42" s="53" t="str">
        <f>IF('Г на Ч'!BV42*'Г на группу'!$A$2,'Г на Ч'!BV42*'Г на группу'!$A$2,"")</f>
        <v/>
      </c>
      <c r="BW42" s="21" t="str">
        <f>IF('Г на Ч'!BW42*'Г на группу'!$A$2,'Г на Ч'!BW42*'Г на группу'!$A$2,"")</f>
        <v/>
      </c>
      <c r="BX42" s="53" t="str">
        <f>IF('Г на Ч'!BX42*'Г на группу'!$A$2,'Г на Ч'!BX42*'Г на группу'!$A$2,"")</f>
        <v/>
      </c>
      <c r="BY42" s="53" t="str">
        <f>IF('Г на Ч'!BY42*'Г на группу'!$A$2,'Г на Ч'!BY42*'Г на группу'!$A$2,"")</f>
        <v/>
      </c>
      <c r="BZ42" s="53" t="str">
        <f>IF('Г на Ч'!BZ42*'Г на группу'!$A$2,'Г на Ч'!BZ42*'Г на группу'!$A$2,"")</f>
        <v/>
      </c>
      <c r="CA42" s="53" t="str">
        <f>IF('Г на Ч'!CA42*'Г на группу'!$A$2,'Г на Ч'!CA42*'Г на группу'!$A$2,"")</f>
        <v/>
      </c>
      <c r="CB42" s="50" t="str">
        <f>IF('Г на Ч'!CB42*'Г на группу'!$A$2,'Г на Ч'!CB42*'Г на группу'!$A$2,"")</f>
        <v/>
      </c>
      <c r="CC42" s="53" t="str">
        <f>IF('Г на Ч'!CC42*'Г на группу'!$A$2,'Г на Ч'!CC42*'Г на группу'!$A$2,"")</f>
        <v/>
      </c>
      <c r="CD42" s="53" t="str">
        <f>IF('Г на Ч'!CD42*'Г на группу'!$A$2,'Г на Ч'!CD42*'Г на группу'!$A$2,"")</f>
        <v/>
      </c>
      <c r="CE42" s="53" t="str">
        <f>IF('Г на Ч'!CE42*'Г на группу'!$A$2,'Г на Ч'!CE42*'Г на группу'!$A$2,"")</f>
        <v/>
      </c>
      <c r="CF42" s="53" t="str">
        <f>IF('Г на Ч'!CF42*'Г на группу'!$A$2,'Г на Ч'!CF42*'Г на группу'!$A$2,"")</f>
        <v/>
      </c>
      <c r="CG42" s="50" t="str">
        <f>IF('Г на Ч'!CG42*'Г на группу'!$A$2,'Г на Ч'!CG42*'Г на группу'!$A$2,"")</f>
        <v/>
      </c>
      <c r="CH42" s="53" t="str">
        <f>IF('Г на Ч'!CH42*'Г на группу'!$A$2,'Г на Ч'!CH42*'Г на группу'!$A$2,"")</f>
        <v/>
      </c>
      <c r="CI42" s="53" t="str">
        <f>IF('Г на Ч'!CI42*'Г на группу'!$A$2,'Г на Ч'!CI42*'Г на группу'!$A$2,"")</f>
        <v/>
      </c>
      <c r="CJ42" s="53" t="str">
        <f>IF('Г на Ч'!CJ42*'Г на группу'!$A$2,'Г на Ч'!CJ42*'Г на группу'!$A$2,"")</f>
        <v/>
      </c>
      <c r="CK42" s="53" t="str">
        <f>IF('Г на Ч'!CK42*'Г на группу'!$A$2,'Г на Ч'!CK42*'Г на группу'!$A$2,"")</f>
        <v/>
      </c>
      <c r="CL42" s="21" t="str">
        <f>IF('Г на Ч'!CL42*'Г на группу'!$A$2,'Г на Ч'!CL42*'Г на группу'!$A$2,"")</f>
        <v/>
      </c>
      <c r="CM42" s="53" t="str">
        <f>IF('Г на Ч'!CM42*'Г на группу'!$A$2,'Г на Ч'!CM42*'Г на группу'!$A$2,"")</f>
        <v/>
      </c>
      <c r="CN42" s="53" t="str">
        <f>IF('Г на Ч'!CN42*'Г на группу'!$A$2,'Г на Ч'!CN42*'Г на группу'!$A$2,"")</f>
        <v/>
      </c>
      <c r="CO42" s="53" t="str">
        <f>IF('Г на Ч'!CO42*'Г на группу'!$A$2,'Г на Ч'!CO42*'Г на группу'!$A$2,"")</f>
        <v/>
      </c>
      <c r="CP42" s="53" t="str">
        <f>IF('Г на Ч'!CP42*'Г на группу'!$A$2,'Г на Ч'!CP42*'Г на группу'!$A$2,"")</f>
        <v/>
      </c>
      <c r="CQ42" s="21" t="str">
        <f>IF('Г на Ч'!CQ42*'Г на группу'!$A$2,'Г на Ч'!CQ42*'Г на группу'!$A$2,"")</f>
        <v/>
      </c>
      <c r="CR42" s="53" t="str">
        <f>IF('Г на Ч'!CR42*'Г на группу'!$A$2,'Г на Ч'!CR42*'Г на группу'!$A$2,"")</f>
        <v/>
      </c>
      <c r="CS42" s="53" t="str">
        <f>IF('Г на Ч'!CS42*'Г на группу'!$A$2,'Г на Ч'!CS42*'Г на группу'!$A$2,"")</f>
        <v/>
      </c>
      <c r="CT42" s="53" t="str">
        <f>IF('Г на Ч'!CT42*'Г на группу'!$A$2,'Г на Ч'!CT42*'Г на группу'!$A$2,"")</f>
        <v/>
      </c>
      <c r="CU42" s="53" t="str">
        <f>IF('Г на Ч'!CU42*'Г на группу'!$A$2,'Г на Ч'!CU42*'Г на группу'!$A$2,"")</f>
        <v/>
      </c>
      <c r="CV42" s="21" t="str">
        <f>IF('Г на Ч'!CV42*'Г на группу'!$A$2,'Г на Ч'!CV42*'Г на группу'!$A$2,"")</f>
        <v/>
      </c>
      <c r="CW42" s="53" t="str">
        <f>IF('Г на Ч'!CW42*'Г на группу'!$A$2,'Г на Ч'!CW42*'Г на группу'!$A$2,"")</f>
        <v/>
      </c>
      <c r="CX42" s="53" t="str">
        <f>IF('Г на Ч'!CX42*'Г на группу'!$A$2,'Г на Ч'!CX42*'Г на группу'!$A$2,"")</f>
        <v/>
      </c>
      <c r="CY42" s="53" t="str">
        <f>IF('Г на Ч'!CY42*'Г на группу'!$A$2,'Г на Ч'!CY42*'Г на группу'!$A$2,"")</f>
        <v/>
      </c>
      <c r="CZ42" s="53" t="str">
        <f>IF('Г на Ч'!CZ42*'Г на группу'!$A$2,'Г на Ч'!CZ42*'Г на группу'!$A$2,"")</f>
        <v/>
      </c>
      <c r="DA42" s="21" t="str">
        <f>IF('Г на Ч'!DA42*'Г на группу'!$A$2,'Г на Ч'!DA42*'Г на группу'!$A$2,"")</f>
        <v/>
      </c>
      <c r="DB42" s="53" t="str">
        <f>IF('Г на Ч'!DB42*'Г на группу'!$A$2,'Г на Ч'!DB42*'Г на группу'!$A$2,"")</f>
        <v/>
      </c>
      <c r="DC42" s="53" t="str">
        <f>IF('Г на Ч'!DC42*'Г на группу'!$A$2,'Г на Ч'!DC42*'Г на группу'!$A$2,"")</f>
        <v/>
      </c>
      <c r="DD42" s="53" t="str">
        <f>IF('Г на Ч'!DD42*'Г на группу'!$A$2,'Г на Ч'!DD42*'Г на группу'!$A$2,"")</f>
        <v/>
      </c>
      <c r="DE42" s="53" t="str">
        <f>IF('Г на Ч'!DE42*'Г на группу'!$A$2,'Г на Ч'!DE42*'Г на группу'!$A$2,"")</f>
        <v/>
      </c>
      <c r="DF42" s="21" t="str">
        <f>IF('Г на Ч'!DF42*'Г на группу'!$A$2,'Г на Ч'!DF42*'Г на группу'!$A$2,"")</f>
        <v/>
      </c>
      <c r="DG42" s="53" t="str">
        <f>IF('Г на Ч'!DG42*'Г на группу'!$A$2,'Г на Ч'!DG42*'Г на группу'!$A$2,"")</f>
        <v/>
      </c>
      <c r="DH42" s="53" t="str">
        <f>IF('Г на Ч'!DH42*'Г на группу'!$A$2,'Г на Ч'!DH42*'Г на группу'!$A$2,"")</f>
        <v/>
      </c>
      <c r="DI42" s="53" t="str">
        <f>IF('Г на Ч'!DI42*'Г на группу'!$A$2,'Г на Ч'!DI42*'Г на группу'!$A$2,"")</f>
        <v/>
      </c>
      <c r="DJ42" s="53" t="str">
        <f>IF('Г на Ч'!DJ42*'Г на группу'!$A$2,'Г на Ч'!DJ42*'Г на группу'!$A$2,"")</f>
        <v/>
      </c>
      <c r="DK42" s="21" t="str">
        <f>IF('Г на Ч'!DK42*'Г на группу'!$A$2,'Г на Ч'!DK42*'Г на группу'!$A$2,"")</f>
        <v/>
      </c>
      <c r="DL42" s="53" t="str">
        <f>IF('Г на Ч'!DL42*'Г на группу'!$A$2,'Г на Ч'!DL42*'Г на группу'!$A$2,"")</f>
        <v/>
      </c>
      <c r="DM42" s="53" t="str">
        <f>IF('Г на Ч'!DM42*'Г на группу'!$A$2,'Г на Ч'!DM42*'Г на группу'!$A$2,"")</f>
        <v/>
      </c>
      <c r="DN42" s="53" t="str">
        <f>IF('Г на Ч'!DN42*'Г на группу'!$A$2,'Г на Ч'!DN42*'Г на группу'!$A$2,"")</f>
        <v/>
      </c>
      <c r="DO42" s="53" t="str">
        <f>IF('Г на Ч'!DO42*'Г на группу'!$A$2,'Г на Ч'!DO42*'Г на группу'!$A$2,"")</f>
        <v/>
      </c>
      <c r="DP42" s="21" t="str">
        <f>IF('Г на Ч'!DP42*'Г на группу'!$A$2,'Г на Ч'!DP42*'Г на группу'!$A$2,"")</f>
        <v/>
      </c>
    </row>
    <row r="43" spans="1:121" s="21" customFormat="1" x14ac:dyDescent="0.25">
      <c r="A43" s="51" t="s">
        <v>107</v>
      </c>
      <c r="B43" s="50"/>
      <c r="E43" s="55"/>
      <c r="F43" s="53" t="e">
        <f t="shared" si="26"/>
        <v>#VALUE!</v>
      </c>
      <c r="G43" s="30" t="e">
        <f t="shared" si="27"/>
        <v>#VALUE!</v>
      </c>
      <c r="H43" s="30" t="e">
        <f t="shared" si="28"/>
        <v>#VALUE!</v>
      </c>
      <c r="I43" s="30" t="e">
        <f t="shared" si="29"/>
        <v>#VALUE!</v>
      </c>
      <c r="J43" s="21" t="str">
        <f>IF('Г на Ч'!J43*'Г на группу'!$A$2,'Г на Ч'!J43*'Г на группу'!$A$2,"")</f>
        <v/>
      </c>
      <c r="K43" s="53" t="str">
        <f>IF('Г на Ч'!K43*'Г на группу'!$A$2,'Г на Ч'!K43*'Г на группу'!$A$2,"")</f>
        <v/>
      </c>
      <c r="L43" s="53" t="str">
        <f>IF('Г на Ч'!L43*'Г на группу'!$A$2,'Г на Ч'!L43*'Г на группу'!$A$2,"")</f>
        <v/>
      </c>
      <c r="M43" s="53" t="str">
        <f>IF('Г на Ч'!M43*'Г на группу'!$A$2,'Г на Ч'!M43*'Г на группу'!$A$2,"")</f>
        <v/>
      </c>
      <c r="N43" s="53" t="str">
        <f>IF('Г на Ч'!N43*'Г на группу'!$A$2,'Г на Ч'!N43*'Г на группу'!$A$2,"")</f>
        <v/>
      </c>
      <c r="O43" s="50" t="str">
        <f>IF('Г на Ч'!O43*'Г на группу'!$A$2,'Г на Ч'!O43*'Г на группу'!$A$2,"")</f>
        <v/>
      </c>
      <c r="P43" s="53" t="str">
        <f>IF('Г на Ч'!P43*'Г на группу'!$A$2,'Г на Ч'!P43*'Г на группу'!$A$2,"")</f>
        <v/>
      </c>
      <c r="Q43" s="53" t="str">
        <f>IF('Г на Ч'!Q43*'Г на группу'!$A$2,'Г на Ч'!Q43*'Г на группу'!$A$2,"")</f>
        <v/>
      </c>
      <c r="R43" s="53" t="str">
        <f>IF('Г на Ч'!R43*'Г на группу'!$A$2,'Г на Ч'!R43*'Г на группу'!$A$2,"")</f>
        <v/>
      </c>
      <c r="S43" s="53" t="str">
        <f>IF('Г на Ч'!S43*'Г на группу'!$A$2,'Г на Ч'!S43*'Г на группу'!$A$2,"")</f>
        <v/>
      </c>
      <c r="T43" s="40">
        <f>IF('Г на Ч'!T43*'Г на группу'!$A$2,'Г на Ч'!T43*'Г на группу'!$A$2,"")</f>
        <v>30</v>
      </c>
      <c r="U43" s="53" t="str">
        <f>IF('Г на Ч'!U43*'Г на группу'!$A$2,'Г на Ч'!U43*'Г на группу'!$A$2,"")</f>
        <v/>
      </c>
      <c r="V43" s="53" t="str">
        <f>IF('Г на Ч'!V43*'Г на группу'!$A$2,'Г на Ч'!V43*'Г на группу'!$A$2,"")</f>
        <v/>
      </c>
      <c r="W43" s="53" t="str">
        <f>IF('Г на Ч'!W43*'Г на группу'!$A$2,'Г на Ч'!W43*'Г на группу'!$A$2,"")</f>
        <v/>
      </c>
      <c r="X43" s="53" t="str">
        <f>IF('Г на Ч'!X43*'Г на группу'!$A$2,'Г на Ч'!X43*'Г на группу'!$A$2,"")</f>
        <v/>
      </c>
      <c r="Y43" s="50" t="str">
        <f>IF('Г на Ч'!Y43*'Г на группу'!$A$2,'Г на Ч'!Y43*'Г на группу'!$A$2,"")</f>
        <v/>
      </c>
      <c r="Z43" s="53" t="str">
        <f>IF('Г на Ч'!Z43*'Г на группу'!$A$2,'Г на Ч'!Z43*'Г на группу'!$A$2,"")</f>
        <v/>
      </c>
      <c r="AA43" s="53" t="str">
        <f>IF('Г на Ч'!AA43*'Г на группу'!$A$2,'Г на Ч'!AA43*'Г на группу'!$A$2,"")</f>
        <v/>
      </c>
      <c r="AB43" s="53" t="str">
        <f>IF('Г на Ч'!AB43*'Г на группу'!$A$2,'Г на Ч'!AB43*'Г на группу'!$A$2,"")</f>
        <v/>
      </c>
      <c r="AC43" s="53" t="str">
        <f>IF('Г на Ч'!AC43*'Г на группу'!$A$2,'Г на Ч'!AC43*'Г на группу'!$A$2,"")</f>
        <v/>
      </c>
      <c r="AD43" s="40">
        <f>IF('Г на Ч'!AD43*'Г на группу'!$A$2,'Г на Ч'!AD43*'Г на группу'!$A$2,"")</f>
        <v>30</v>
      </c>
      <c r="AE43" s="53" t="str">
        <f>IF('Г на Ч'!AE43*'Г на группу'!$A$2,'Г на Ч'!AE43*'Г на группу'!$A$2,"")</f>
        <v/>
      </c>
      <c r="AF43" s="53" t="str">
        <f>IF('Г на Ч'!AF43*'Г на группу'!$A$2,'Г на Ч'!AF43*'Г на группу'!$A$2,"")</f>
        <v/>
      </c>
      <c r="AG43" s="53" t="str">
        <f>IF('Г на Ч'!AG43*'Г на группу'!$A$2,'Г на Ч'!AG43*'Г на группу'!$A$2,"")</f>
        <v/>
      </c>
      <c r="AH43" s="53" t="str">
        <f>IF('Г на Ч'!AH43*'Г на группу'!$A$2,'Г на Ч'!AH43*'Г на группу'!$A$2,"")</f>
        <v/>
      </c>
      <c r="AI43" s="38">
        <f>IF('Г на Ч'!AI43*'Г на группу'!$A$2,'Г на Ч'!AI43*'Г на группу'!$A$2,"")</f>
        <v>30</v>
      </c>
      <c r="AJ43" s="53" t="str">
        <f>IF('Г на Ч'!AJ43*'Г на группу'!$A$2,'Г на Ч'!AJ43*'Г на группу'!$A$2,"")</f>
        <v/>
      </c>
      <c r="AK43" s="53" t="str">
        <f>IF('Г на Ч'!AK43*'Г на группу'!$A$2,'Г на Ч'!AK43*'Г на группу'!$A$2,"")</f>
        <v/>
      </c>
      <c r="AL43" s="53" t="str">
        <f>IF('Г на Ч'!AL43*'Г на группу'!$A$2,'Г на Ч'!AL43*'Г на группу'!$A$2,"")</f>
        <v/>
      </c>
      <c r="AM43" s="53" t="str">
        <f>IF('Г на Ч'!AM43*'Г на группу'!$A$2,'Г на Ч'!AM43*'Г на группу'!$A$2,"")</f>
        <v/>
      </c>
      <c r="AN43" s="54" t="str">
        <f>IF('Г на Ч'!AN43*'Г на группу'!$A$2,'Г на Ч'!AN43*'Г на группу'!$A$2,"")</f>
        <v/>
      </c>
      <c r="AO43" s="53" t="str">
        <f>IF('Г на Ч'!AO43*'Г на группу'!$A$2,'Г на Ч'!AO43*'Г на группу'!$A$2,"")</f>
        <v/>
      </c>
      <c r="AP43" s="53" t="str">
        <f>IF('Г на Ч'!AP43*'Г на группу'!$A$2,'Г на Ч'!AP43*'Г на группу'!$A$2,"")</f>
        <v/>
      </c>
      <c r="AQ43" s="53" t="str">
        <f>IF('Г на Ч'!AQ43*'Г на группу'!$A$2,'Г на Ч'!AQ43*'Г на группу'!$A$2,"")</f>
        <v/>
      </c>
      <c r="AR43" s="53" t="str">
        <f>IF('Г на Ч'!AR43*'Г на группу'!$A$2,'Г на Ч'!AR43*'Г на группу'!$A$2,"")</f>
        <v/>
      </c>
      <c r="AS43" s="40">
        <f>IF('Г на Ч'!AS43*'Г на группу'!$A$2,'Г на Ч'!AS43*'Г на группу'!$A$2,"")</f>
        <v>30</v>
      </c>
      <c r="AT43" s="53" t="str">
        <f>IF('Г на Ч'!AT43*'Г на группу'!$A$2,'Г на Ч'!AT43*'Г на группу'!$A$2,"")</f>
        <v/>
      </c>
      <c r="AU43" s="53" t="str">
        <f>IF('Г на Ч'!AU43*'Г на группу'!$A$2,'Г на Ч'!AU43*'Г на группу'!$A$2,"")</f>
        <v/>
      </c>
      <c r="AV43" s="53" t="str">
        <f>IF('Г на Ч'!AV43*'Г на группу'!$A$2,'Г на Ч'!AV43*'Г на группу'!$A$2,"")</f>
        <v/>
      </c>
      <c r="AW43" s="53" t="str">
        <f>IF('Г на Ч'!AW43*'Г на группу'!$A$2,'Г на Ч'!AW43*'Г на группу'!$A$2,"")</f>
        <v/>
      </c>
      <c r="AX43" s="21" t="str">
        <f>IF('Г на Ч'!AX43*'Г на группу'!$A$2,'Г на Ч'!AX43*'Г на группу'!$A$2,"")</f>
        <v/>
      </c>
      <c r="AY43" s="30" t="str">
        <f>IF('Г на Ч'!AY43*'Г на группу'!$A$2,'Г на Ч'!AY43*'Г на группу'!$A$2,"")</f>
        <v/>
      </c>
      <c r="AZ43" s="53" t="str">
        <f>IF('Г на Ч'!AZ43*'Г на группу'!$A$2,'Г на Ч'!AZ43*'Г на группу'!$A$2,"")</f>
        <v/>
      </c>
      <c r="BA43" s="53" t="str">
        <f>IF('Г на Ч'!BA43*'Г на группу'!$A$2,'Г на Ч'!BA43*'Г на группу'!$A$2,"")</f>
        <v/>
      </c>
      <c r="BB43" s="53" t="str">
        <f>IF('Г на Ч'!BB43*'Г на группу'!$A$2,'Г на Ч'!BB43*'Г на группу'!$A$2,"")</f>
        <v/>
      </c>
      <c r="BC43" s="40">
        <f>IF('Г на Ч'!BC43*'Г на группу'!$A$2,'Г на Ч'!BC43*'Г на группу'!$A$2,"")</f>
        <v>30</v>
      </c>
      <c r="BD43" s="53" t="str">
        <f>IF('Г на Ч'!BD43*'Г на группу'!$A$2,'Г на Ч'!BD43*'Г на группу'!$A$2,"")</f>
        <v/>
      </c>
      <c r="BE43" s="53" t="str">
        <f>IF('Г на Ч'!BE43*'Г на группу'!$A$2,'Г на Ч'!BE43*'Г на группу'!$A$2,"")</f>
        <v/>
      </c>
      <c r="BF43" s="53" t="str">
        <f>IF('Г на Ч'!BF43*'Г на группу'!$A$2,'Г на Ч'!BF43*'Г на группу'!$A$2,"")</f>
        <v/>
      </c>
      <c r="BG43" s="53" t="str">
        <f>IF('Г на Ч'!BG43*'Г на группу'!$A$2,'Г на Ч'!BG43*'Г на группу'!$A$2,"")</f>
        <v/>
      </c>
      <c r="BH43" s="54">
        <f>IF('Г на Ч'!BH43*'Г на группу'!$A$2,'Г на Ч'!BH43*'Г на группу'!$A$2,"")</f>
        <v>12</v>
      </c>
      <c r="BI43" s="30" t="str">
        <f>IF('Г на Ч'!BI43*'Г на группу'!$A$2,'Г на Ч'!BI43*'Г на группу'!$A$2,"")</f>
        <v/>
      </c>
      <c r="BJ43" s="53" t="str">
        <f>IF('Г на Ч'!BJ43*'Г на группу'!$A$2,'Г на Ч'!BJ43*'Г на группу'!$A$2,"")</f>
        <v/>
      </c>
      <c r="BK43" s="53" t="str">
        <f>IF('Г на Ч'!BK43*'Г на группу'!$A$2,'Г на Ч'!BK43*'Г на группу'!$A$2,"")</f>
        <v/>
      </c>
      <c r="BL43" s="53" t="str">
        <f>IF('Г на Ч'!BL43*'Г на группу'!$A$2,'Г на Ч'!BL43*'Г на группу'!$A$2,"")</f>
        <v/>
      </c>
      <c r="BM43" s="55">
        <f>IF('Г на Ч'!BM43*'Г на группу'!$A$2,'Г на Ч'!BM43*'Г на группу'!$A$2,"")</f>
        <v>12</v>
      </c>
      <c r="BN43" s="53" t="str">
        <f>IF('Г на Ч'!BN43*'Г на группу'!$A$2,'Г на Ч'!BN43*'Г на группу'!$A$2,"")</f>
        <v/>
      </c>
      <c r="BO43" s="53" t="str">
        <f>IF('Г на Ч'!BO43*'Г на группу'!$A$2,'Г на Ч'!BO43*'Г на группу'!$A$2,"")</f>
        <v/>
      </c>
      <c r="BP43" s="53" t="str">
        <f>IF('Г на Ч'!BP43*'Г на группу'!$A$2,'Г на Ч'!BP43*'Г на группу'!$A$2,"")</f>
        <v/>
      </c>
      <c r="BQ43" s="53" t="str">
        <f>IF('Г на Ч'!BQ43*'Г на группу'!$A$2,'Г на Ч'!BQ43*'Г на группу'!$A$2,"")</f>
        <v/>
      </c>
      <c r="BR43" s="40">
        <f>IF('Г на Ч'!BR43*'Г на группу'!$A$2,'Г на Ч'!BR43*'Г на группу'!$A$2,"")</f>
        <v>30</v>
      </c>
      <c r="BS43" s="53" t="str">
        <f>IF('Г на Ч'!BS43*'Г на группу'!$A$2,'Г на Ч'!BS43*'Г на группу'!$A$2,"")</f>
        <v/>
      </c>
      <c r="BT43" s="53" t="str">
        <f>IF('Г на Ч'!BT43*'Г на группу'!$A$2,'Г на Ч'!BT43*'Г на группу'!$A$2,"")</f>
        <v/>
      </c>
      <c r="BU43" s="53" t="str">
        <f>IF('Г на Ч'!BU43*'Г на группу'!$A$2,'Г на Ч'!BU43*'Г на группу'!$A$2,"")</f>
        <v/>
      </c>
      <c r="BV43" s="53" t="str">
        <f>IF('Г на Ч'!BV43*'Г на группу'!$A$2,'Г на Ч'!BV43*'Г на группу'!$A$2,"")</f>
        <v/>
      </c>
      <c r="BW43" s="21" t="str">
        <f>IF('Г на Ч'!BW43*'Г на группу'!$A$2,'Г на Ч'!BW43*'Г на группу'!$A$2,"")</f>
        <v/>
      </c>
      <c r="BX43" s="53" t="str">
        <f>IF('Г на Ч'!BX43*'Г на группу'!$A$2,'Г на Ч'!BX43*'Г на группу'!$A$2,"")</f>
        <v/>
      </c>
      <c r="BY43" s="53" t="str">
        <f>IF('Г на Ч'!BY43*'Г на группу'!$A$2,'Г на Ч'!BY43*'Г на группу'!$A$2,"")</f>
        <v/>
      </c>
      <c r="BZ43" s="53" t="str">
        <f>IF('Г на Ч'!BZ43*'Г на группу'!$A$2,'Г на Ч'!BZ43*'Г на группу'!$A$2,"")</f>
        <v/>
      </c>
      <c r="CA43" s="53" t="str">
        <f>IF('Г на Ч'!CA43*'Г на группу'!$A$2,'Г на Ч'!CA43*'Г на группу'!$A$2,"")</f>
        <v/>
      </c>
      <c r="CB43" s="50" t="str">
        <f>IF('Г на Ч'!CB43*'Г на группу'!$A$2,'Г на Ч'!CB43*'Г на группу'!$A$2,"")</f>
        <v/>
      </c>
      <c r="CC43" s="53" t="str">
        <f>IF('Г на Ч'!CC43*'Г на группу'!$A$2,'Г на Ч'!CC43*'Г на группу'!$A$2,"")</f>
        <v/>
      </c>
      <c r="CD43" s="53" t="str">
        <f>IF('Г на Ч'!CD43*'Г на группу'!$A$2,'Г на Ч'!CD43*'Г на группу'!$A$2,"")</f>
        <v/>
      </c>
      <c r="CE43" s="53" t="str">
        <f>IF('Г на Ч'!CE43*'Г на группу'!$A$2,'Г на Ч'!CE43*'Г на группу'!$A$2,"")</f>
        <v/>
      </c>
      <c r="CF43" s="53" t="str">
        <f>IF('Г на Ч'!CF43*'Г на группу'!$A$2,'Г на Ч'!CF43*'Г на группу'!$A$2,"")</f>
        <v/>
      </c>
      <c r="CG43" s="40">
        <f>IF('Г на Ч'!CG43*'Г на группу'!$A$2,'Г на Ч'!CG43*'Г на группу'!$A$2,"")</f>
        <v>30</v>
      </c>
      <c r="CH43" s="53" t="str">
        <f>IF('Г на Ч'!CH43*'Г на группу'!$A$2,'Г на Ч'!CH43*'Г на группу'!$A$2,"")</f>
        <v/>
      </c>
      <c r="CI43" s="53" t="str">
        <f>IF('Г на Ч'!CI43*'Г на группу'!$A$2,'Г на Ч'!CI43*'Г на группу'!$A$2,"")</f>
        <v/>
      </c>
      <c r="CJ43" s="53" t="str">
        <f>IF('Г на Ч'!CJ43*'Г на группу'!$A$2,'Г на Ч'!CJ43*'Г на группу'!$A$2,"")</f>
        <v/>
      </c>
      <c r="CK43" s="53" t="str">
        <f>IF('Г на Ч'!CK43*'Г на группу'!$A$2,'Г на Ч'!CK43*'Г на группу'!$A$2,"")</f>
        <v/>
      </c>
      <c r="CL43" s="21" t="str">
        <f>IF('Г на Ч'!CL43*'Г на группу'!$A$2,'Г на Ч'!CL43*'Г на группу'!$A$2,"")</f>
        <v/>
      </c>
      <c r="CM43" s="53" t="str">
        <f>IF('Г на Ч'!CM43*'Г на группу'!$A$2,'Г на Ч'!CM43*'Г на группу'!$A$2,"")</f>
        <v/>
      </c>
      <c r="CN43" s="53" t="str">
        <f>IF('Г на Ч'!CN43*'Г на группу'!$A$2,'Г на Ч'!CN43*'Г на группу'!$A$2,"")</f>
        <v/>
      </c>
      <c r="CO43" s="53" t="str">
        <f>IF('Г на Ч'!CO43*'Г на группу'!$A$2,'Г на Ч'!CO43*'Г на группу'!$A$2,"")</f>
        <v/>
      </c>
      <c r="CP43" s="53" t="str">
        <f>IF('Г на Ч'!CP43*'Г на группу'!$A$2,'Г на Ч'!CP43*'Г на группу'!$A$2,"")</f>
        <v/>
      </c>
      <c r="CQ43" s="38">
        <f>IF('Г на Ч'!CQ43*'Г на группу'!$A$2,'Г на Ч'!CQ43*'Г на группу'!$A$2,"")</f>
        <v>30</v>
      </c>
      <c r="CR43" s="53" t="str">
        <f>IF('Г на Ч'!CR43*'Г на группу'!$A$2,'Г на Ч'!CR43*'Г на группу'!$A$2,"")</f>
        <v/>
      </c>
      <c r="CS43" s="53" t="str">
        <f>IF('Г на Ч'!CS43*'Г на группу'!$A$2,'Г на Ч'!CS43*'Г на группу'!$A$2,"")</f>
        <v/>
      </c>
      <c r="CT43" s="53" t="str">
        <f>IF('Г на Ч'!CT43*'Г на группу'!$A$2,'Г на Ч'!CT43*'Г на группу'!$A$2,"")</f>
        <v/>
      </c>
      <c r="CU43" s="53" t="str">
        <f>IF('Г на Ч'!CU43*'Г на группу'!$A$2,'Г на Ч'!CU43*'Г на группу'!$A$2,"")</f>
        <v/>
      </c>
      <c r="CV43" s="21" t="str">
        <f>IF('Г на Ч'!CV43*'Г на группу'!$A$2,'Г на Ч'!CV43*'Г на группу'!$A$2,"")</f>
        <v/>
      </c>
      <c r="CW43" s="53" t="str">
        <f>IF('Г на Ч'!CW43*'Г на группу'!$A$2,'Г на Ч'!CW43*'Г на группу'!$A$2,"")</f>
        <v/>
      </c>
      <c r="CX43" s="53" t="str">
        <f>IF('Г на Ч'!CX43*'Г на группу'!$A$2,'Г на Ч'!CX43*'Г на группу'!$A$2,"")</f>
        <v/>
      </c>
      <c r="CY43" s="53" t="str">
        <f>IF('Г на Ч'!CY43*'Г на группу'!$A$2,'Г на Ч'!CY43*'Г на группу'!$A$2,"")</f>
        <v/>
      </c>
      <c r="CZ43" s="53" t="str">
        <f>IF('Г на Ч'!CZ43*'Г на группу'!$A$2,'Г на Ч'!CZ43*'Г на группу'!$A$2,"")</f>
        <v/>
      </c>
      <c r="DA43" s="38">
        <f>IF('Г на Ч'!DA43*'Г на группу'!$A$2,'Г на Ч'!DA43*'Г на группу'!$A$2,"")</f>
        <v>30</v>
      </c>
      <c r="DB43" s="53" t="str">
        <f>IF('Г на Ч'!DB43*'Г на группу'!$A$2,'Г на Ч'!DB43*'Г на группу'!$A$2,"")</f>
        <v/>
      </c>
      <c r="DC43" s="53" t="str">
        <f>IF('Г на Ч'!DC43*'Г на группу'!$A$2,'Г на Ч'!DC43*'Г на группу'!$A$2,"")</f>
        <v/>
      </c>
      <c r="DD43" s="53" t="str">
        <f>IF('Г на Ч'!DD43*'Г на группу'!$A$2,'Г на Ч'!DD43*'Г на группу'!$A$2,"")</f>
        <v/>
      </c>
      <c r="DE43" s="53" t="str">
        <f>IF('Г на Ч'!DE43*'Г на группу'!$A$2,'Г на Ч'!DE43*'Г на группу'!$A$2,"")</f>
        <v/>
      </c>
      <c r="DF43" s="21" t="str">
        <f>IF('Г на Ч'!DF43*'Г на группу'!$A$2,'Г на Ч'!DF43*'Г на группу'!$A$2,"")</f>
        <v/>
      </c>
      <c r="DG43" s="53" t="str">
        <f>IF('Г на Ч'!DG43*'Г на группу'!$A$2,'Г на Ч'!DG43*'Г на группу'!$A$2,"")</f>
        <v/>
      </c>
      <c r="DH43" s="53" t="str">
        <f>IF('Г на Ч'!DH43*'Г на группу'!$A$2,'Г на Ч'!DH43*'Г на группу'!$A$2,"")</f>
        <v/>
      </c>
      <c r="DI43" s="53" t="str">
        <f>IF('Г на Ч'!DI43*'Г на группу'!$A$2,'Г на Ч'!DI43*'Г на группу'!$A$2,"")</f>
        <v/>
      </c>
      <c r="DJ43" s="53" t="str">
        <f>IF('Г на Ч'!DJ43*'Г на группу'!$A$2,'Г на Ч'!DJ43*'Г на группу'!$A$2,"")</f>
        <v/>
      </c>
      <c r="DK43" s="38">
        <f>IF('Г на Ч'!DK43*'Г на группу'!$A$2,'Г на Ч'!DK43*'Г на группу'!$A$2,"")</f>
        <v>30</v>
      </c>
      <c r="DL43" s="53" t="str">
        <f>IF('Г на Ч'!DL43*'Г на группу'!$A$2,'Г на Ч'!DL43*'Г на группу'!$A$2,"")</f>
        <v/>
      </c>
      <c r="DM43" s="53" t="str">
        <f>IF('Г на Ч'!DM43*'Г на группу'!$A$2,'Г на Ч'!DM43*'Г на группу'!$A$2,"")</f>
        <v/>
      </c>
      <c r="DN43" s="53" t="str">
        <f>IF('Г на Ч'!DN43*'Г на группу'!$A$2,'Г на Ч'!DN43*'Г на группу'!$A$2,"")</f>
        <v/>
      </c>
      <c r="DO43" s="53" t="str">
        <f>IF('Г на Ч'!DO43*'Г на группу'!$A$2,'Г на Ч'!DO43*'Г на группу'!$A$2,"")</f>
        <v/>
      </c>
      <c r="DP43" s="21" t="str">
        <f>IF('Г на Ч'!DP43*'Г на группу'!$A$2,'Г на Ч'!DP43*'Г на группу'!$A$2,"")</f>
        <v/>
      </c>
      <c r="DQ43" s="21">
        <f t="shared" si="4"/>
        <v>324</v>
      </c>
    </row>
    <row r="44" spans="1:121" s="21" customFormat="1" x14ac:dyDescent="0.25">
      <c r="A44" s="40" t="s">
        <v>61</v>
      </c>
      <c r="B44" s="40">
        <v>350</v>
      </c>
      <c r="C44" s="38">
        <v>12</v>
      </c>
      <c r="D44" s="38">
        <v>1.2</v>
      </c>
      <c r="E44" s="43">
        <v>71</v>
      </c>
      <c r="F44" s="39" t="e">
        <f t="shared" si="26"/>
        <v>#VALUE!</v>
      </c>
      <c r="G44" s="42" t="e">
        <f t="shared" si="27"/>
        <v>#VALUE!</v>
      </c>
      <c r="H44" s="42" t="e">
        <f t="shared" si="28"/>
        <v>#VALUE!</v>
      </c>
      <c r="I44" s="42" t="e">
        <f t="shared" si="29"/>
        <v>#VALUE!</v>
      </c>
      <c r="J44" s="38" t="str">
        <f>IF('Г на Ч'!J44*'Г на группу'!$A$2,'Г на Ч'!J44*'Г на группу'!$A$2,"")</f>
        <v/>
      </c>
      <c r="K44" s="39" t="str">
        <f>IF('Г на Ч'!K44*'Г на группу'!$A$2,'Г на Ч'!K44*'Г на группу'!$A$2,"")</f>
        <v/>
      </c>
      <c r="L44" s="39" t="str">
        <f>IF('Г на Ч'!L44*'Г на группу'!$A$2,'Г на Ч'!L44*'Г на группу'!$A$2,"")</f>
        <v/>
      </c>
      <c r="M44" s="39" t="str">
        <f>IF('Г на Ч'!M44*'Г на группу'!$A$2,'Г на Ч'!M44*'Г на группу'!$A$2,"")</f>
        <v/>
      </c>
      <c r="N44" s="39" t="str">
        <f>IF('Г на Ч'!N44*'Г на группу'!$A$2,'Г на Ч'!N44*'Г на группу'!$A$2,"")</f>
        <v/>
      </c>
      <c r="O44" s="40" t="str">
        <f>IF('Г на Ч'!O44*'Г на группу'!$A$2,'Г на Ч'!O44*'Г на группу'!$A$2,"")</f>
        <v/>
      </c>
      <c r="P44" s="39">
        <f>IF('Г на Ч'!P44*'Г на группу'!$A$2,'Г на Ч'!P44*'Г на группу'!$A$2,"")</f>
        <v>315</v>
      </c>
      <c r="Q44" s="39">
        <f>IF('Г на Ч'!Q44*'Г на группу'!$A$2,'Г на Ч'!Q44*'Г на группу'!$A$2,"")</f>
        <v>10.799999999999999</v>
      </c>
      <c r="R44" s="39">
        <f>IF('Г на Ч'!R44*'Г на группу'!$A$2,'Г на Ч'!R44*'Г на группу'!$A$2,"")</f>
        <v>1.08</v>
      </c>
      <c r="S44" s="39">
        <f>IF('Г на Ч'!S44*'Г на группу'!$A$2,'Г на Ч'!S44*'Г на группу'!$A$2,"")</f>
        <v>63.899999999999991</v>
      </c>
      <c r="T44" s="40">
        <f>IF('Г на Ч'!T44*'Г на группу'!$A$2,'Г на Ч'!T44*'Г на группу'!$A$2,"")</f>
        <v>90</v>
      </c>
      <c r="U44" s="39" t="str">
        <f>IF('Г на Ч'!U44*'Г на группу'!$A$2,'Г на Ч'!U44*'Г на группу'!$A$2,"")</f>
        <v/>
      </c>
      <c r="V44" s="39" t="str">
        <f>IF('Г на Ч'!V44*'Г на группу'!$A$2,'Г на Ч'!V44*'Г на группу'!$A$2,"")</f>
        <v/>
      </c>
      <c r="W44" s="39" t="str">
        <f>IF('Г на Ч'!W44*'Г на группу'!$A$2,'Г на Ч'!W44*'Г на группу'!$A$2,"")</f>
        <v/>
      </c>
      <c r="X44" s="39" t="str">
        <f>IF('Г на Ч'!X44*'Г на группу'!$A$2,'Г на Ч'!X44*'Г на группу'!$A$2,"")</f>
        <v/>
      </c>
      <c r="Y44" s="40" t="str">
        <f>IF('Г на Ч'!Y44*'Г на группу'!$A$2,'Г на Ч'!Y44*'Г на группу'!$A$2,"")</f>
        <v/>
      </c>
      <c r="Z44" s="39">
        <f>IF('Г на Ч'!Z44*'Г на группу'!$A$2,'Г на Ч'!Z44*'Г на группу'!$A$2,"")</f>
        <v>315</v>
      </c>
      <c r="AA44" s="39">
        <f>IF('Г на Ч'!AA44*'Г на группу'!$A$2,'Г на Ч'!AA44*'Г на группу'!$A$2,"")</f>
        <v>10.799999999999999</v>
      </c>
      <c r="AB44" s="39">
        <f>IF('Г на Ч'!AB44*'Г на группу'!$A$2,'Г на Ч'!AB44*'Г на группу'!$A$2,"")</f>
        <v>1.08</v>
      </c>
      <c r="AC44" s="39">
        <f>IF('Г на Ч'!AC44*'Г на группу'!$A$2,'Г на Ч'!AC44*'Г на группу'!$A$2,"")</f>
        <v>63.899999999999991</v>
      </c>
      <c r="AD44" s="40">
        <f>IF('Г на Ч'!AD44*'Г на группу'!$A$2,'Г на Ч'!AD44*'Г на группу'!$A$2,"")</f>
        <v>90</v>
      </c>
      <c r="AE44" s="39">
        <f>IF('Г на Ч'!AE44*'Г на группу'!$A$2,'Г на Ч'!AE44*'Г на группу'!$A$2,"")</f>
        <v>315</v>
      </c>
      <c r="AF44" s="39">
        <f>IF('Г на Ч'!AF44*'Г на группу'!$A$2,'Г на Ч'!AF44*'Г на группу'!$A$2,"")</f>
        <v>10.799999999999999</v>
      </c>
      <c r="AG44" s="39">
        <f>IF('Г на Ч'!AG44*'Г на группу'!$A$2,'Г на Ч'!AG44*'Г на группу'!$A$2,"")</f>
        <v>1.08</v>
      </c>
      <c r="AH44" s="39">
        <f>IF('Г на Ч'!AH44*'Г на группу'!$A$2,'Г на Ч'!AH44*'Г на группу'!$A$2,"")</f>
        <v>63.899999999999991</v>
      </c>
      <c r="AI44" s="38">
        <f>IF('Г на Ч'!AI44*'Г на группу'!$A$2,'Г на Ч'!AI44*'Г на группу'!$A$2,"")</f>
        <v>90</v>
      </c>
      <c r="AJ44" s="39" t="str">
        <f>IF('Г на Ч'!AJ44*'Г на группу'!$A$2,'Г на Ч'!AJ44*'Г на группу'!$A$2,"")</f>
        <v/>
      </c>
      <c r="AK44" s="39" t="str">
        <f>IF('Г на Ч'!AK44*'Г на группу'!$A$2,'Г на Ч'!AK44*'Г на группу'!$A$2,"")</f>
        <v/>
      </c>
      <c r="AL44" s="39" t="str">
        <f>IF('Г на Ч'!AL44*'Г на группу'!$A$2,'Г на Ч'!AL44*'Г на группу'!$A$2,"")</f>
        <v/>
      </c>
      <c r="AM44" s="39" t="str">
        <f>IF('Г на Ч'!AM44*'Г на группу'!$A$2,'Г на Ч'!AM44*'Г на группу'!$A$2,"")</f>
        <v/>
      </c>
      <c r="AN44" s="41" t="str">
        <f>IF('Г на Ч'!AN44*'Г на группу'!$A$2,'Г на Ч'!AN44*'Г на группу'!$A$2,"")</f>
        <v/>
      </c>
      <c r="AO44" s="39">
        <f>IF('Г на Ч'!AO44*'Г на группу'!$A$2,'Г на Ч'!AO44*'Г на группу'!$A$2,"")</f>
        <v>315</v>
      </c>
      <c r="AP44" s="39">
        <f>IF('Г на Ч'!AP44*'Г на группу'!$A$2,'Г на Ч'!AP44*'Г на группу'!$A$2,"")</f>
        <v>10.799999999999999</v>
      </c>
      <c r="AQ44" s="39">
        <f>IF('Г на Ч'!AQ44*'Г на группу'!$A$2,'Г на Ч'!AQ44*'Г на группу'!$A$2,"")</f>
        <v>1.08</v>
      </c>
      <c r="AR44" s="39">
        <f>IF('Г на Ч'!AR44*'Г на группу'!$A$2,'Г на Ч'!AR44*'Г на группу'!$A$2,"")</f>
        <v>63.899999999999991</v>
      </c>
      <c r="AS44" s="40">
        <f>IF('Г на Ч'!AS44*'Г на группу'!$A$2,'Г на Ч'!AS44*'Г на группу'!$A$2,"")</f>
        <v>90</v>
      </c>
      <c r="AT44" s="39" t="str">
        <f>IF('Г на Ч'!AT44*'Г на группу'!$A$2,'Г на Ч'!AT44*'Г на группу'!$A$2,"")</f>
        <v/>
      </c>
      <c r="AU44" s="39" t="str">
        <f>IF('Г на Ч'!AU44*'Г на группу'!$A$2,'Г на Ч'!AU44*'Г на группу'!$A$2,"")</f>
        <v/>
      </c>
      <c r="AV44" s="39" t="str">
        <f>IF('Г на Ч'!AV44*'Г на группу'!$A$2,'Г на Ч'!AV44*'Г на группу'!$A$2,"")</f>
        <v/>
      </c>
      <c r="AW44" s="39" t="str">
        <f>IF('Г на Ч'!AW44*'Г на группу'!$A$2,'Г на Ч'!AW44*'Г на группу'!$A$2,"")</f>
        <v/>
      </c>
      <c r="AX44" s="38" t="str">
        <f>IF('Г на Ч'!AX44*'Г на группу'!$A$2,'Г на Ч'!AX44*'Г на группу'!$A$2,"")</f>
        <v/>
      </c>
      <c r="AY44" s="42">
        <f>IF('Г на Ч'!AY44*'Г на группу'!$A$2,'Г на Ч'!AY44*'Г на группу'!$A$2,"")</f>
        <v>315</v>
      </c>
      <c r="AZ44" s="39">
        <f>IF('Г на Ч'!AZ44*'Г на группу'!$A$2,'Г на Ч'!AZ44*'Г на группу'!$A$2,"")</f>
        <v>10.799999999999999</v>
      </c>
      <c r="BA44" s="39">
        <f>IF('Г на Ч'!BA44*'Г на группу'!$A$2,'Г на Ч'!BA44*'Г на группу'!$A$2,"")</f>
        <v>1.08</v>
      </c>
      <c r="BB44" s="39">
        <f>IF('Г на Ч'!BB44*'Г на группу'!$A$2,'Г на Ч'!BB44*'Г на группу'!$A$2,"")</f>
        <v>63.899999999999991</v>
      </c>
      <c r="BC44" s="40">
        <f>IF('Г на Ч'!BC44*'Г на группу'!$A$2,'Г на Ч'!BC44*'Г на группу'!$A$2,"")</f>
        <v>90</v>
      </c>
      <c r="BD44" s="39">
        <f>IF('Г на Ч'!BD44*'Г на группу'!$A$2,'Г на Ч'!BD44*'Г на группу'!$A$2,"")</f>
        <v>315</v>
      </c>
      <c r="BE44" s="39">
        <f>IF('Г на Ч'!BE44*'Г на группу'!$A$2,'Г на Ч'!BE44*'Г на группу'!$A$2,"")</f>
        <v>10.799999999999999</v>
      </c>
      <c r="BF44" s="39">
        <f>IF('Г на Ч'!BF44*'Г на группу'!$A$2,'Г на Ч'!BF44*'Г на группу'!$A$2,"")</f>
        <v>1.08</v>
      </c>
      <c r="BG44" s="39">
        <f>IF('Г на Ч'!BG44*'Г на группу'!$A$2,'Г на Ч'!BG44*'Г на группу'!$A$2,"")</f>
        <v>63.899999999999991</v>
      </c>
      <c r="BH44" s="41">
        <f>IF('Г на Ч'!BH44*'Г на группу'!$A$2,'Г на Ч'!BH44*'Г на группу'!$A$2,"")</f>
        <v>90</v>
      </c>
      <c r="BI44" s="42">
        <f>IF('Г на Ч'!BI44*'Г на группу'!$A$2,'Г на Ч'!BI44*'Г на группу'!$A$2,"")</f>
        <v>315</v>
      </c>
      <c r="BJ44" s="39">
        <f>IF('Г на Ч'!BJ44*'Г на группу'!$A$2,'Г на Ч'!BJ44*'Г на группу'!$A$2,"")</f>
        <v>10.799999999999999</v>
      </c>
      <c r="BK44" s="39">
        <f>IF('Г на Ч'!BK44*'Г на группу'!$A$2,'Г на Ч'!BK44*'Г на группу'!$A$2,"")</f>
        <v>1.08</v>
      </c>
      <c r="BL44" s="39">
        <f>IF('Г на Ч'!BL44*'Г на группу'!$A$2,'Г на Ч'!BL44*'Г на группу'!$A$2,"")</f>
        <v>63.899999999999991</v>
      </c>
      <c r="BM44" s="43">
        <f>IF('Г на Ч'!BM44*'Г на группу'!$A$2,'Г на Ч'!BM44*'Г на группу'!$A$2,"")</f>
        <v>90</v>
      </c>
      <c r="BN44" s="39">
        <f>IF('Г на Ч'!BN44*'Г на группу'!$A$2,'Г на Ч'!BN44*'Г на группу'!$A$2,"")</f>
        <v>315</v>
      </c>
      <c r="BO44" s="39">
        <f>IF('Г на Ч'!BO44*'Г на группу'!$A$2,'Г на Ч'!BO44*'Г на группу'!$A$2,"")</f>
        <v>10.799999999999999</v>
      </c>
      <c r="BP44" s="39">
        <f>IF('Г на Ч'!BP44*'Г на группу'!$A$2,'Г на Ч'!BP44*'Г на группу'!$A$2,"")</f>
        <v>1.08</v>
      </c>
      <c r="BQ44" s="39">
        <f>IF('Г на Ч'!BQ44*'Г на группу'!$A$2,'Г на Ч'!BQ44*'Г на группу'!$A$2,"")</f>
        <v>63.899999999999991</v>
      </c>
      <c r="BR44" s="40">
        <f>IF('Г на Ч'!BR44*'Г на группу'!$A$2,'Г на Ч'!BR44*'Г на группу'!$A$2,"")</f>
        <v>90</v>
      </c>
      <c r="BS44" s="39" t="str">
        <f>IF('Г на Ч'!BS44*'Г на группу'!$A$2,'Г на Ч'!BS44*'Г на группу'!$A$2,"")</f>
        <v/>
      </c>
      <c r="BT44" s="39" t="str">
        <f>IF('Г на Ч'!BT44*'Г на группу'!$A$2,'Г на Ч'!BT44*'Г на группу'!$A$2,"")</f>
        <v/>
      </c>
      <c r="BU44" s="39" t="str">
        <f>IF('Г на Ч'!BU44*'Г на группу'!$A$2,'Г на Ч'!BU44*'Г на группу'!$A$2,"")</f>
        <v/>
      </c>
      <c r="BV44" s="39" t="str">
        <f>IF('Г на Ч'!BV44*'Г на группу'!$A$2,'Г на Ч'!BV44*'Г на группу'!$A$2,"")</f>
        <v/>
      </c>
      <c r="BW44" s="38" t="str">
        <f>IF('Г на Ч'!BW44*'Г на группу'!$A$2,'Г на Ч'!BW44*'Г на группу'!$A$2,"")</f>
        <v/>
      </c>
      <c r="BX44" s="39" t="str">
        <f>IF('Г на Ч'!BX44*'Г на группу'!$A$2,'Г на Ч'!BX44*'Г на группу'!$A$2,"")</f>
        <v/>
      </c>
      <c r="BY44" s="39" t="str">
        <f>IF('Г на Ч'!BY44*'Г на группу'!$A$2,'Г на Ч'!BY44*'Г на группу'!$A$2,"")</f>
        <v/>
      </c>
      <c r="BZ44" s="39" t="str">
        <f>IF('Г на Ч'!BZ44*'Г на группу'!$A$2,'Г на Ч'!BZ44*'Г на группу'!$A$2,"")</f>
        <v/>
      </c>
      <c r="CA44" s="39" t="str">
        <f>IF('Г на Ч'!CA44*'Г на группу'!$A$2,'Г на Ч'!CA44*'Г на группу'!$A$2,"")</f>
        <v/>
      </c>
      <c r="CB44" s="40" t="str">
        <f>IF('Г на Ч'!CB44*'Г на группу'!$A$2,'Г на Ч'!CB44*'Г на группу'!$A$2,"")</f>
        <v/>
      </c>
      <c r="CC44" s="39">
        <f>IF('Г на Ч'!CC44*'Г на группу'!$A$2,'Г на Ч'!CC44*'Г на группу'!$A$2,"")</f>
        <v>315</v>
      </c>
      <c r="CD44" s="39">
        <f>IF('Г на Ч'!CD44*'Г на группу'!$A$2,'Г на Ч'!CD44*'Г на группу'!$A$2,"")</f>
        <v>10.799999999999999</v>
      </c>
      <c r="CE44" s="39">
        <f>IF('Г на Ч'!CE44*'Г на группу'!$A$2,'Г на Ч'!CE44*'Г на группу'!$A$2,"")</f>
        <v>1.08</v>
      </c>
      <c r="CF44" s="39">
        <f>IF('Г на Ч'!CF44*'Г на группу'!$A$2,'Г на Ч'!CF44*'Г на группу'!$A$2,"")</f>
        <v>63.899999999999991</v>
      </c>
      <c r="CG44" s="40">
        <f>IF('Г на Ч'!CG44*'Г на группу'!$A$2,'Г на Ч'!CG44*'Г на группу'!$A$2,"")</f>
        <v>90</v>
      </c>
      <c r="CH44" s="39" t="str">
        <f>IF('Г на Ч'!CH44*'Г на группу'!$A$2,'Г на Ч'!CH44*'Г на группу'!$A$2,"")</f>
        <v/>
      </c>
      <c r="CI44" s="39" t="str">
        <f>IF('Г на Ч'!CI44*'Г на группу'!$A$2,'Г на Ч'!CI44*'Г на группу'!$A$2,"")</f>
        <v/>
      </c>
      <c r="CJ44" s="39" t="str">
        <f>IF('Г на Ч'!CJ44*'Г на группу'!$A$2,'Г на Ч'!CJ44*'Г на группу'!$A$2,"")</f>
        <v/>
      </c>
      <c r="CK44" s="39" t="str">
        <f>IF('Г на Ч'!CK44*'Г на группу'!$A$2,'Г на Ч'!CK44*'Г на группу'!$A$2,"")</f>
        <v/>
      </c>
      <c r="CL44" s="38" t="str">
        <f>IF('Г на Ч'!CL44*'Г на группу'!$A$2,'Г на Ч'!CL44*'Г на группу'!$A$2,"")</f>
        <v/>
      </c>
      <c r="CM44" s="39">
        <f>IF('Г на Ч'!CM44*'Г на группу'!$A$2,'Г на Ч'!CM44*'Г на группу'!$A$2,"")</f>
        <v>315</v>
      </c>
      <c r="CN44" s="39">
        <f>IF('Г на Ч'!CN44*'Г на группу'!$A$2,'Г на Ч'!CN44*'Г на группу'!$A$2,"")</f>
        <v>10.799999999999999</v>
      </c>
      <c r="CO44" s="39">
        <f>IF('Г на Ч'!CO44*'Г на группу'!$A$2,'Г на Ч'!CO44*'Г на группу'!$A$2,"")</f>
        <v>1.08</v>
      </c>
      <c r="CP44" s="39">
        <f>IF('Г на Ч'!CP44*'Г на группу'!$A$2,'Г на Ч'!CP44*'Г на группу'!$A$2,"")</f>
        <v>63.899999999999991</v>
      </c>
      <c r="CQ44" s="38">
        <f>IF('Г на Ч'!CQ44*'Г на группу'!$A$2,'Г на Ч'!CQ44*'Г на группу'!$A$2,"")</f>
        <v>90</v>
      </c>
      <c r="CR44" s="39" t="str">
        <f>IF('Г на Ч'!CR44*'Г на группу'!$A$2,'Г на Ч'!CR44*'Г на группу'!$A$2,"")</f>
        <v/>
      </c>
      <c r="CS44" s="39" t="str">
        <f>IF('Г на Ч'!CS44*'Г на группу'!$A$2,'Г на Ч'!CS44*'Г на группу'!$A$2,"")</f>
        <v/>
      </c>
      <c r="CT44" s="39" t="str">
        <f>IF('Г на Ч'!CT44*'Г на группу'!$A$2,'Г на Ч'!CT44*'Г на группу'!$A$2,"")</f>
        <v/>
      </c>
      <c r="CU44" s="39" t="str">
        <f>IF('Г на Ч'!CU44*'Г на группу'!$A$2,'Г на Ч'!CU44*'Г на группу'!$A$2,"")</f>
        <v/>
      </c>
      <c r="CV44" s="38" t="str">
        <f>IF('Г на Ч'!CV44*'Г на группу'!$A$2,'Г на Ч'!CV44*'Г на группу'!$A$2,"")</f>
        <v/>
      </c>
      <c r="CW44" s="39">
        <f>IF('Г на Ч'!CW44*'Г на группу'!$A$2,'Г на Ч'!CW44*'Г на группу'!$A$2,"")</f>
        <v>315</v>
      </c>
      <c r="CX44" s="39">
        <f>IF('Г на Ч'!CX44*'Г на группу'!$A$2,'Г на Ч'!CX44*'Г на группу'!$A$2,"")</f>
        <v>10.799999999999999</v>
      </c>
      <c r="CY44" s="39">
        <f>IF('Г на Ч'!CY44*'Г на группу'!$A$2,'Г на Ч'!CY44*'Г на группу'!$A$2,"")</f>
        <v>1.08</v>
      </c>
      <c r="CZ44" s="39">
        <f>IF('Г на Ч'!CZ44*'Г на группу'!$A$2,'Г на Ч'!CZ44*'Г на группу'!$A$2,"")</f>
        <v>63.899999999999991</v>
      </c>
      <c r="DA44" s="38">
        <f>IF('Г на Ч'!DA44*'Г на группу'!$A$2,'Г на Ч'!DA44*'Г на группу'!$A$2,"")</f>
        <v>90</v>
      </c>
      <c r="DB44" s="39" t="str">
        <f>IF('Г на Ч'!DB44*'Г на группу'!$A$2,'Г на Ч'!DB44*'Г на группу'!$A$2,"")</f>
        <v/>
      </c>
      <c r="DC44" s="39" t="str">
        <f>IF('Г на Ч'!DC44*'Г на группу'!$A$2,'Г на Ч'!DC44*'Г на группу'!$A$2,"")</f>
        <v/>
      </c>
      <c r="DD44" s="39" t="str">
        <f>IF('Г на Ч'!DD44*'Г на группу'!$A$2,'Г на Ч'!DD44*'Г на группу'!$A$2,"")</f>
        <v/>
      </c>
      <c r="DE44" s="39" t="str">
        <f>IF('Г на Ч'!DE44*'Г на группу'!$A$2,'Г на Ч'!DE44*'Г на группу'!$A$2,"")</f>
        <v/>
      </c>
      <c r="DF44" s="38" t="str">
        <f>IF('Г на Ч'!DF44*'Г на группу'!$A$2,'Г на Ч'!DF44*'Г на группу'!$A$2,"")</f>
        <v/>
      </c>
      <c r="DG44" s="39">
        <f>IF('Г на Ч'!DG44*'Г на группу'!$A$2,'Г на Ч'!DG44*'Г на группу'!$A$2,"")</f>
        <v>315</v>
      </c>
      <c r="DH44" s="39">
        <f>IF('Г на Ч'!DH44*'Г на группу'!$A$2,'Г на Ч'!DH44*'Г на группу'!$A$2,"")</f>
        <v>10.799999999999999</v>
      </c>
      <c r="DI44" s="39">
        <f>IF('Г на Ч'!DI44*'Г на группу'!$A$2,'Г на Ч'!DI44*'Г на группу'!$A$2,"")</f>
        <v>1.08</v>
      </c>
      <c r="DJ44" s="39">
        <f>IF('Г на Ч'!DJ44*'Г на группу'!$A$2,'Г на Ч'!DJ44*'Г на группу'!$A$2,"")</f>
        <v>63.899999999999991</v>
      </c>
      <c r="DK44" s="38">
        <f>IF('Г на Ч'!DK44*'Г на группу'!$A$2,'Г на Ч'!DK44*'Г на группу'!$A$2,"")</f>
        <v>90</v>
      </c>
      <c r="DL44" s="39" t="str">
        <f>IF('Г на Ч'!DL44*'Г на группу'!$A$2,'Г на Ч'!DL44*'Г на группу'!$A$2,"")</f>
        <v/>
      </c>
      <c r="DM44" s="39" t="str">
        <f>IF('Г на Ч'!DM44*'Г на группу'!$A$2,'Г на Ч'!DM44*'Г на группу'!$A$2,"")</f>
        <v/>
      </c>
      <c r="DN44" s="39" t="str">
        <f>IF('Г на Ч'!DN44*'Г на группу'!$A$2,'Г на Ч'!DN44*'Г на группу'!$A$2,"")</f>
        <v/>
      </c>
      <c r="DO44" s="39" t="str">
        <f>IF('Г на Ч'!DO44*'Г на группу'!$A$2,'Г на Ч'!DO44*'Г на группу'!$A$2,"")</f>
        <v/>
      </c>
      <c r="DP44" s="38" t="str">
        <f>IF('Г на Ч'!DP44*'Г на группу'!$A$2,'Г на Ч'!DP44*'Г на группу'!$A$2,"")</f>
        <v/>
      </c>
      <c r="DQ44" s="21">
        <f t="shared" si="4"/>
        <v>1080</v>
      </c>
    </row>
    <row r="45" spans="1:121" s="21" customFormat="1" x14ac:dyDescent="0.25">
      <c r="A45" s="56" t="s">
        <v>62</v>
      </c>
      <c r="B45" s="56">
        <v>696.4</v>
      </c>
      <c r="C45" s="56">
        <v>37.299999999999997</v>
      </c>
      <c r="D45" s="56">
        <v>58.9</v>
      </c>
      <c r="E45" s="61">
        <v>0</v>
      </c>
      <c r="F45" s="57" t="e">
        <f t="shared" si="26"/>
        <v>#VALUE!</v>
      </c>
      <c r="G45" s="57" t="e">
        <f t="shared" si="27"/>
        <v>#VALUE!</v>
      </c>
      <c r="H45" s="57" t="e">
        <f t="shared" si="28"/>
        <v>#VALUE!</v>
      </c>
      <c r="I45" s="57" t="e">
        <f t="shared" si="29"/>
        <v>#VALUE!</v>
      </c>
      <c r="J45" s="56" t="str">
        <f>IF('Г на Ч'!J45*'Г на группу'!$A$2,'Г на Ч'!J45*'Г на группу'!$A$2,"")</f>
        <v/>
      </c>
      <c r="K45" s="57" t="str">
        <f>IF('Г на Ч'!K45*'Г на группу'!$A$2,'Г на Ч'!K45*'Г на группу'!$A$2,"")</f>
        <v/>
      </c>
      <c r="L45" s="57" t="str">
        <f>IF('Г на Ч'!L45*'Г на группу'!$A$2,'Г на Ч'!L45*'Г на группу'!$A$2,"")</f>
        <v/>
      </c>
      <c r="M45" s="57" t="str">
        <f>IF('Г на Ч'!M45*'Г на группу'!$A$2,'Г на Ч'!M45*'Г на группу'!$A$2,"")</f>
        <v/>
      </c>
      <c r="N45" s="57" t="str">
        <f>IF('Г на Ч'!N45*'Г на группу'!$A$2,'Г на Ч'!N45*'Г на группу'!$A$2,"")</f>
        <v/>
      </c>
      <c r="O45" s="56" t="str">
        <f>IF('Г на Ч'!O45*'Г на группу'!$A$2,'Г на Ч'!O45*'Г на группу'!$A$2,"")</f>
        <v/>
      </c>
      <c r="P45" s="57">
        <f>IF('Г на Ч'!P45*'Г на группу'!$A$2,'Г на Ч'!P45*'Г на группу'!$A$2,"")</f>
        <v>626.76</v>
      </c>
      <c r="Q45" s="57">
        <f>IF('Г на Ч'!Q45*'Г на группу'!$A$2,'Г на Ч'!Q45*'Г на группу'!$A$2,"")</f>
        <v>33.57</v>
      </c>
      <c r="R45" s="57">
        <f>IF('Г на Ч'!R45*'Г на группу'!$A$2,'Г на Ч'!R45*'Г на группу'!$A$2,"")</f>
        <v>53.009999999999991</v>
      </c>
      <c r="S45" s="57" t="str">
        <f>IF('Г на Ч'!S45*'Г на группу'!$A$2,'Г на Ч'!S45*'Г на группу'!$A$2,"")</f>
        <v/>
      </c>
      <c r="T45" s="56">
        <f>IF('Г на Ч'!T45*'Г на группу'!$A$2,'Г на Ч'!T45*'Г на группу'!$A$2,"")</f>
        <v>90</v>
      </c>
      <c r="U45" s="57" t="str">
        <f>IF('Г на Ч'!U45*'Г на группу'!$A$2,'Г на Ч'!U45*'Г на группу'!$A$2,"")</f>
        <v/>
      </c>
      <c r="V45" s="57" t="str">
        <f>IF('Г на Ч'!V45*'Г на группу'!$A$2,'Г на Ч'!V45*'Г на группу'!$A$2,"")</f>
        <v/>
      </c>
      <c r="W45" s="57" t="str">
        <f>IF('Г на Ч'!W45*'Г на группу'!$A$2,'Г на Ч'!W45*'Г на группу'!$A$2,"")</f>
        <v/>
      </c>
      <c r="X45" s="57" t="str">
        <f>IF('Г на Ч'!X45*'Г на группу'!$A$2,'Г на Ч'!X45*'Г на группу'!$A$2,"")</f>
        <v/>
      </c>
      <c r="Y45" s="56" t="str">
        <f>IF('Г на Ч'!Y45*'Г на группу'!$A$2,'Г на Ч'!Y45*'Г на группу'!$A$2,"")</f>
        <v/>
      </c>
      <c r="Z45" s="57">
        <f>IF('Г на Ч'!Z45*'Г на группу'!$A$2,'Г на Ч'!Z45*'Г на группу'!$A$2,"")</f>
        <v>626.76</v>
      </c>
      <c r="AA45" s="57">
        <f>IF('Г на Ч'!AA45*'Г на группу'!$A$2,'Г на Ч'!AA45*'Г на группу'!$A$2,"")</f>
        <v>33.57</v>
      </c>
      <c r="AB45" s="57">
        <f>IF('Г на Ч'!AB45*'Г на группу'!$A$2,'Г на Ч'!AB45*'Г на группу'!$A$2,"")</f>
        <v>53.009999999999991</v>
      </c>
      <c r="AC45" s="57" t="str">
        <f>IF('Г на Ч'!AC45*'Г на группу'!$A$2,'Г на Ч'!AC45*'Г на группу'!$A$2,"")</f>
        <v/>
      </c>
      <c r="AD45" s="56">
        <f>IF('Г на Ч'!AD45*'Г на группу'!$A$2,'Г на Ч'!AD45*'Г на группу'!$A$2,"")</f>
        <v>90</v>
      </c>
      <c r="AE45" s="57">
        <f>IF('Г на Ч'!AE45*'Г на группу'!$A$2,'Г на Ч'!AE45*'Г на группу'!$A$2,"")</f>
        <v>626.76</v>
      </c>
      <c r="AF45" s="57">
        <f>IF('Г на Ч'!AF45*'Г на группу'!$A$2,'Г на Ч'!AF45*'Г на группу'!$A$2,"")</f>
        <v>33.57</v>
      </c>
      <c r="AG45" s="57">
        <f>IF('Г на Ч'!AG45*'Г на группу'!$A$2,'Г на Ч'!AG45*'Г на группу'!$A$2,"")</f>
        <v>53.009999999999991</v>
      </c>
      <c r="AH45" s="57" t="str">
        <f>IF('Г на Ч'!AH45*'Г на группу'!$A$2,'Г на Ч'!AH45*'Г на группу'!$A$2,"")</f>
        <v/>
      </c>
      <c r="AI45" s="56">
        <f>IF('Г на Ч'!AI45*'Г на группу'!$A$2,'Г на Ч'!AI45*'Г на группу'!$A$2,"")</f>
        <v>90</v>
      </c>
      <c r="AJ45" s="57" t="str">
        <f>IF('Г на Ч'!AJ45*'Г на группу'!$A$2,'Г на Ч'!AJ45*'Г на группу'!$A$2,"")</f>
        <v/>
      </c>
      <c r="AK45" s="57" t="str">
        <f>IF('Г на Ч'!AK45*'Г на группу'!$A$2,'Г на Ч'!AK45*'Г на группу'!$A$2,"")</f>
        <v/>
      </c>
      <c r="AL45" s="57" t="str">
        <f>IF('Г на Ч'!AL45*'Г на группу'!$A$2,'Г на Ч'!AL45*'Г на группу'!$A$2,"")</f>
        <v/>
      </c>
      <c r="AM45" s="57" t="str">
        <f>IF('Г на Ч'!AM45*'Г на группу'!$A$2,'Г на Ч'!AM45*'Г на группу'!$A$2,"")</f>
        <v/>
      </c>
      <c r="AN45" s="60" t="str">
        <f>IF('Г на Ч'!AN45*'Г на группу'!$A$2,'Г на Ч'!AN45*'Г на группу'!$A$2,"")</f>
        <v/>
      </c>
      <c r="AO45" s="57">
        <f>IF('Г на Ч'!AO45*'Г на группу'!$A$2,'Г на Ч'!AO45*'Г на группу'!$A$2,"")</f>
        <v>626.76</v>
      </c>
      <c r="AP45" s="57">
        <f>IF('Г на Ч'!AP45*'Г на группу'!$A$2,'Г на Ч'!AP45*'Г на группу'!$A$2,"")</f>
        <v>33.57</v>
      </c>
      <c r="AQ45" s="57">
        <f>IF('Г на Ч'!AQ45*'Г на группу'!$A$2,'Г на Ч'!AQ45*'Г на группу'!$A$2,"")</f>
        <v>53.009999999999991</v>
      </c>
      <c r="AR45" s="57" t="str">
        <f>IF('Г на Ч'!AR45*'Г на группу'!$A$2,'Г на Ч'!AR45*'Г на группу'!$A$2,"")</f>
        <v/>
      </c>
      <c r="AS45" s="56">
        <f>IF('Г на Ч'!AS45*'Г на группу'!$A$2,'Г на Ч'!AS45*'Г на группу'!$A$2,"")</f>
        <v>90</v>
      </c>
      <c r="AT45" s="57" t="str">
        <f>IF('Г на Ч'!AT45*'Г на группу'!$A$2,'Г на Ч'!AT45*'Г на группу'!$A$2,"")</f>
        <v/>
      </c>
      <c r="AU45" s="57" t="str">
        <f>IF('Г на Ч'!AU45*'Г на группу'!$A$2,'Г на Ч'!AU45*'Г на группу'!$A$2,"")</f>
        <v/>
      </c>
      <c r="AV45" s="57" t="str">
        <f>IF('Г на Ч'!AV45*'Г на группу'!$A$2,'Г на Ч'!AV45*'Г на группу'!$A$2,"")</f>
        <v/>
      </c>
      <c r="AW45" s="57" t="str">
        <f>IF('Г на Ч'!AW45*'Г на группу'!$A$2,'Г на Ч'!AW45*'Г на группу'!$A$2,"")</f>
        <v/>
      </c>
      <c r="AX45" s="56" t="str">
        <f>IF('Г на Ч'!AX45*'Г на группу'!$A$2,'Г на Ч'!AX45*'Г на группу'!$A$2,"")</f>
        <v/>
      </c>
      <c r="AY45" s="57">
        <f>IF('Г на Ч'!AY45*'Г на группу'!$A$2,'Г на Ч'!AY45*'Г на группу'!$A$2,"")</f>
        <v>626.76</v>
      </c>
      <c r="AZ45" s="57">
        <f>IF('Г на Ч'!AZ45*'Г на группу'!$A$2,'Г на Ч'!AZ45*'Г на группу'!$A$2,"")</f>
        <v>33.57</v>
      </c>
      <c r="BA45" s="57">
        <f>IF('Г на Ч'!BA45*'Г на группу'!$A$2,'Г на Ч'!BA45*'Г на группу'!$A$2,"")</f>
        <v>53.009999999999991</v>
      </c>
      <c r="BB45" s="57" t="str">
        <f>IF('Г на Ч'!BB45*'Г на группу'!$A$2,'Г на Ч'!BB45*'Г на группу'!$A$2,"")</f>
        <v/>
      </c>
      <c r="BC45" s="56">
        <f>IF('Г на Ч'!BC45*'Г на группу'!$A$2,'Г на Ч'!BC45*'Г на группу'!$A$2,"")</f>
        <v>90</v>
      </c>
      <c r="BD45" s="57">
        <f>IF('Г на Ч'!BD45*'Г на группу'!$A$2,'Г на Ч'!BD45*'Г на группу'!$A$2,"")</f>
        <v>626.76</v>
      </c>
      <c r="BE45" s="57">
        <f>IF('Г на Ч'!BE45*'Г на группу'!$A$2,'Г на Ч'!BE45*'Г на группу'!$A$2,"")</f>
        <v>33.57</v>
      </c>
      <c r="BF45" s="57">
        <f>IF('Г на Ч'!BF45*'Г на группу'!$A$2,'Г на Ч'!BF45*'Г на группу'!$A$2,"")</f>
        <v>53.009999999999991</v>
      </c>
      <c r="BG45" s="57" t="str">
        <f>IF('Г на Ч'!BG45*'Г на группу'!$A$2,'Г на Ч'!BG45*'Г на группу'!$A$2,"")</f>
        <v/>
      </c>
      <c r="BH45" s="60">
        <f>IF('Г на Ч'!BH45*'Г на группу'!$A$2,'Г на Ч'!BH45*'Г на группу'!$A$2,"")</f>
        <v>90</v>
      </c>
      <c r="BI45" s="57">
        <f>IF('Г на Ч'!BI45*'Г на группу'!$A$2,'Г на Ч'!BI45*'Г на группу'!$A$2,"")</f>
        <v>626.76</v>
      </c>
      <c r="BJ45" s="57">
        <f>IF('Г на Ч'!BJ45*'Г на группу'!$A$2,'Г на Ч'!BJ45*'Г на группу'!$A$2,"")</f>
        <v>33.57</v>
      </c>
      <c r="BK45" s="57">
        <f>IF('Г на Ч'!BK45*'Г на группу'!$A$2,'Г на Ч'!BK45*'Г на группу'!$A$2,"")</f>
        <v>53.009999999999991</v>
      </c>
      <c r="BL45" s="57" t="str">
        <f>IF('Г на Ч'!BL45*'Г на группу'!$A$2,'Г на Ч'!BL45*'Г на группу'!$A$2,"")</f>
        <v/>
      </c>
      <c r="BM45" s="61">
        <f>IF('Г на Ч'!BM45*'Г на группу'!$A$2,'Г на Ч'!BM45*'Г на группу'!$A$2,"")</f>
        <v>90</v>
      </c>
      <c r="BN45" s="57">
        <f>IF('Г на Ч'!BN45*'Г на группу'!$A$2,'Г на Ч'!BN45*'Г на группу'!$A$2,"")</f>
        <v>626.76</v>
      </c>
      <c r="BO45" s="57">
        <f>IF('Г на Ч'!BO45*'Г на группу'!$A$2,'Г на Ч'!BO45*'Г на группу'!$A$2,"")</f>
        <v>33.57</v>
      </c>
      <c r="BP45" s="57">
        <f>IF('Г на Ч'!BP45*'Г на группу'!$A$2,'Г на Ч'!BP45*'Г на группу'!$A$2,"")</f>
        <v>53.009999999999991</v>
      </c>
      <c r="BQ45" s="57" t="str">
        <f>IF('Г на Ч'!BQ45*'Г на группу'!$A$2,'Г на Ч'!BQ45*'Г на группу'!$A$2,"")</f>
        <v/>
      </c>
      <c r="BR45" s="56">
        <f>IF('Г на Ч'!BR45*'Г на группу'!$A$2,'Г на Ч'!BR45*'Г на группу'!$A$2,"")</f>
        <v>90</v>
      </c>
      <c r="BS45" s="57" t="str">
        <f>IF('Г на Ч'!BS45*'Г на группу'!$A$2,'Г на Ч'!BS45*'Г на группу'!$A$2,"")</f>
        <v/>
      </c>
      <c r="BT45" s="57" t="str">
        <f>IF('Г на Ч'!BT45*'Г на группу'!$A$2,'Г на Ч'!BT45*'Г на группу'!$A$2,"")</f>
        <v/>
      </c>
      <c r="BU45" s="57" t="str">
        <f>IF('Г на Ч'!BU45*'Г на группу'!$A$2,'Г на Ч'!BU45*'Г на группу'!$A$2,"")</f>
        <v/>
      </c>
      <c r="BV45" s="57" t="str">
        <f>IF('Г на Ч'!BV45*'Г на группу'!$A$2,'Г на Ч'!BV45*'Г на группу'!$A$2,"")</f>
        <v/>
      </c>
      <c r="BW45" s="56" t="str">
        <f>IF('Г на Ч'!BW45*'Г на группу'!$A$2,'Г на Ч'!BW45*'Г на группу'!$A$2,"")</f>
        <v/>
      </c>
      <c r="BX45" s="57" t="str">
        <f>IF('Г на Ч'!BX45*'Г на группу'!$A$2,'Г на Ч'!BX45*'Г на группу'!$A$2,"")</f>
        <v/>
      </c>
      <c r="BY45" s="57" t="str">
        <f>IF('Г на Ч'!BY45*'Г на группу'!$A$2,'Г на Ч'!BY45*'Г на группу'!$A$2,"")</f>
        <v/>
      </c>
      <c r="BZ45" s="57" t="str">
        <f>IF('Г на Ч'!BZ45*'Г на группу'!$A$2,'Г на Ч'!BZ45*'Г на группу'!$A$2,"")</f>
        <v/>
      </c>
      <c r="CA45" s="57" t="str">
        <f>IF('Г на Ч'!CA45*'Г на группу'!$A$2,'Г на Ч'!CA45*'Г на группу'!$A$2,"")</f>
        <v/>
      </c>
      <c r="CB45" s="56" t="str">
        <f>IF('Г на Ч'!CB45*'Г на группу'!$A$2,'Г на Ч'!CB45*'Г на группу'!$A$2,"")</f>
        <v/>
      </c>
      <c r="CC45" s="57">
        <f>IF('Г на Ч'!CC45*'Г на группу'!$A$2,'Г на Ч'!CC45*'Г на группу'!$A$2,"")</f>
        <v>626.76</v>
      </c>
      <c r="CD45" s="57">
        <f>IF('Г на Ч'!CD45*'Г на группу'!$A$2,'Г на Ч'!CD45*'Г на группу'!$A$2,"")</f>
        <v>33.57</v>
      </c>
      <c r="CE45" s="57">
        <f>IF('Г на Ч'!CE45*'Г на группу'!$A$2,'Г на Ч'!CE45*'Г на группу'!$A$2,"")</f>
        <v>53.009999999999991</v>
      </c>
      <c r="CF45" s="57" t="str">
        <f>IF('Г на Ч'!CF45*'Г на группу'!$A$2,'Г на Ч'!CF45*'Г на группу'!$A$2,"")</f>
        <v/>
      </c>
      <c r="CG45" s="56">
        <f>IF('Г на Ч'!CG45*'Г на группу'!$A$2,'Г на Ч'!CG45*'Г на группу'!$A$2,"")</f>
        <v>90</v>
      </c>
      <c r="CH45" s="57" t="str">
        <f>IF('Г на Ч'!CH45*'Г на группу'!$A$2,'Г на Ч'!CH45*'Г на группу'!$A$2,"")</f>
        <v/>
      </c>
      <c r="CI45" s="57" t="str">
        <f>IF('Г на Ч'!CI45*'Г на группу'!$A$2,'Г на Ч'!CI45*'Г на группу'!$A$2,"")</f>
        <v/>
      </c>
      <c r="CJ45" s="57" t="str">
        <f>IF('Г на Ч'!CJ45*'Г на группу'!$A$2,'Г на Ч'!CJ45*'Г на группу'!$A$2,"")</f>
        <v/>
      </c>
      <c r="CK45" s="57" t="str">
        <f>IF('Г на Ч'!CK45*'Г на группу'!$A$2,'Г на Ч'!CK45*'Г на группу'!$A$2,"")</f>
        <v/>
      </c>
      <c r="CL45" s="56" t="str">
        <f>IF('Г на Ч'!CL45*'Г на группу'!$A$2,'Г на Ч'!CL45*'Г на группу'!$A$2,"")</f>
        <v/>
      </c>
      <c r="CM45" s="57">
        <f>IF('Г на Ч'!CM45*'Г на группу'!$A$2,'Г на Ч'!CM45*'Г на группу'!$A$2,"")</f>
        <v>626.76</v>
      </c>
      <c r="CN45" s="57">
        <f>IF('Г на Ч'!CN45*'Г на группу'!$A$2,'Г на Ч'!CN45*'Г на группу'!$A$2,"")</f>
        <v>33.57</v>
      </c>
      <c r="CO45" s="57">
        <f>IF('Г на Ч'!CO45*'Г на группу'!$A$2,'Г на Ч'!CO45*'Г на группу'!$A$2,"")</f>
        <v>53.009999999999991</v>
      </c>
      <c r="CP45" s="57" t="str">
        <f>IF('Г на Ч'!CP45*'Г на группу'!$A$2,'Г на Ч'!CP45*'Г на группу'!$A$2,"")</f>
        <v/>
      </c>
      <c r="CQ45" s="56">
        <f>IF('Г на Ч'!CQ45*'Г на группу'!$A$2,'Г на Ч'!CQ45*'Г на группу'!$A$2,"")</f>
        <v>90</v>
      </c>
      <c r="CR45" s="57" t="str">
        <f>IF('Г на Ч'!CR45*'Г на группу'!$A$2,'Г на Ч'!CR45*'Г на группу'!$A$2,"")</f>
        <v/>
      </c>
      <c r="CS45" s="57" t="str">
        <f>IF('Г на Ч'!CS45*'Г на группу'!$A$2,'Г на Ч'!CS45*'Г на группу'!$A$2,"")</f>
        <v/>
      </c>
      <c r="CT45" s="57" t="str">
        <f>IF('Г на Ч'!CT45*'Г на группу'!$A$2,'Г на Ч'!CT45*'Г на группу'!$A$2,"")</f>
        <v/>
      </c>
      <c r="CU45" s="57" t="str">
        <f>IF('Г на Ч'!CU45*'Г на группу'!$A$2,'Г на Ч'!CU45*'Г на группу'!$A$2,"")</f>
        <v/>
      </c>
      <c r="CV45" s="56" t="str">
        <f>IF('Г на Ч'!CV45*'Г на группу'!$A$2,'Г на Ч'!CV45*'Г на группу'!$A$2,"")</f>
        <v/>
      </c>
      <c r="CW45" s="57">
        <f>IF('Г на Ч'!CW45*'Г на группу'!$A$2,'Г на Ч'!CW45*'Г на группу'!$A$2,"")</f>
        <v>626.76</v>
      </c>
      <c r="CX45" s="57">
        <f>IF('Г на Ч'!CX45*'Г на группу'!$A$2,'Г на Ч'!CX45*'Г на группу'!$A$2,"")</f>
        <v>33.57</v>
      </c>
      <c r="CY45" s="57">
        <f>IF('Г на Ч'!CY45*'Г на группу'!$A$2,'Г на Ч'!CY45*'Г на группу'!$A$2,"")</f>
        <v>53.009999999999991</v>
      </c>
      <c r="CZ45" s="57" t="str">
        <f>IF('Г на Ч'!CZ45*'Г на группу'!$A$2,'Г на Ч'!CZ45*'Г на группу'!$A$2,"")</f>
        <v/>
      </c>
      <c r="DA45" s="56">
        <f>IF('Г на Ч'!DA45*'Г на группу'!$A$2,'Г на Ч'!DA45*'Г на группу'!$A$2,"")</f>
        <v>90</v>
      </c>
      <c r="DB45" s="57" t="str">
        <f>IF('Г на Ч'!DB45*'Г на группу'!$A$2,'Г на Ч'!DB45*'Г на группу'!$A$2,"")</f>
        <v/>
      </c>
      <c r="DC45" s="57" t="str">
        <f>IF('Г на Ч'!DC45*'Г на группу'!$A$2,'Г на Ч'!DC45*'Г на группу'!$A$2,"")</f>
        <v/>
      </c>
      <c r="DD45" s="57" t="str">
        <f>IF('Г на Ч'!DD45*'Г на группу'!$A$2,'Г на Ч'!DD45*'Г на группу'!$A$2,"")</f>
        <v/>
      </c>
      <c r="DE45" s="57" t="str">
        <f>IF('Г на Ч'!DE45*'Г на группу'!$A$2,'Г на Ч'!DE45*'Г на группу'!$A$2,"")</f>
        <v/>
      </c>
      <c r="DF45" s="56" t="str">
        <f>IF('Г на Ч'!DF45*'Г на группу'!$A$2,'Г на Ч'!DF45*'Г на группу'!$A$2,"")</f>
        <v/>
      </c>
      <c r="DG45" s="57">
        <f>IF('Г на Ч'!DG45*'Г на группу'!$A$2,'Г на Ч'!DG45*'Г на группу'!$A$2,"")</f>
        <v>626.76</v>
      </c>
      <c r="DH45" s="57">
        <f>IF('Г на Ч'!DH45*'Г на группу'!$A$2,'Г на Ч'!DH45*'Г на группу'!$A$2,"")</f>
        <v>33.57</v>
      </c>
      <c r="DI45" s="57">
        <f>IF('Г на Ч'!DI45*'Г на группу'!$A$2,'Г на Ч'!DI45*'Г на группу'!$A$2,"")</f>
        <v>53.009999999999991</v>
      </c>
      <c r="DJ45" s="57" t="str">
        <f>IF('Г на Ч'!DJ45*'Г на группу'!$A$2,'Г на Ч'!DJ45*'Г на группу'!$A$2,"")</f>
        <v/>
      </c>
      <c r="DK45" s="56">
        <f>IF('Г на Ч'!DK45*'Г на группу'!$A$2,'Г на Ч'!DK45*'Г на группу'!$A$2,"")</f>
        <v>90</v>
      </c>
      <c r="DL45" s="57" t="str">
        <f>IF('Г на Ч'!DL45*'Г на группу'!$A$2,'Г на Ч'!DL45*'Г на группу'!$A$2,"")</f>
        <v/>
      </c>
      <c r="DM45" s="57" t="str">
        <f>IF('Г на Ч'!DM45*'Г на группу'!$A$2,'Г на Ч'!DM45*'Г на группу'!$A$2,"")</f>
        <v/>
      </c>
      <c r="DN45" s="57" t="str">
        <f>IF('Г на Ч'!DN45*'Г на группу'!$A$2,'Г на Ч'!DN45*'Г на группу'!$A$2,"")</f>
        <v/>
      </c>
      <c r="DO45" s="57" t="str">
        <f>IF('Г на Ч'!DO45*'Г на группу'!$A$2,'Г на Ч'!DO45*'Г на группу'!$A$2,"")</f>
        <v/>
      </c>
      <c r="DP45" s="56" t="str">
        <f>IF('Г на Ч'!DP45*'Г на группу'!$A$2,'Г на Ч'!DP45*'Г на группу'!$A$2,"")</f>
        <v/>
      </c>
      <c r="DQ45" s="21">
        <f t="shared" si="4"/>
        <v>1080</v>
      </c>
    </row>
    <row r="46" spans="1:121" s="21" customFormat="1" x14ac:dyDescent="0.25">
      <c r="A46" s="69" t="s">
        <v>63</v>
      </c>
      <c r="B46" s="69">
        <v>463</v>
      </c>
      <c r="C46" s="69">
        <v>30.3</v>
      </c>
      <c r="D46" s="69">
        <v>37.9</v>
      </c>
      <c r="E46" s="70">
        <v>0</v>
      </c>
      <c r="F46" s="71" t="e">
        <f t="shared" si="26"/>
        <v>#VALUE!</v>
      </c>
      <c r="G46" s="71" t="e">
        <f t="shared" si="27"/>
        <v>#VALUE!</v>
      </c>
      <c r="H46" s="71" t="e">
        <f t="shared" si="28"/>
        <v>#VALUE!</v>
      </c>
      <c r="I46" s="71" t="e">
        <f t="shared" si="29"/>
        <v>#VALUE!</v>
      </c>
      <c r="J46" s="69" t="str">
        <f>IF('Г на Ч'!J46*'Г на группу'!$A$2,'Г на Ч'!J46*'Г на группу'!$A$2,"")</f>
        <v/>
      </c>
      <c r="K46" s="71">
        <f>IF('Г на Ч'!K46*'Г на группу'!$A$2,'Г на Ч'!K46*'Г на группу'!$A$2,"")</f>
        <v>1389</v>
      </c>
      <c r="L46" s="71">
        <f>IF('Г на Ч'!L46*'Г на группу'!$A$2,'Г на Ч'!L46*'Г на группу'!$A$2,"")</f>
        <v>90.9</v>
      </c>
      <c r="M46" s="71">
        <f>IF('Г на Ч'!M46*'Г на группу'!$A$2,'Г на Ч'!M46*'Г на группу'!$A$2,"")</f>
        <v>113.69999999999999</v>
      </c>
      <c r="N46" s="71" t="str">
        <f>IF('Г на Ч'!N46*'Г на группу'!$A$2,'Г на Ч'!N46*'Г на группу'!$A$2,"")</f>
        <v/>
      </c>
      <c r="O46" s="69">
        <f>IF('Г на Ч'!O46*'Г на группу'!$A$2,'Г на Ч'!O46*'Г на группу'!$A$2,"")</f>
        <v>300</v>
      </c>
      <c r="P46" s="71" t="str">
        <f>IF('Г на Ч'!P46*'Г на группу'!$A$2,'Г на Ч'!P46*'Г на группу'!$A$2,"")</f>
        <v/>
      </c>
      <c r="Q46" s="71" t="str">
        <f>IF('Г на Ч'!Q46*'Г на группу'!$A$2,'Г на Ч'!Q46*'Г на группу'!$A$2,"")</f>
        <v/>
      </c>
      <c r="R46" s="71" t="str">
        <f>IF('Г на Ч'!R46*'Г на группу'!$A$2,'Г на Ч'!R46*'Г на группу'!$A$2,"")</f>
        <v/>
      </c>
      <c r="S46" s="71" t="str">
        <f>IF('Г на Ч'!S46*'Г на группу'!$A$2,'Г на Ч'!S46*'Г на группу'!$A$2,"")</f>
        <v/>
      </c>
      <c r="T46" s="69" t="str">
        <f>IF('Г на Ч'!T46*'Г на группу'!$A$2,'Г на Ч'!T46*'Г на группу'!$A$2,"")</f>
        <v/>
      </c>
      <c r="U46" s="71" t="str">
        <f>IF('Г на Ч'!U46*'Г на группу'!$A$2,'Г на Ч'!U46*'Г на группу'!$A$2,"")</f>
        <v/>
      </c>
      <c r="V46" s="71" t="str">
        <f>IF('Г на Ч'!V46*'Г на группу'!$A$2,'Г на Ч'!V46*'Г на группу'!$A$2,"")</f>
        <v/>
      </c>
      <c r="W46" s="71" t="str">
        <f>IF('Г на Ч'!W46*'Г на группу'!$A$2,'Г на Ч'!W46*'Г на группу'!$A$2,"")</f>
        <v/>
      </c>
      <c r="X46" s="71" t="str">
        <f>IF('Г на Ч'!X46*'Г на группу'!$A$2,'Г на Ч'!X46*'Г на группу'!$A$2,"")</f>
        <v/>
      </c>
      <c r="Y46" s="69" t="str">
        <f>IF('Г на Ч'!Y46*'Г на группу'!$A$2,'Г на Ч'!Y46*'Г на группу'!$A$2,"")</f>
        <v/>
      </c>
      <c r="Z46" s="71" t="str">
        <f>IF('Г на Ч'!Z46*'Г на группу'!$A$2,'Г на Ч'!Z46*'Г на группу'!$A$2,"")</f>
        <v/>
      </c>
      <c r="AA46" s="71" t="str">
        <f>IF('Г на Ч'!AA46*'Г на группу'!$A$2,'Г на Ч'!AA46*'Г на группу'!$A$2,"")</f>
        <v/>
      </c>
      <c r="AB46" s="71" t="str">
        <f>IF('Г на Ч'!AB46*'Г на группу'!$A$2,'Г на Ч'!AB46*'Г на группу'!$A$2,"")</f>
        <v/>
      </c>
      <c r="AC46" s="71" t="str">
        <f>IF('Г на Ч'!AC46*'Г на группу'!$A$2,'Г на Ч'!AC46*'Г на группу'!$A$2,"")</f>
        <v/>
      </c>
      <c r="AD46" s="69" t="str">
        <f>IF('Г на Ч'!AD46*'Г на группу'!$A$2,'Г на Ч'!AD46*'Г на группу'!$A$2,"")</f>
        <v/>
      </c>
      <c r="AE46" s="71">
        <f>IF('Г на Ч'!AE46*'Г на группу'!$A$2,'Г на Ч'!AE46*'Г на группу'!$A$2,"")</f>
        <v>555.59999999999991</v>
      </c>
      <c r="AF46" s="71">
        <f>IF('Г на Ч'!AF46*'Г на группу'!$A$2,'Г на Ч'!AF46*'Г на группу'!$A$2,"")</f>
        <v>36.36</v>
      </c>
      <c r="AG46" s="71">
        <f>IF('Г на Ч'!AG46*'Г на группу'!$A$2,'Г на Ч'!AG46*'Г на группу'!$A$2,"")</f>
        <v>45.480000000000004</v>
      </c>
      <c r="AH46" s="71" t="str">
        <f>IF('Г на Ч'!AH46*'Г на группу'!$A$2,'Г на Ч'!AH46*'Г на группу'!$A$2,"")</f>
        <v/>
      </c>
      <c r="AI46" s="69">
        <f>IF('Г на Ч'!AI46*'Г на группу'!$A$2,'Г на Ч'!AI46*'Г на группу'!$A$2,"")</f>
        <v>120</v>
      </c>
      <c r="AJ46" s="71" t="str">
        <f>IF('Г на Ч'!AJ46*'Г на группу'!$A$2,'Г на Ч'!AJ46*'Г на группу'!$A$2,"")</f>
        <v/>
      </c>
      <c r="AK46" s="71" t="str">
        <f>IF('Г на Ч'!AK46*'Г на группу'!$A$2,'Г на Ч'!AK46*'Г на группу'!$A$2,"")</f>
        <v/>
      </c>
      <c r="AL46" s="71" t="str">
        <f>IF('Г на Ч'!AL46*'Г на группу'!$A$2,'Г на Ч'!AL46*'Г на группу'!$A$2,"")</f>
        <v/>
      </c>
      <c r="AM46" s="71" t="str">
        <f>IF('Г на Ч'!AM46*'Г на группу'!$A$2,'Г на Ч'!AM46*'Г на группу'!$A$2,"")</f>
        <v/>
      </c>
      <c r="AN46" s="72" t="str">
        <f>IF('Г на Ч'!AN46*'Г на группу'!$A$2,'Г на Ч'!AN46*'Г на группу'!$A$2,"")</f>
        <v/>
      </c>
      <c r="AO46" s="71" t="str">
        <f>IF('Г на Ч'!AO46*'Г на группу'!$A$2,'Г на Ч'!AO46*'Г на группу'!$A$2,"")</f>
        <v/>
      </c>
      <c r="AP46" s="71" t="str">
        <f>IF('Г на Ч'!AP46*'Г на группу'!$A$2,'Г на Ч'!AP46*'Г на группу'!$A$2,"")</f>
        <v/>
      </c>
      <c r="AQ46" s="71" t="str">
        <f>IF('Г на Ч'!AQ46*'Г на группу'!$A$2,'Г на Ч'!AQ46*'Г на группу'!$A$2,"")</f>
        <v/>
      </c>
      <c r="AR46" s="71" t="str">
        <f>IF('Г на Ч'!AR46*'Г на группу'!$A$2,'Г на Ч'!AR46*'Г на группу'!$A$2,"")</f>
        <v/>
      </c>
      <c r="AS46" s="69" t="str">
        <f>IF('Г на Ч'!AS46*'Г на группу'!$A$2,'Г на Ч'!AS46*'Г на группу'!$A$2,"")</f>
        <v/>
      </c>
      <c r="AT46" s="71">
        <f>IF('Г на Ч'!AT46*'Г на группу'!$A$2,'Г на Ч'!AT46*'Г на группу'!$A$2,"")</f>
        <v>1389</v>
      </c>
      <c r="AU46" s="71">
        <f>IF('Г на Ч'!AU46*'Г на группу'!$A$2,'Г на Ч'!AU46*'Г на группу'!$A$2,"")</f>
        <v>90.9</v>
      </c>
      <c r="AV46" s="71">
        <f>IF('Г на Ч'!AV46*'Г на группу'!$A$2,'Г на Ч'!AV46*'Г на группу'!$A$2,"")</f>
        <v>113.69999999999999</v>
      </c>
      <c r="AW46" s="71" t="str">
        <f>IF('Г на Ч'!AW46*'Г на группу'!$A$2,'Г на Ч'!AW46*'Г на группу'!$A$2,"")</f>
        <v/>
      </c>
      <c r="AX46" s="69">
        <f>IF('Г на Ч'!AX46*'Г на группу'!$A$2,'Г на Ч'!AX46*'Г на группу'!$A$2,"")</f>
        <v>300</v>
      </c>
      <c r="AY46" s="71" t="str">
        <f>IF('Г на Ч'!AY46*'Г на группу'!$A$2,'Г на Ч'!AY46*'Г на группу'!$A$2,"")</f>
        <v/>
      </c>
      <c r="AZ46" s="71" t="str">
        <f>IF('Г на Ч'!AZ46*'Г на группу'!$A$2,'Г на Ч'!AZ46*'Г на группу'!$A$2,"")</f>
        <v/>
      </c>
      <c r="BA46" s="71" t="str">
        <f>IF('Г на Ч'!BA46*'Г на группу'!$A$2,'Г на Ч'!BA46*'Г на группу'!$A$2,"")</f>
        <v/>
      </c>
      <c r="BB46" s="71" t="str">
        <f>IF('Г на Ч'!BB46*'Г на группу'!$A$2,'Г на Ч'!BB46*'Г на группу'!$A$2,"")</f>
        <v/>
      </c>
      <c r="BC46" s="69" t="str">
        <f>IF('Г на Ч'!BC46*'Г на группу'!$A$2,'Г на Ч'!BC46*'Г на группу'!$A$2,"")</f>
        <v/>
      </c>
      <c r="BD46" s="71">
        <f>IF('Г на Ч'!BD46*'Г на группу'!$A$2,'Г на Ч'!BD46*'Г на группу'!$A$2,"")</f>
        <v>555.59999999999991</v>
      </c>
      <c r="BE46" s="71">
        <f>IF('Г на Ч'!BE46*'Г на группу'!$A$2,'Г на Ч'!BE46*'Г на группу'!$A$2,"")</f>
        <v>36.36</v>
      </c>
      <c r="BF46" s="71">
        <f>IF('Г на Ч'!BF46*'Г на группу'!$A$2,'Г на Ч'!BF46*'Г на группу'!$A$2,"")</f>
        <v>45.480000000000004</v>
      </c>
      <c r="BG46" s="71" t="str">
        <f>IF('Г на Ч'!BG46*'Г на группу'!$A$2,'Г на Ч'!BG46*'Г на группу'!$A$2,"")</f>
        <v/>
      </c>
      <c r="BH46" s="72">
        <f>IF('Г на Ч'!BH46*'Г на группу'!$A$2,'Г на Ч'!BH46*'Г на группу'!$A$2,"")</f>
        <v>120</v>
      </c>
      <c r="BI46" s="71" t="str">
        <f>IF('Г на Ч'!BI46*'Г на группу'!$A$2,'Г на Ч'!BI46*'Г на группу'!$A$2,"")</f>
        <v/>
      </c>
      <c r="BJ46" s="71" t="str">
        <f>IF('Г на Ч'!BJ46*'Г на группу'!$A$2,'Г на Ч'!BJ46*'Г на группу'!$A$2,"")</f>
        <v/>
      </c>
      <c r="BK46" s="71" t="str">
        <f>IF('Г на Ч'!BK46*'Г на группу'!$A$2,'Г на Ч'!BK46*'Г на группу'!$A$2,"")</f>
        <v/>
      </c>
      <c r="BL46" s="71" t="str">
        <f>IF('Г на Ч'!BL46*'Г на группу'!$A$2,'Г на Ч'!BL46*'Г на группу'!$A$2,"")</f>
        <v/>
      </c>
      <c r="BM46" s="70" t="str">
        <f>IF('Г на Ч'!BM46*'Г на группу'!$A$2,'Г на Ч'!BM46*'Г на группу'!$A$2,"")</f>
        <v/>
      </c>
      <c r="BN46" s="71" t="str">
        <f>IF('Г на Ч'!BN46*'Г на группу'!$A$2,'Г на Ч'!BN46*'Г на группу'!$A$2,"")</f>
        <v/>
      </c>
      <c r="BO46" s="71" t="str">
        <f>IF('Г на Ч'!BO46*'Г на группу'!$A$2,'Г на Ч'!BO46*'Г на группу'!$A$2,"")</f>
        <v/>
      </c>
      <c r="BP46" s="71" t="str">
        <f>IF('Г на Ч'!BP46*'Г на группу'!$A$2,'Г на Ч'!BP46*'Г на группу'!$A$2,"")</f>
        <v/>
      </c>
      <c r="BQ46" s="71" t="str">
        <f>IF('Г на Ч'!BQ46*'Г на группу'!$A$2,'Г на Ч'!BQ46*'Г на группу'!$A$2,"")</f>
        <v/>
      </c>
      <c r="BR46" s="69" t="str">
        <f>IF('Г на Ч'!BR46*'Г на группу'!$A$2,'Г на Ч'!BR46*'Г на группу'!$A$2,"")</f>
        <v/>
      </c>
      <c r="BS46" s="71">
        <f>IF('Г на Ч'!BS46*'Г на группу'!$A$2,'Г на Ч'!BS46*'Г на группу'!$A$2,"")</f>
        <v>1389</v>
      </c>
      <c r="BT46" s="71">
        <f>IF('Г на Ч'!BT46*'Г на группу'!$A$2,'Г на Ч'!BT46*'Г на группу'!$A$2,"")</f>
        <v>90.9</v>
      </c>
      <c r="BU46" s="71">
        <f>IF('Г на Ч'!BU46*'Г на группу'!$A$2,'Г на Ч'!BU46*'Г на группу'!$A$2,"")</f>
        <v>113.69999999999999</v>
      </c>
      <c r="BV46" s="71" t="str">
        <f>IF('Г на Ч'!BV46*'Г на группу'!$A$2,'Г на Ч'!BV46*'Г на группу'!$A$2,"")</f>
        <v/>
      </c>
      <c r="BW46" s="69">
        <f>IF('Г на Ч'!BW46*'Г на группу'!$A$2,'Г на Ч'!BW46*'Г на группу'!$A$2,"")</f>
        <v>300</v>
      </c>
      <c r="BX46" s="71" t="str">
        <f>IF('Г на Ч'!BX46*'Г на группу'!$A$2,'Г на Ч'!BX46*'Г на группу'!$A$2,"")</f>
        <v/>
      </c>
      <c r="BY46" s="71" t="str">
        <f>IF('Г на Ч'!BY46*'Г на группу'!$A$2,'Г на Ч'!BY46*'Г на группу'!$A$2,"")</f>
        <v/>
      </c>
      <c r="BZ46" s="71" t="str">
        <f>IF('Г на Ч'!BZ46*'Г на группу'!$A$2,'Г на Ч'!BZ46*'Г на группу'!$A$2,"")</f>
        <v/>
      </c>
      <c r="CA46" s="71" t="str">
        <f>IF('Г на Ч'!CA46*'Г на группу'!$A$2,'Г на Ч'!CA46*'Г на группу'!$A$2,"")</f>
        <v/>
      </c>
      <c r="CB46" s="69" t="str">
        <f>IF('Г на Ч'!CB46*'Г на группу'!$A$2,'Г на Ч'!CB46*'Г на группу'!$A$2,"")</f>
        <v/>
      </c>
      <c r="CC46" s="71">
        <f>IF('Г на Ч'!CC46*'Г на группу'!$A$2,'Г на Ч'!CC46*'Г на группу'!$A$2,"")</f>
        <v>555.59999999999991</v>
      </c>
      <c r="CD46" s="71">
        <f>IF('Г на Ч'!CD46*'Г на группу'!$A$2,'Г на Ч'!CD46*'Г на группу'!$A$2,"")</f>
        <v>36.36</v>
      </c>
      <c r="CE46" s="71">
        <f>IF('Г на Ч'!CE46*'Г на группу'!$A$2,'Г на Ч'!CE46*'Г на группу'!$A$2,"")</f>
        <v>45.480000000000004</v>
      </c>
      <c r="CF46" s="71" t="str">
        <f>IF('Г на Ч'!CF46*'Г на группу'!$A$2,'Г на Ч'!CF46*'Г на группу'!$A$2,"")</f>
        <v/>
      </c>
      <c r="CG46" s="69">
        <f>IF('Г на Ч'!CG46*'Г на группу'!$A$2,'Г на Ч'!CG46*'Г на группу'!$A$2,"")</f>
        <v>120</v>
      </c>
      <c r="CH46" s="71" t="str">
        <f>IF('Г на Ч'!CH46*'Г на группу'!$A$2,'Г на Ч'!CH46*'Г на группу'!$A$2,"")</f>
        <v/>
      </c>
      <c r="CI46" s="71" t="str">
        <f>IF('Г на Ч'!CI46*'Г на группу'!$A$2,'Г на Ч'!CI46*'Г на группу'!$A$2,"")</f>
        <v/>
      </c>
      <c r="CJ46" s="71" t="str">
        <f>IF('Г на Ч'!CJ46*'Г на группу'!$A$2,'Г на Ч'!CJ46*'Г на группу'!$A$2,"")</f>
        <v/>
      </c>
      <c r="CK46" s="71" t="str">
        <f>IF('Г на Ч'!CK46*'Г на группу'!$A$2,'Г на Ч'!CK46*'Г на группу'!$A$2,"")</f>
        <v/>
      </c>
      <c r="CL46" s="69" t="str">
        <f>IF('Г на Ч'!CL46*'Г на группу'!$A$2,'Г на Ч'!CL46*'Г на группу'!$A$2,"")</f>
        <v/>
      </c>
      <c r="CM46" s="71">
        <f>IF('Г на Ч'!CM46*'Г на группу'!$A$2,'Г на Ч'!CM46*'Г на группу'!$A$2,"")</f>
        <v>555.59999999999991</v>
      </c>
      <c r="CN46" s="71">
        <f>IF('Г на Ч'!CN46*'Г на группу'!$A$2,'Г на Ч'!CN46*'Г на группу'!$A$2,"")</f>
        <v>36.36</v>
      </c>
      <c r="CO46" s="71">
        <f>IF('Г на Ч'!CO46*'Г на группу'!$A$2,'Г на Ч'!CO46*'Г на группу'!$A$2,"")</f>
        <v>45.480000000000004</v>
      </c>
      <c r="CP46" s="71" t="str">
        <f>IF('Г на Ч'!CP46*'Г на группу'!$A$2,'Г на Ч'!CP46*'Г на группу'!$A$2,"")</f>
        <v/>
      </c>
      <c r="CQ46" s="69">
        <f>IF('Г на Ч'!CQ46*'Г на группу'!$A$2,'Г на Ч'!CQ46*'Г на группу'!$A$2,"")</f>
        <v>120</v>
      </c>
      <c r="CR46" s="71" t="str">
        <f>IF('Г на Ч'!CR46*'Г на группу'!$A$2,'Г на Ч'!CR46*'Г на группу'!$A$2,"")</f>
        <v/>
      </c>
      <c r="CS46" s="71" t="str">
        <f>IF('Г на Ч'!CS46*'Г на группу'!$A$2,'Г на Ч'!CS46*'Г на группу'!$A$2,"")</f>
        <v/>
      </c>
      <c r="CT46" s="71" t="str">
        <f>IF('Г на Ч'!CT46*'Г на группу'!$A$2,'Г на Ч'!CT46*'Г на группу'!$A$2,"")</f>
        <v/>
      </c>
      <c r="CU46" s="71" t="str">
        <f>IF('Г на Ч'!CU46*'Г на группу'!$A$2,'Г на Ч'!CU46*'Г на группу'!$A$2,"")</f>
        <v/>
      </c>
      <c r="CV46" s="69" t="str">
        <f>IF('Г на Ч'!CV46*'Г на группу'!$A$2,'Г на Ч'!CV46*'Г на группу'!$A$2,"")</f>
        <v/>
      </c>
      <c r="CW46" s="71" t="str">
        <f>IF('Г на Ч'!CW46*'Г на группу'!$A$2,'Г на Ч'!CW46*'Г на группу'!$A$2,"")</f>
        <v/>
      </c>
      <c r="CX46" s="71" t="str">
        <f>IF('Г на Ч'!CX46*'Г на группу'!$A$2,'Г на Ч'!CX46*'Г на группу'!$A$2,"")</f>
        <v/>
      </c>
      <c r="CY46" s="71" t="str">
        <f>IF('Г на Ч'!CY46*'Г на группу'!$A$2,'Г на Ч'!CY46*'Г на группу'!$A$2,"")</f>
        <v/>
      </c>
      <c r="CZ46" s="71" t="str">
        <f>IF('Г на Ч'!CZ46*'Г на группу'!$A$2,'Г на Ч'!CZ46*'Г на группу'!$A$2,"")</f>
        <v/>
      </c>
      <c r="DA46" s="69" t="str">
        <f>IF('Г на Ч'!DA46*'Г на группу'!$A$2,'Г на Ч'!DA46*'Г на группу'!$A$2,"")</f>
        <v/>
      </c>
      <c r="DB46" s="71">
        <f>IF('Г на Ч'!DB46*'Г на группу'!$A$2,'Г на Ч'!DB46*'Г на группу'!$A$2,"")</f>
        <v>1389</v>
      </c>
      <c r="DC46" s="71">
        <f>IF('Г на Ч'!DC46*'Г на группу'!$A$2,'Г на Ч'!DC46*'Г на группу'!$A$2,"")</f>
        <v>90.9</v>
      </c>
      <c r="DD46" s="71">
        <f>IF('Г на Ч'!DD46*'Г на группу'!$A$2,'Г на Ч'!DD46*'Г на группу'!$A$2,"")</f>
        <v>113.69999999999999</v>
      </c>
      <c r="DE46" s="71" t="str">
        <f>IF('Г на Ч'!DE46*'Г на группу'!$A$2,'Г на Ч'!DE46*'Г на группу'!$A$2,"")</f>
        <v/>
      </c>
      <c r="DF46" s="69">
        <f>IF('Г на Ч'!DF46*'Г на группу'!$A$2,'Г на Ч'!DF46*'Г на группу'!$A$2,"")</f>
        <v>300</v>
      </c>
      <c r="DG46" s="71" t="str">
        <f>IF('Г на Ч'!DG46*'Г на группу'!$A$2,'Г на Ч'!DG46*'Г на группу'!$A$2,"")</f>
        <v/>
      </c>
      <c r="DH46" s="71" t="str">
        <f>IF('Г на Ч'!DH46*'Г на группу'!$A$2,'Г на Ч'!DH46*'Г на группу'!$A$2,"")</f>
        <v/>
      </c>
      <c r="DI46" s="71" t="str">
        <f>IF('Г на Ч'!DI46*'Г на группу'!$A$2,'Г на Ч'!DI46*'Г на группу'!$A$2,"")</f>
        <v/>
      </c>
      <c r="DJ46" s="71" t="str">
        <f>IF('Г на Ч'!DJ46*'Г на группу'!$A$2,'Г на Ч'!DJ46*'Г на группу'!$A$2,"")</f>
        <v/>
      </c>
      <c r="DK46" s="69" t="str">
        <f>IF('Г на Ч'!DK46*'Г на группу'!$A$2,'Г на Ч'!DK46*'Г на группу'!$A$2,"")</f>
        <v/>
      </c>
      <c r="DL46" s="71">
        <f>IF('Г на Ч'!DL46*'Г на группу'!$A$2,'Г на Ч'!DL46*'Г на группу'!$A$2,"")</f>
        <v>1389</v>
      </c>
      <c r="DM46" s="71">
        <f>IF('Г на Ч'!DM46*'Г на группу'!$A$2,'Г на Ч'!DM46*'Г на группу'!$A$2,"")</f>
        <v>90.9</v>
      </c>
      <c r="DN46" s="71">
        <f>IF('Г на Ч'!DN46*'Г на группу'!$A$2,'Г на Ч'!DN46*'Г на группу'!$A$2,"")</f>
        <v>113.69999999999999</v>
      </c>
      <c r="DO46" s="71" t="str">
        <f>IF('Г на Ч'!DO46*'Г на группу'!$A$2,'Г на Ч'!DO46*'Г на группу'!$A$2,"")</f>
        <v/>
      </c>
      <c r="DP46" s="69">
        <f>IF('Г на Ч'!DP46*'Г на группу'!$A$2,'Г на Ч'!DP46*'Г на группу'!$A$2,"")</f>
        <v>300</v>
      </c>
      <c r="DQ46" s="21">
        <f t="shared" si="4"/>
        <v>1980</v>
      </c>
    </row>
    <row r="47" spans="1:121" s="21" customFormat="1" x14ac:dyDescent="0.25">
      <c r="A47" s="21" t="s">
        <v>64</v>
      </c>
      <c r="B47" s="21">
        <v>463</v>
      </c>
      <c r="C47" s="21">
        <v>30.3</v>
      </c>
      <c r="D47" s="21">
        <v>37.9</v>
      </c>
      <c r="E47" s="55">
        <v>0</v>
      </c>
      <c r="F47" s="30" t="e">
        <f t="shared" si="26"/>
        <v>#VALUE!</v>
      </c>
      <c r="G47" s="30" t="e">
        <f t="shared" si="27"/>
        <v>#VALUE!</v>
      </c>
      <c r="H47" s="30" t="e">
        <f t="shared" si="28"/>
        <v>#VALUE!</v>
      </c>
      <c r="I47" s="30" t="e">
        <f t="shared" si="29"/>
        <v>#VALUE!</v>
      </c>
      <c r="J47" s="21" t="str">
        <f>IF('Г на Ч'!J47*'Г на группу'!$A$2,'Г на Ч'!J47*'Г на группу'!$A$2,"")</f>
        <v/>
      </c>
      <c r="K47" s="30" t="str">
        <f>IF('Г на Ч'!K47*'Г на группу'!$A$2,'Г на Ч'!K47*'Г на группу'!$A$2,"")</f>
        <v/>
      </c>
      <c r="L47" s="30" t="str">
        <f>IF('Г на Ч'!L47*'Г на группу'!$A$2,'Г на Ч'!L47*'Г на группу'!$A$2,"")</f>
        <v/>
      </c>
      <c r="M47" s="30" t="str">
        <f>IF('Г на Ч'!M47*'Г на группу'!$A$2,'Г на Ч'!M47*'Г на группу'!$A$2,"")</f>
        <v/>
      </c>
      <c r="N47" s="30" t="str">
        <f>IF('Г на Ч'!N47*'Г на группу'!$A$2,'Г на Ч'!N47*'Г на группу'!$A$2,"")</f>
        <v/>
      </c>
      <c r="O47" s="21" t="str">
        <f>IF('Г на Ч'!O47*'Г на группу'!$A$2,'Г на Ч'!O47*'Г на группу'!$A$2,"")</f>
        <v/>
      </c>
      <c r="P47" s="30" t="str">
        <f>IF('Г на Ч'!P47*'Г на группу'!$A$2,'Г на Ч'!P47*'Г на группу'!$A$2,"")</f>
        <v/>
      </c>
      <c r="Q47" s="30" t="str">
        <f>IF('Г на Ч'!Q47*'Г на группу'!$A$2,'Г на Ч'!Q47*'Г на группу'!$A$2,"")</f>
        <v/>
      </c>
      <c r="R47" s="30" t="str">
        <f>IF('Г на Ч'!R47*'Г на группу'!$A$2,'Г на Ч'!R47*'Г на группу'!$A$2,"")</f>
        <v/>
      </c>
      <c r="S47" s="30" t="str">
        <f>IF('Г на Ч'!S47*'Г на группу'!$A$2,'Г на Ч'!S47*'Г на группу'!$A$2,"")</f>
        <v/>
      </c>
      <c r="T47" s="21" t="str">
        <f>IF('Г на Ч'!T47*'Г на группу'!$A$2,'Г на Ч'!T47*'Г на группу'!$A$2,"")</f>
        <v/>
      </c>
      <c r="U47" s="30">
        <f>IF('Г на Ч'!U47*'Г на группу'!$A$2,'Г на Ч'!U47*'Г на группу'!$A$2,"")</f>
        <v>1389</v>
      </c>
      <c r="V47" s="30">
        <f>IF('Г на Ч'!V47*'Г на группу'!$A$2,'Г на Ч'!V47*'Г на группу'!$A$2,"")</f>
        <v>90.9</v>
      </c>
      <c r="W47" s="30">
        <f>IF('Г на Ч'!W47*'Г на группу'!$A$2,'Г на Ч'!W47*'Г на группу'!$A$2,"")</f>
        <v>113.69999999999999</v>
      </c>
      <c r="X47" s="30" t="str">
        <f>IF('Г на Ч'!X47*'Г на группу'!$A$2,'Г на Ч'!X47*'Г на группу'!$A$2,"")</f>
        <v/>
      </c>
      <c r="Y47" s="21">
        <f>IF('Г на Ч'!Y47*'Г на группу'!$A$2,'Г на Ч'!Y47*'Г на группу'!$A$2,"")</f>
        <v>300</v>
      </c>
      <c r="Z47" s="30" t="str">
        <f>IF('Г на Ч'!Z47*'Г на группу'!$A$2,'Г на Ч'!Z47*'Г на группу'!$A$2,"")</f>
        <v/>
      </c>
      <c r="AA47" s="30" t="str">
        <f>IF('Г на Ч'!AA47*'Г на группу'!$A$2,'Г на Ч'!AA47*'Г на группу'!$A$2,"")</f>
        <v/>
      </c>
      <c r="AB47" s="30" t="str">
        <f>IF('Г на Ч'!AB47*'Г на группу'!$A$2,'Г на Ч'!AB47*'Г на группу'!$A$2,"")</f>
        <v/>
      </c>
      <c r="AC47" s="30" t="str">
        <f>IF('Г на Ч'!AC47*'Г на группу'!$A$2,'Г на Ч'!AC47*'Г на группу'!$A$2,"")</f>
        <v/>
      </c>
      <c r="AD47" s="21" t="str">
        <f>IF('Г на Ч'!AD47*'Г на группу'!$A$2,'Г на Ч'!AD47*'Г на группу'!$A$2,"")</f>
        <v/>
      </c>
      <c r="AE47" s="30" t="str">
        <f>IF('Г на Ч'!AE47*'Г на группу'!$A$2,'Г на Ч'!AE47*'Г на группу'!$A$2,"")</f>
        <v/>
      </c>
      <c r="AF47" s="30" t="str">
        <f>IF('Г на Ч'!AF47*'Г на группу'!$A$2,'Г на Ч'!AF47*'Г на группу'!$A$2,"")</f>
        <v/>
      </c>
      <c r="AG47" s="30" t="str">
        <f>IF('Г на Ч'!AG47*'Г на группу'!$A$2,'Г на Ч'!AG47*'Г на группу'!$A$2,"")</f>
        <v/>
      </c>
      <c r="AH47" s="30" t="str">
        <f>IF('Г на Ч'!AH47*'Г на группу'!$A$2,'Г на Ч'!AH47*'Г на группу'!$A$2,"")</f>
        <v/>
      </c>
      <c r="AI47" s="21" t="str">
        <f>IF('Г на Ч'!AI47*'Г на группу'!$A$2,'Г на Ч'!AI47*'Г на группу'!$A$2,"")</f>
        <v/>
      </c>
      <c r="AJ47" s="30">
        <f>IF('Г на Ч'!AJ47*'Г на группу'!$A$2,'Г на Ч'!AJ47*'Г на группу'!$A$2,"")</f>
        <v>1389</v>
      </c>
      <c r="AK47" s="30">
        <f>IF('Г на Ч'!AK47*'Г на группу'!$A$2,'Г на Ч'!AK47*'Г на группу'!$A$2,"")</f>
        <v>90.9</v>
      </c>
      <c r="AL47" s="30">
        <f>IF('Г на Ч'!AL47*'Г на группу'!$A$2,'Г на Ч'!AL47*'Г на группу'!$A$2,"")</f>
        <v>113.69999999999999</v>
      </c>
      <c r="AM47" s="30" t="str">
        <f>IF('Г на Ч'!AM47*'Г на группу'!$A$2,'Г на Ч'!AM47*'Г на группу'!$A$2,"")</f>
        <v/>
      </c>
      <c r="AN47" s="54">
        <f>IF('Г на Ч'!AN47*'Г на группу'!$A$2,'Г на Ч'!AN47*'Г на группу'!$A$2,"")</f>
        <v>300</v>
      </c>
      <c r="AO47" s="30" t="str">
        <f>IF('Г на Ч'!AO47*'Г на группу'!$A$2,'Г на Ч'!AO47*'Г на группу'!$A$2,"")</f>
        <v/>
      </c>
      <c r="AP47" s="30" t="str">
        <f>IF('Г на Ч'!AP47*'Г на группу'!$A$2,'Г на Ч'!AP47*'Г на группу'!$A$2,"")</f>
        <v/>
      </c>
      <c r="AQ47" s="30" t="str">
        <f>IF('Г на Ч'!AQ47*'Г на группу'!$A$2,'Г на Ч'!AQ47*'Г на группу'!$A$2,"")</f>
        <v/>
      </c>
      <c r="AR47" s="30" t="str">
        <f>IF('Г на Ч'!AR47*'Г на группу'!$A$2,'Г на Ч'!AR47*'Г на группу'!$A$2,"")</f>
        <v/>
      </c>
      <c r="AS47" s="21" t="str">
        <f>IF('Г на Ч'!AS47*'Г на группу'!$A$2,'Г на Ч'!AS47*'Г на группу'!$A$2,"")</f>
        <v/>
      </c>
      <c r="AT47" s="30" t="str">
        <f>IF('Г на Ч'!AT47*'Г на группу'!$A$2,'Г на Ч'!AT47*'Г на группу'!$A$2,"")</f>
        <v/>
      </c>
      <c r="AU47" s="30" t="str">
        <f>IF('Г на Ч'!AU47*'Г на группу'!$A$2,'Г на Ч'!AU47*'Г на группу'!$A$2,"")</f>
        <v/>
      </c>
      <c r="AV47" s="30" t="str">
        <f>IF('Г на Ч'!AV47*'Г на группу'!$A$2,'Г на Ч'!AV47*'Г на группу'!$A$2,"")</f>
        <v/>
      </c>
      <c r="AW47" s="30" t="str">
        <f>IF('Г на Ч'!AW47*'Г на группу'!$A$2,'Г на Ч'!AW47*'Г на группу'!$A$2,"")</f>
        <v/>
      </c>
      <c r="AX47" s="21" t="str">
        <f>IF('Г на Ч'!AX47*'Г на группу'!$A$2,'Г на Ч'!AX47*'Г на группу'!$A$2,"")</f>
        <v/>
      </c>
      <c r="AY47" s="30">
        <f>IF('Г на Ч'!AY47*'Г на группу'!$A$2,'Г на Ч'!AY47*'Г на группу'!$A$2,"")</f>
        <v>916.74</v>
      </c>
      <c r="AZ47" s="30">
        <f>IF('Г на Ч'!AZ47*'Г на группу'!$A$2,'Г на Ч'!AZ47*'Г на группу'!$A$2,"")</f>
        <v>59.994</v>
      </c>
      <c r="BA47" s="30">
        <f>IF('Г на Ч'!BA47*'Г на группу'!$A$2,'Г на Ч'!BA47*'Г на группу'!$A$2,"")</f>
        <v>75.042000000000002</v>
      </c>
      <c r="BB47" s="30" t="str">
        <f>IF('Г на Ч'!BB47*'Г на группу'!$A$2,'Г на Ч'!BB47*'Г на группу'!$A$2,"")</f>
        <v/>
      </c>
      <c r="BC47" s="21">
        <f>IF('Г на Ч'!BC47*'Г на группу'!$A$2,'Г на Ч'!BC47*'Г на группу'!$A$2,"")</f>
        <v>198</v>
      </c>
      <c r="BD47" s="30" t="str">
        <f>IF('Г на Ч'!BD47*'Г на группу'!$A$2,'Г на Ч'!BD47*'Г на группу'!$A$2,"")</f>
        <v/>
      </c>
      <c r="BE47" s="30" t="str">
        <f>IF('Г на Ч'!BE47*'Г на группу'!$A$2,'Г на Ч'!BE47*'Г на группу'!$A$2,"")</f>
        <v/>
      </c>
      <c r="BF47" s="30" t="str">
        <f>IF('Г на Ч'!BF47*'Г на группу'!$A$2,'Г на Ч'!BF47*'Г на группу'!$A$2,"")</f>
        <v/>
      </c>
      <c r="BG47" s="30" t="str">
        <f>IF('Г на Ч'!BG47*'Г на группу'!$A$2,'Г на Ч'!BG47*'Г на группу'!$A$2,"")</f>
        <v/>
      </c>
      <c r="BH47" s="54" t="str">
        <f>IF('Г на Ч'!BH47*'Г на группу'!$A$2,'Г на Ч'!BH47*'Г на группу'!$A$2,"")</f>
        <v/>
      </c>
      <c r="BI47" s="30">
        <f>IF('Г на Ч'!BI47*'Г на группу'!$A$2,'Г на Ч'!BI47*'Г на группу'!$A$2,"")</f>
        <v>916.74</v>
      </c>
      <c r="BJ47" s="30">
        <f>IF('Г на Ч'!BJ47*'Г на группу'!$A$2,'Г на Ч'!BJ47*'Г на группу'!$A$2,"")</f>
        <v>59.994</v>
      </c>
      <c r="BK47" s="30">
        <f>IF('Г на Ч'!BK47*'Г на группу'!$A$2,'Г на Ч'!BK47*'Г на группу'!$A$2,"")</f>
        <v>75.042000000000002</v>
      </c>
      <c r="BL47" s="30" t="str">
        <f>IF('Г на Ч'!BL47*'Г на группу'!$A$2,'Г на Ч'!BL47*'Г на группу'!$A$2,"")</f>
        <v/>
      </c>
      <c r="BM47" s="55">
        <f>IF('Г на Ч'!BM47*'Г на группу'!$A$2,'Г на Ч'!BM47*'Г на группу'!$A$2,"")</f>
        <v>198</v>
      </c>
      <c r="BN47" s="30" t="str">
        <f>IF('Г на Ч'!BN47*'Г на группу'!$A$2,'Г на Ч'!BN47*'Г на группу'!$A$2,"")</f>
        <v/>
      </c>
      <c r="BO47" s="30" t="str">
        <f>IF('Г на Ч'!BO47*'Г на группу'!$A$2,'Г на Ч'!BO47*'Г на группу'!$A$2,"")</f>
        <v/>
      </c>
      <c r="BP47" s="30" t="str">
        <f>IF('Г на Ч'!BP47*'Г на группу'!$A$2,'Г на Ч'!BP47*'Г на группу'!$A$2,"")</f>
        <v/>
      </c>
      <c r="BQ47" s="30" t="str">
        <f>IF('Г на Ч'!BQ47*'Г на группу'!$A$2,'Г на Ч'!BQ47*'Г на группу'!$A$2,"")</f>
        <v/>
      </c>
      <c r="BR47" s="21" t="str">
        <f>IF('Г на Ч'!BR47*'Г на группу'!$A$2,'Г на Ч'!BR47*'Г на группу'!$A$2,"")</f>
        <v/>
      </c>
      <c r="BS47" s="30" t="str">
        <f>IF('Г на Ч'!BS47*'Г на группу'!$A$2,'Г на Ч'!BS47*'Г на группу'!$A$2,"")</f>
        <v/>
      </c>
      <c r="BT47" s="30" t="str">
        <f>IF('Г на Ч'!BT47*'Г на группу'!$A$2,'Г на Ч'!BT47*'Г на группу'!$A$2,"")</f>
        <v/>
      </c>
      <c r="BU47" s="30" t="str">
        <f>IF('Г на Ч'!BU47*'Г на группу'!$A$2,'Г на Ч'!BU47*'Г на группу'!$A$2,"")</f>
        <v/>
      </c>
      <c r="BV47" s="30" t="str">
        <f>IF('Г на Ч'!BV47*'Г на группу'!$A$2,'Г на Ч'!BV47*'Г на группу'!$A$2,"")</f>
        <v/>
      </c>
      <c r="BW47" s="21" t="str">
        <f>IF('Г на Ч'!BW47*'Г на группу'!$A$2,'Г на Ч'!BW47*'Г на группу'!$A$2,"")</f>
        <v/>
      </c>
      <c r="BX47" s="30">
        <f>IF('Г на Ч'!BX47*'Г на группу'!$A$2,'Г на Ч'!BX47*'Г на группу'!$A$2,"")</f>
        <v>1389</v>
      </c>
      <c r="BY47" s="30">
        <f>IF('Г на Ч'!BY47*'Г на группу'!$A$2,'Г на Ч'!BY47*'Г на группу'!$A$2,"")</f>
        <v>90.9</v>
      </c>
      <c r="BZ47" s="30">
        <f>IF('Г на Ч'!BZ47*'Г на группу'!$A$2,'Г на Ч'!BZ47*'Г на группу'!$A$2,"")</f>
        <v>113.69999999999999</v>
      </c>
      <c r="CA47" s="30" t="str">
        <f>IF('Г на Ч'!CA47*'Г на группу'!$A$2,'Г на Ч'!CA47*'Г на группу'!$A$2,"")</f>
        <v/>
      </c>
      <c r="CB47" s="21">
        <f>IF('Г на Ч'!CB47*'Г на группу'!$A$2,'Г на Ч'!CB47*'Г на группу'!$A$2,"")</f>
        <v>300</v>
      </c>
      <c r="CC47" s="30" t="str">
        <f>IF('Г на Ч'!CC47*'Г на группу'!$A$2,'Г на Ч'!CC47*'Г на группу'!$A$2,"")</f>
        <v/>
      </c>
      <c r="CD47" s="30" t="str">
        <f>IF('Г на Ч'!CD47*'Г на группу'!$A$2,'Г на Ч'!CD47*'Г на группу'!$A$2,"")</f>
        <v/>
      </c>
      <c r="CE47" s="30" t="str">
        <f>IF('Г на Ч'!CE47*'Г на группу'!$A$2,'Г на Ч'!CE47*'Г на группу'!$A$2,"")</f>
        <v/>
      </c>
      <c r="CF47" s="30" t="str">
        <f>IF('Г на Ч'!CF47*'Г на группу'!$A$2,'Г на Ч'!CF47*'Г на группу'!$A$2,"")</f>
        <v/>
      </c>
      <c r="CG47" s="21" t="str">
        <f>IF('Г на Ч'!CG47*'Г на группу'!$A$2,'Г на Ч'!CG47*'Г на группу'!$A$2,"")</f>
        <v/>
      </c>
      <c r="CH47" s="30">
        <f>IF('Г на Ч'!CH47*'Г на группу'!$A$2,'Г на Ч'!CH47*'Г на группу'!$A$2,"")</f>
        <v>1389</v>
      </c>
      <c r="CI47" s="30">
        <f>IF('Г на Ч'!CI47*'Г на группу'!$A$2,'Г на Ч'!CI47*'Г на группу'!$A$2,"")</f>
        <v>90.9</v>
      </c>
      <c r="CJ47" s="30">
        <f>IF('Г на Ч'!CJ47*'Г на группу'!$A$2,'Г на Ч'!CJ47*'Г на группу'!$A$2,"")</f>
        <v>113.69999999999999</v>
      </c>
      <c r="CK47" s="30" t="str">
        <f>IF('Г на Ч'!CK47*'Г на группу'!$A$2,'Г на Ч'!CK47*'Г на группу'!$A$2,"")</f>
        <v/>
      </c>
      <c r="CL47" s="21">
        <f>IF('Г на Ч'!CL47*'Г на группу'!$A$2,'Г на Ч'!CL47*'Г на группу'!$A$2,"")</f>
        <v>300</v>
      </c>
      <c r="CM47" s="30" t="str">
        <f>IF('Г на Ч'!CM47*'Г на группу'!$A$2,'Г на Ч'!CM47*'Г на группу'!$A$2,"")</f>
        <v/>
      </c>
      <c r="CN47" s="30" t="str">
        <f>IF('Г на Ч'!CN47*'Г на группу'!$A$2,'Г на Ч'!CN47*'Г на группу'!$A$2,"")</f>
        <v/>
      </c>
      <c r="CO47" s="30" t="str">
        <f>IF('Г на Ч'!CO47*'Г на группу'!$A$2,'Г на Ч'!CO47*'Г на группу'!$A$2,"")</f>
        <v/>
      </c>
      <c r="CP47" s="30" t="str">
        <f>IF('Г на Ч'!CP47*'Г на группу'!$A$2,'Г на Ч'!CP47*'Г на группу'!$A$2,"")</f>
        <v/>
      </c>
      <c r="CQ47" s="21" t="str">
        <f>IF('Г на Ч'!CQ47*'Г на группу'!$A$2,'Г на Ч'!CQ47*'Г на группу'!$A$2,"")</f>
        <v/>
      </c>
      <c r="CR47" s="30">
        <f>IF('Г на Ч'!CR47*'Г на группу'!$A$2,'Г на Ч'!CR47*'Г на группу'!$A$2,"")</f>
        <v>1389</v>
      </c>
      <c r="CS47" s="30">
        <f>IF('Г на Ч'!CS47*'Г на группу'!$A$2,'Г на Ч'!CS47*'Г на группу'!$A$2,"")</f>
        <v>90.9</v>
      </c>
      <c r="CT47" s="30">
        <f>IF('Г на Ч'!CT47*'Г на группу'!$A$2,'Г на Ч'!CT47*'Г на группу'!$A$2,"")</f>
        <v>113.69999999999999</v>
      </c>
      <c r="CU47" s="30" t="str">
        <f>IF('Г на Ч'!CU47*'Г на группу'!$A$2,'Г на Ч'!CU47*'Г на группу'!$A$2,"")</f>
        <v/>
      </c>
      <c r="CV47" s="21">
        <f>IF('Г на Ч'!CV47*'Г на группу'!$A$2,'Г на Ч'!CV47*'Г на группу'!$A$2,"")</f>
        <v>300</v>
      </c>
      <c r="CW47" s="30" t="str">
        <f>IF('Г на Ч'!CW47*'Г на группу'!$A$2,'Г на Ч'!CW47*'Г на группу'!$A$2,"")</f>
        <v/>
      </c>
      <c r="CX47" s="30" t="str">
        <f>IF('Г на Ч'!CX47*'Г на группу'!$A$2,'Г на Ч'!CX47*'Г на группу'!$A$2,"")</f>
        <v/>
      </c>
      <c r="CY47" s="30" t="str">
        <f>IF('Г на Ч'!CY47*'Г на группу'!$A$2,'Г на Ч'!CY47*'Г на группу'!$A$2,"")</f>
        <v/>
      </c>
      <c r="CZ47" s="30" t="str">
        <f>IF('Г на Ч'!CZ47*'Г на группу'!$A$2,'Г на Ч'!CZ47*'Г на группу'!$A$2,"")</f>
        <v/>
      </c>
      <c r="DA47" s="21" t="str">
        <f>IF('Г на Ч'!DA47*'Г на группу'!$A$2,'Г на Ч'!DA47*'Г на группу'!$A$2,"")</f>
        <v/>
      </c>
      <c r="DB47" s="30" t="str">
        <f>IF('Г на Ч'!DB47*'Г на группу'!$A$2,'Г на Ч'!DB47*'Г на группу'!$A$2,"")</f>
        <v/>
      </c>
      <c r="DC47" s="30" t="str">
        <f>IF('Г на Ч'!DC47*'Г на группу'!$A$2,'Г на Ч'!DC47*'Г на группу'!$A$2,"")</f>
        <v/>
      </c>
      <c r="DD47" s="30" t="str">
        <f>IF('Г на Ч'!DD47*'Г на группу'!$A$2,'Г на Ч'!DD47*'Г на группу'!$A$2,"")</f>
        <v/>
      </c>
      <c r="DE47" s="30" t="str">
        <f>IF('Г на Ч'!DE47*'Г на группу'!$A$2,'Г на Ч'!DE47*'Г на группу'!$A$2,"")</f>
        <v/>
      </c>
      <c r="DF47" s="21" t="str">
        <f>IF('Г на Ч'!DF47*'Г на группу'!$A$2,'Г на Ч'!DF47*'Г на группу'!$A$2,"")</f>
        <v/>
      </c>
      <c r="DG47" s="30" t="str">
        <f>IF('Г на Ч'!DG47*'Г на группу'!$A$2,'Г на Ч'!DG47*'Г на группу'!$A$2,"")</f>
        <v/>
      </c>
      <c r="DH47" s="30" t="str">
        <f>IF('Г на Ч'!DH47*'Г на группу'!$A$2,'Г на Ч'!DH47*'Г на группу'!$A$2,"")</f>
        <v/>
      </c>
      <c r="DI47" s="30" t="str">
        <f>IF('Г на Ч'!DI47*'Г на группу'!$A$2,'Г на Ч'!DI47*'Г на группу'!$A$2,"")</f>
        <v/>
      </c>
      <c r="DJ47" s="30" t="str">
        <f>IF('Г на Ч'!DJ47*'Г на группу'!$A$2,'Г на Ч'!DJ47*'Г на группу'!$A$2,"")</f>
        <v/>
      </c>
      <c r="DK47" s="21" t="str">
        <f>IF('Г на Ч'!DK47*'Г на группу'!$A$2,'Г на Ч'!DK47*'Г на группу'!$A$2,"")</f>
        <v/>
      </c>
      <c r="DL47" s="30" t="str">
        <f>IF('Г на Ч'!DL47*'Г на группу'!$A$2,'Г на Ч'!DL47*'Г на группу'!$A$2,"")</f>
        <v/>
      </c>
      <c r="DM47" s="30" t="str">
        <f>IF('Г на Ч'!DM47*'Г на группу'!$A$2,'Г на Ч'!DM47*'Г на группу'!$A$2,"")</f>
        <v/>
      </c>
      <c r="DN47" s="30" t="str">
        <f>IF('Г на Ч'!DN47*'Г на группу'!$A$2,'Г на Ч'!DN47*'Г на группу'!$A$2,"")</f>
        <v/>
      </c>
      <c r="DO47" s="30" t="str">
        <f>IF('Г на Ч'!DO47*'Г на группу'!$A$2,'Г на Ч'!DO47*'Г на группу'!$A$2,"")</f>
        <v/>
      </c>
      <c r="DP47" s="21" t="str">
        <f>IF('Г на Ч'!DP47*'Г на группу'!$A$2,'Г на Ч'!DP47*'Г на группу'!$A$2,"")</f>
        <v/>
      </c>
      <c r="DQ47" s="21">
        <f t="shared" si="4"/>
        <v>1896</v>
      </c>
    </row>
    <row r="48" spans="1:121" s="21" customFormat="1" x14ac:dyDescent="0.25">
      <c r="A48" s="40" t="s">
        <v>65</v>
      </c>
      <c r="B48" s="40">
        <v>240</v>
      </c>
      <c r="C48" s="38">
        <v>14.8</v>
      </c>
      <c r="D48" s="38">
        <v>20.100000000000001</v>
      </c>
      <c r="E48" s="43">
        <v>0</v>
      </c>
      <c r="F48" s="39" t="e">
        <f t="shared" si="26"/>
        <v>#VALUE!</v>
      </c>
      <c r="G48" s="42" t="e">
        <f t="shared" si="27"/>
        <v>#VALUE!</v>
      </c>
      <c r="H48" s="42" t="e">
        <f t="shared" si="28"/>
        <v>#VALUE!</v>
      </c>
      <c r="I48" s="42" t="e">
        <f t="shared" si="29"/>
        <v>#VALUE!</v>
      </c>
      <c r="J48" s="38" t="str">
        <f>IF('Г на Ч'!J48*'Г на группу'!$A$2,'Г на Ч'!J48*'Г на группу'!$A$2,"")</f>
        <v/>
      </c>
      <c r="K48" s="39" t="str">
        <f>IF('Г на Ч'!K48*'Г на группу'!$A$2,'Г на Ч'!K48*'Г на группу'!$A$2,"")</f>
        <v/>
      </c>
      <c r="L48" s="39" t="str">
        <f>IF('Г на Ч'!L48*'Г на группу'!$A$2,'Г на Ч'!L48*'Г на группу'!$A$2,"")</f>
        <v/>
      </c>
      <c r="M48" s="39" t="str">
        <f>IF('Г на Ч'!M48*'Г на группу'!$A$2,'Г на Ч'!M48*'Г на группу'!$A$2,"")</f>
        <v/>
      </c>
      <c r="N48" s="39" t="str">
        <f>IF('Г на Ч'!N48*'Г на группу'!$A$2,'Г на Ч'!N48*'Г на группу'!$A$2,"")</f>
        <v/>
      </c>
      <c r="O48" s="38" t="str">
        <f>IF('Г на Ч'!O48*'Г на группу'!$A$2,'Г на Ч'!O48*'Г на группу'!$A$2,"")</f>
        <v/>
      </c>
      <c r="P48" s="39">
        <f>IF('Г на Ч'!P48*'Г на группу'!$A$2,'Г на Ч'!P48*'Г на группу'!$A$2,"")</f>
        <v>288</v>
      </c>
      <c r="Q48" s="39">
        <f>IF('Г на Ч'!Q48*'Г на группу'!$A$2,'Г на Ч'!Q48*'Г на группу'!$A$2,"")</f>
        <v>17.760000000000002</v>
      </c>
      <c r="R48" s="39">
        <f>IF('Г на Ч'!R48*'Г на группу'!$A$2,'Г на Ч'!R48*'Г на группу'!$A$2,"")</f>
        <v>24.120000000000005</v>
      </c>
      <c r="S48" s="39" t="str">
        <f>IF('Г на Ч'!S48*'Г на группу'!$A$2,'Г на Ч'!S48*'Г на группу'!$A$2,"")</f>
        <v/>
      </c>
      <c r="T48" s="40">
        <f>IF('Г на Ч'!T48*'Г на группу'!$A$2,'Г на Ч'!T48*'Г на группу'!$A$2,"")</f>
        <v>120</v>
      </c>
      <c r="U48" s="39" t="str">
        <f>IF('Г на Ч'!U48*'Г на группу'!$A$2,'Г на Ч'!U48*'Г на группу'!$A$2,"")</f>
        <v/>
      </c>
      <c r="V48" s="39" t="str">
        <f>IF('Г на Ч'!V48*'Г на группу'!$A$2,'Г на Ч'!V48*'Г на группу'!$A$2,"")</f>
        <v/>
      </c>
      <c r="W48" s="39" t="str">
        <f>IF('Г на Ч'!W48*'Г на группу'!$A$2,'Г на Ч'!W48*'Г на группу'!$A$2,"")</f>
        <v/>
      </c>
      <c r="X48" s="39" t="str">
        <f>IF('Г на Ч'!X48*'Г на группу'!$A$2,'Г на Ч'!X48*'Г на группу'!$A$2,"")</f>
        <v/>
      </c>
      <c r="Y48" s="40" t="str">
        <f>IF('Г на Ч'!Y48*'Г на группу'!$A$2,'Г на Ч'!Y48*'Г на группу'!$A$2,"")</f>
        <v/>
      </c>
      <c r="Z48" s="39">
        <f>IF('Г на Ч'!Z48*'Г на группу'!$A$2,'Г на Ч'!Z48*'Г на группу'!$A$2,"")</f>
        <v>288</v>
      </c>
      <c r="AA48" s="39">
        <f>IF('Г на Ч'!AA48*'Г на группу'!$A$2,'Г на Ч'!AA48*'Г на группу'!$A$2,"")</f>
        <v>17.760000000000002</v>
      </c>
      <c r="AB48" s="39">
        <f>IF('Г на Ч'!AB48*'Г на группу'!$A$2,'Г на Ч'!AB48*'Г на группу'!$A$2,"")</f>
        <v>24.120000000000005</v>
      </c>
      <c r="AC48" s="39" t="str">
        <f>IF('Г на Ч'!AC48*'Г на группу'!$A$2,'Г на Ч'!AC48*'Г на группу'!$A$2,"")</f>
        <v/>
      </c>
      <c r="AD48" s="38">
        <f>IF('Г на Ч'!AD48*'Г на группу'!$A$2,'Г на Ч'!AD48*'Г на группу'!$A$2,"")</f>
        <v>120</v>
      </c>
      <c r="AE48" s="39" t="str">
        <f>IF('Г на Ч'!AE48*'Г на группу'!$A$2,'Г на Ч'!AE48*'Г на группу'!$A$2,"")</f>
        <v/>
      </c>
      <c r="AF48" s="39" t="str">
        <f>IF('Г на Ч'!AF48*'Г на группу'!$A$2,'Г на Ч'!AF48*'Г на группу'!$A$2,"")</f>
        <v/>
      </c>
      <c r="AG48" s="39" t="str">
        <f>IF('Г на Ч'!AG48*'Г на группу'!$A$2,'Г на Ч'!AG48*'Г на группу'!$A$2,"")</f>
        <v/>
      </c>
      <c r="AH48" s="39" t="str">
        <f>IF('Г на Ч'!AH48*'Г на группу'!$A$2,'Г на Ч'!AH48*'Г на группу'!$A$2,"")</f>
        <v/>
      </c>
      <c r="AI48" s="38" t="str">
        <f>IF('Г на Ч'!AI48*'Г на группу'!$A$2,'Г на Ч'!AI48*'Г на группу'!$A$2,"")</f>
        <v/>
      </c>
      <c r="AJ48" s="39" t="str">
        <f>IF('Г на Ч'!AJ48*'Г на группу'!$A$2,'Г на Ч'!AJ48*'Г на группу'!$A$2,"")</f>
        <v/>
      </c>
      <c r="AK48" s="39" t="str">
        <f>IF('Г на Ч'!AK48*'Г на группу'!$A$2,'Г на Ч'!AK48*'Г на группу'!$A$2,"")</f>
        <v/>
      </c>
      <c r="AL48" s="39" t="str">
        <f>IF('Г на Ч'!AL48*'Г на группу'!$A$2,'Г на Ч'!AL48*'Г на группу'!$A$2,"")</f>
        <v/>
      </c>
      <c r="AM48" s="39" t="str">
        <f>IF('Г на Ч'!AM48*'Г на группу'!$A$2,'Г на Ч'!AM48*'Г на группу'!$A$2,"")</f>
        <v/>
      </c>
      <c r="AN48" s="41" t="str">
        <f>IF('Г на Ч'!AN48*'Г на группу'!$A$2,'Г на Ч'!AN48*'Г на группу'!$A$2,"")</f>
        <v/>
      </c>
      <c r="AO48" s="39">
        <f>IF('Г на Ч'!AO48*'Г на группу'!$A$2,'Г на Ч'!AO48*'Г на группу'!$A$2,"")</f>
        <v>288</v>
      </c>
      <c r="AP48" s="39">
        <f>IF('Г на Ч'!AP48*'Г на группу'!$A$2,'Г на Ч'!AP48*'Г на группу'!$A$2,"")</f>
        <v>17.760000000000002</v>
      </c>
      <c r="AQ48" s="39">
        <f>IF('Г на Ч'!AQ48*'Г на группу'!$A$2,'Г на Ч'!AQ48*'Г на группу'!$A$2,"")</f>
        <v>24.120000000000005</v>
      </c>
      <c r="AR48" s="39" t="str">
        <f>IF('Г на Ч'!AR48*'Г на группу'!$A$2,'Г на Ч'!AR48*'Г на группу'!$A$2,"")</f>
        <v/>
      </c>
      <c r="AS48" s="40">
        <f>IF('Г на Ч'!AS48*'Г на группу'!$A$2,'Г на Ч'!AS48*'Г на группу'!$A$2,"")</f>
        <v>120</v>
      </c>
      <c r="AT48" s="39" t="str">
        <f>IF('Г на Ч'!AT48*'Г на группу'!$A$2,'Г на Ч'!AT48*'Г на группу'!$A$2,"")</f>
        <v/>
      </c>
      <c r="AU48" s="39" t="str">
        <f>IF('Г на Ч'!AU48*'Г на группу'!$A$2,'Г на Ч'!AU48*'Г на группу'!$A$2,"")</f>
        <v/>
      </c>
      <c r="AV48" s="39" t="str">
        <f>IF('Г на Ч'!AV48*'Г на группу'!$A$2,'Г на Ч'!AV48*'Г на группу'!$A$2,"")</f>
        <v/>
      </c>
      <c r="AW48" s="39" t="str">
        <f>IF('Г на Ч'!AW48*'Г на группу'!$A$2,'Г на Ч'!AW48*'Г на группу'!$A$2,"")</f>
        <v/>
      </c>
      <c r="AX48" s="38" t="str">
        <f>IF('Г на Ч'!AX48*'Г на группу'!$A$2,'Г на Ч'!AX48*'Г на группу'!$A$2,"")</f>
        <v/>
      </c>
      <c r="AY48" s="39" t="str">
        <f>IF('Г на Ч'!AY48*'Г на группу'!$A$2,'Г на Ч'!AY48*'Г на группу'!$A$2,"")</f>
        <v/>
      </c>
      <c r="AZ48" s="39" t="str">
        <f>IF('Г на Ч'!AZ48*'Г на группу'!$A$2,'Г на Ч'!AZ48*'Г на группу'!$A$2,"")</f>
        <v/>
      </c>
      <c r="BA48" s="39" t="str">
        <f>IF('Г на Ч'!BA48*'Г на группу'!$A$2,'Г на Ч'!BA48*'Г на группу'!$A$2,"")</f>
        <v/>
      </c>
      <c r="BB48" s="39" t="str">
        <f>IF('Г на Ч'!BB48*'Г на группу'!$A$2,'Г на Ч'!BB48*'Г на группу'!$A$2,"")</f>
        <v/>
      </c>
      <c r="BC48" s="40" t="str">
        <f>IF('Г на Ч'!BC48*'Г на группу'!$A$2,'Г на Ч'!BC48*'Г на группу'!$A$2,"")</f>
        <v/>
      </c>
      <c r="BD48" s="39" t="str">
        <f>IF('Г на Ч'!BD48*'Г на группу'!$A$2,'Г на Ч'!BD48*'Г на группу'!$A$2,"")</f>
        <v/>
      </c>
      <c r="BE48" s="39" t="str">
        <f>IF('Г на Ч'!BE48*'Г на группу'!$A$2,'Г на Ч'!BE48*'Г на группу'!$A$2,"")</f>
        <v/>
      </c>
      <c r="BF48" s="39" t="str">
        <f>IF('Г на Ч'!BF48*'Г на группу'!$A$2,'Г на Ч'!BF48*'Г на группу'!$A$2,"")</f>
        <v/>
      </c>
      <c r="BG48" s="39" t="str">
        <f>IF('Г на Ч'!BG48*'Г на группу'!$A$2,'Г на Ч'!BG48*'Г на группу'!$A$2,"")</f>
        <v/>
      </c>
      <c r="BH48" s="41" t="str">
        <f>IF('Г на Ч'!BH48*'Г на группу'!$A$2,'Г на Ч'!BH48*'Г на группу'!$A$2,"")</f>
        <v/>
      </c>
      <c r="BI48" s="42" t="str">
        <f>IF('Г на Ч'!BI48*'Г на группу'!$A$2,'Г на Ч'!BI48*'Г на группу'!$A$2,"")</f>
        <v/>
      </c>
      <c r="BJ48" s="39" t="str">
        <f>IF('Г на Ч'!BJ48*'Г на группу'!$A$2,'Г на Ч'!BJ48*'Г на группу'!$A$2,"")</f>
        <v/>
      </c>
      <c r="BK48" s="39" t="str">
        <f>IF('Г на Ч'!BK48*'Г на группу'!$A$2,'Г на Ч'!BK48*'Г на группу'!$A$2,"")</f>
        <v/>
      </c>
      <c r="BL48" s="39" t="str">
        <f>IF('Г на Ч'!BL48*'Г на группу'!$A$2,'Г на Ч'!BL48*'Г на группу'!$A$2,"")</f>
        <v/>
      </c>
      <c r="BM48" s="43" t="str">
        <f>IF('Г на Ч'!BM48*'Г на группу'!$A$2,'Г на Ч'!BM48*'Г на группу'!$A$2,"")</f>
        <v/>
      </c>
      <c r="BN48" s="39">
        <f>IF('Г на Ч'!BN48*'Г на группу'!$A$2,'Г на Ч'!BN48*'Г на группу'!$A$2,"")</f>
        <v>288</v>
      </c>
      <c r="BO48" s="39">
        <f>IF('Г на Ч'!BO48*'Г на группу'!$A$2,'Г на Ч'!BO48*'Г на группу'!$A$2,"")</f>
        <v>17.760000000000002</v>
      </c>
      <c r="BP48" s="39">
        <f>IF('Г на Ч'!BP48*'Г на группу'!$A$2,'Г на Ч'!BP48*'Г на группу'!$A$2,"")</f>
        <v>24.120000000000005</v>
      </c>
      <c r="BQ48" s="39" t="str">
        <f>IF('Г на Ч'!BQ48*'Г на группу'!$A$2,'Г на Ч'!BQ48*'Г на группу'!$A$2,"")</f>
        <v/>
      </c>
      <c r="BR48" s="40">
        <f>IF('Г на Ч'!BR48*'Г на группу'!$A$2,'Г на Ч'!BR48*'Г на группу'!$A$2,"")</f>
        <v>120</v>
      </c>
      <c r="BS48" s="42" t="str">
        <f>IF('Г на Ч'!BS48*'Г на группу'!$A$2,'Г на Ч'!BS48*'Г на группу'!$A$2,"")</f>
        <v/>
      </c>
      <c r="BT48" s="39" t="str">
        <f>IF('Г на Ч'!BT48*'Г на группу'!$A$2,'Г на Ч'!BT48*'Г на группу'!$A$2,"")</f>
        <v/>
      </c>
      <c r="BU48" s="39" t="str">
        <f>IF('Г на Ч'!BU48*'Г на группу'!$A$2,'Г на Ч'!BU48*'Г на группу'!$A$2,"")</f>
        <v/>
      </c>
      <c r="BV48" s="39" t="str">
        <f>IF('Г на Ч'!BV48*'Г на группу'!$A$2,'Г на Ч'!BV48*'Г на группу'!$A$2,"")</f>
        <v/>
      </c>
      <c r="BW48" s="40" t="str">
        <f>IF('Г на Ч'!BW48*'Г на группу'!$A$2,'Г на Ч'!BW48*'Г на группу'!$A$2,"")</f>
        <v/>
      </c>
      <c r="BX48" s="42" t="str">
        <f>IF('Г на Ч'!BX48*'Г на группу'!$A$2,'Г на Ч'!BX48*'Г на группу'!$A$2,"")</f>
        <v/>
      </c>
      <c r="BY48" s="39" t="str">
        <f>IF('Г на Ч'!BY48*'Г на группу'!$A$2,'Г на Ч'!BY48*'Г на группу'!$A$2,"")</f>
        <v/>
      </c>
      <c r="BZ48" s="39" t="str">
        <f>IF('Г на Ч'!BZ48*'Г на группу'!$A$2,'Г на Ч'!BZ48*'Г на группу'!$A$2,"")</f>
        <v/>
      </c>
      <c r="CA48" s="39" t="str">
        <f>IF('Г на Ч'!CA48*'Г на группу'!$A$2,'Г на Ч'!CA48*'Г на группу'!$A$2,"")</f>
        <v/>
      </c>
      <c r="CB48" s="40" t="str">
        <f>IF('Г на Ч'!CB48*'Г на группу'!$A$2,'Г на Ч'!CB48*'Г на группу'!$A$2,"")</f>
        <v/>
      </c>
      <c r="CC48" s="42" t="str">
        <f>IF('Г на Ч'!CC48*'Г на группу'!$A$2,'Г на Ч'!CC48*'Г на группу'!$A$2,"")</f>
        <v/>
      </c>
      <c r="CD48" s="39" t="str">
        <f>IF('Г на Ч'!CD48*'Г на группу'!$A$2,'Г на Ч'!CD48*'Г на группу'!$A$2,"")</f>
        <v/>
      </c>
      <c r="CE48" s="39" t="str">
        <f>IF('Г на Ч'!CE48*'Г на группу'!$A$2,'Г на Ч'!CE48*'Г на группу'!$A$2,"")</f>
        <v/>
      </c>
      <c r="CF48" s="39" t="str">
        <f>IF('Г на Ч'!CF48*'Г на группу'!$A$2,'Г на Ч'!CF48*'Г на группу'!$A$2,"")</f>
        <v/>
      </c>
      <c r="CG48" s="40" t="str">
        <f>IF('Г на Ч'!CG48*'Г на группу'!$A$2,'Г на Ч'!CG48*'Г на группу'!$A$2,"")</f>
        <v/>
      </c>
      <c r="CH48" s="42" t="str">
        <f>IF('Г на Ч'!CH48*'Г на группу'!$A$2,'Г на Ч'!CH48*'Г на группу'!$A$2,"")</f>
        <v/>
      </c>
      <c r="CI48" s="39" t="str">
        <f>IF('Г на Ч'!CI48*'Г на группу'!$A$2,'Г на Ч'!CI48*'Г на группу'!$A$2,"")</f>
        <v/>
      </c>
      <c r="CJ48" s="39" t="str">
        <f>IF('Г на Ч'!CJ48*'Г на группу'!$A$2,'Г на Ч'!CJ48*'Г на группу'!$A$2,"")</f>
        <v/>
      </c>
      <c r="CK48" s="39" t="str">
        <f>IF('Г на Ч'!CK48*'Г на группу'!$A$2,'Г на Ч'!CK48*'Г на группу'!$A$2,"")</f>
        <v/>
      </c>
      <c r="CL48" s="38" t="str">
        <f>IF('Г на Ч'!CL48*'Г на группу'!$A$2,'Г на Ч'!CL48*'Г на группу'!$A$2,"")</f>
        <v/>
      </c>
      <c r="CM48" s="42" t="str">
        <f>IF('Г на Ч'!CM48*'Г на группу'!$A$2,'Г на Ч'!CM48*'Г на группу'!$A$2,"")</f>
        <v/>
      </c>
      <c r="CN48" s="39" t="str">
        <f>IF('Г на Ч'!CN48*'Г на группу'!$A$2,'Г на Ч'!CN48*'Г на группу'!$A$2,"")</f>
        <v/>
      </c>
      <c r="CO48" s="39" t="str">
        <f>IF('Г на Ч'!CO48*'Г на группу'!$A$2,'Г на Ч'!CO48*'Г на группу'!$A$2,"")</f>
        <v/>
      </c>
      <c r="CP48" s="39" t="str">
        <f>IF('Г на Ч'!CP48*'Г на группу'!$A$2,'Г на Ч'!CP48*'Г на группу'!$A$2,"")</f>
        <v/>
      </c>
      <c r="CQ48" s="38" t="str">
        <f>IF('Г на Ч'!CQ48*'Г на группу'!$A$2,'Г на Ч'!CQ48*'Г на группу'!$A$2,"")</f>
        <v/>
      </c>
      <c r="CR48" s="42" t="str">
        <f>IF('Г на Ч'!CR48*'Г на группу'!$A$2,'Г на Ч'!CR48*'Г на группу'!$A$2,"")</f>
        <v/>
      </c>
      <c r="CS48" s="39" t="str">
        <f>IF('Г на Ч'!CS48*'Г на группу'!$A$2,'Г на Ч'!CS48*'Г на группу'!$A$2,"")</f>
        <v/>
      </c>
      <c r="CT48" s="39" t="str">
        <f>IF('Г на Ч'!CT48*'Г на группу'!$A$2,'Г на Ч'!CT48*'Г на группу'!$A$2,"")</f>
        <v/>
      </c>
      <c r="CU48" s="39" t="str">
        <f>IF('Г на Ч'!CU48*'Г на группу'!$A$2,'Г на Ч'!CU48*'Г на группу'!$A$2,"")</f>
        <v/>
      </c>
      <c r="CV48" s="38" t="str">
        <f>IF('Г на Ч'!CV48*'Г на группу'!$A$2,'Г на Ч'!CV48*'Г на группу'!$A$2,"")</f>
        <v/>
      </c>
      <c r="CW48" s="42">
        <f>IF('Г на Ч'!CW48*'Г на группу'!$A$2,'Г на Ч'!CW48*'Г на группу'!$A$2,"")</f>
        <v>288</v>
      </c>
      <c r="CX48" s="39">
        <f>IF('Г на Ч'!CX48*'Г на группу'!$A$2,'Г на Ч'!CX48*'Г на группу'!$A$2,"")</f>
        <v>17.760000000000002</v>
      </c>
      <c r="CY48" s="39">
        <f>IF('Г на Ч'!CY48*'Г на группу'!$A$2,'Г на Ч'!CY48*'Г на группу'!$A$2,"")</f>
        <v>24.120000000000005</v>
      </c>
      <c r="CZ48" s="39" t="str">
        <f>IF('Г на Ч'!CZ48*'Г на группу'!$A$2,'Г на Ч'!CZ48*'Г на группу'!$A$2,"")</f>
        <v/>
      </c>
      <c r="DA48" s="38">
        <f>IF('Г на Ч'!DA48*'Г на группу'!$A$2,'Г на Ч'!DA48*'Г на группу'!$A$2,"")</f>
        <v>120</v>
      </c>
      <c r="DB48" s="42" t="str">
        <f>IF('Г на Ч'!DB48*'Г на группу'!$A$2,'Г на Ч'!DB48*'Г на группу'!$A$2,"")</f>
        <v/>
      </c>
      <c r="DC48" s="39" t="str">
        <f>IF('Г на Ч'!DC48*'Г на группу'!$A$2,'Г на Ч'!DC48*'Г на группу'!$A$2,"")</f>
        <v/>
      </c>
      <c r="DD48" s="39" t="str">
        <f>IF('Г на Ч'!DD48*'Г на группу'!$A$2,'Г на Ч'!DD48*'Г на группу'!$A$2,"")</f>
        <v/>
      </c>
      <c r="DE48" s="39" t="str">
        <f>IF('Г на Ч'!DE48*'Г на группу'!$A$2,'Г на Ч'!DE48*'Г на группу'!$A$2,"")</f>
        <v/>
      </c>
      <c r="DF48" s="38" t="str">
        <f>IF('Г на Ч'!DF48*'Г на группу'!$A$2,'Г на Ч'!DF48*'Г на группу'!$A$2,"")</f>
        <v/>
      </c>
      <c r="DG48" s="42">
        <f>IF('Г на Ч'!DG48*'Г на группу'!$A$2,'Г на Ч'!DG48*'Г на группу'!$A$2,"")</f>
        <v>288</v>
      </c>
      <c r="DH48" s="39">
        <f>IF('Г на Ч'!DH48*'Г на группу'!$A$2,'Г на Ч'!DH48*'Г на группу'!$A$2,"")</f>
        <v>17.760000000000002</v>
      </c>
      <c r="DI48" s="39">
        <f>IF('Г на Ч'!DI48*'Г на группу'!$A$2,'Г на Ч'!DI48*'Г на группу'!$A$2,"")</f>
        <v>24.120000000000005</v>
      </c>
      <c r="DJ48" s="39" t="str">
        <f>IF('Г на Ч'!DJ48*'Г на группу'!$A$2,'Г на Ч'!DJ48*'Г на группу'!$A$2,"")</f>
        <v/>
      </c>
      <c r="DK48" s="38">
        <f>IF('Г на Ч'!DK48*'Г на группу'!$A$2,'Г на Ч'!DK48*'Г на группу'!$A$2,"")</f>
        <v>120</v>
      </c>
      <c r="DL48" s="42" t="str">
        <f>IF('Г на Ч'!DL48*'Г на группу'!$A$2,'Г на Ч'!DL48*'Г на группу'!$A$2,"")</f>
        <v/>
      </c>
      <c r="DM48" s="39" t="str">
        <f>IF('Г на Ч'!DM48*'Г на группу'!$A$2,'Г на Ч'!DM48*'Г на группу'!$A$2,"")</f>
        <v/>
      </c>
      <c r="DN48" s="39" t="str">
        <f>IF('Г на Ч'!DN48*'Г на группу'!$A$2,'Г на Ч'!DN48*'Г на группу'!$A$2,"")</f>
        <v/>
      </c>
      <c r="DO48" s="39" t="str">
        <f>IF('Г на Ч'!DO48*'Г на группу'!$A$2,'Г на Ч'!DO48*'Г на группу'!$A$2,"")</f>
        <v/>
      </c>
      <c r="DP48" s="38" t="str">
        <f>IF('Г на Ч'!DP48*'Г на группу'!$A$2,'Г на Ч'!DP48*'Г на группу'!$A$2,"")</f>
        <v/>
      </c>
      <c r="DQ48" s="21">
        <f t="shared" si="4"/>
        <v>720</v>
      </c>
    </row>
    <row r="49" spans="1:121" s="21" customFormat="1" x14ac:dyDescent="0.25">
      <c r="A49" s="56" t="s">
        <v>37</v>
      </c>
      <c r="B49" s="56">
        <v>430</v>
      </c>
      <c r="C49" s="56">
        <v>5.5</v>
      </c>
      <c r="D49" s="56">
        <v>15</v>
      </c>
      <c r="E49" s="61">
        <v>67</v>
      </c>
      <c r="F49" s="57" t="e">
        <f t="shared" si="26"/>
        <v>#VALUE!</v>
      </c>
      <c r="G49" s="57" t="e">
        <f t="shared" si="27"/>
        <v>#VALUE!</v>
      </c>
      <c r="H49" s="57" t="e">
        <f t="shared" si="28"/>
        <v>#VALUE!</v>
      </c>
      <c r="I49" s="57" t="e">
        <f t="shared" si="29"/>
        <v>#VALUE!</v>
      </c>
      <c r="J49" s="56" t="str">
        <f>IF('Г на Ч'!J49*'Г на группу'!$A$2,'Г на Ч'!J49*'Г на группу'!$A$2,"")</f>
        <v/>
      </c>
      <c r="K49" s="57" t="str">
        <f>IF('Г на Ч'!K49*'Г на группу'!$A$2,'Г на Ч'!K49*'Г на группу'!$A$2,"")</f>
        <v/>
      </c>
      <c r="L49" s="57" t="str">
        <f>IF('Г на Ч'!L49*'Г на группу'!$A$2,'Г на Ч'!L49*'Г на группу'!$A$2,"")</f>
        <v/>
      </c>
      <c r="M49" s="57" t="str">
        <f>IF('Г на Ч'!M49*'Г на группу'!$A$2,'Г на Ч'!M49*'Г на группу'!$A$2,"")</f>
        <v/>
      </c>
      <c r="N49" s="57" t="str">
        <f>IF('Г на Ч'!N49*'Г на группу'!$A$2,'Г на Ч'!N49*'Г на группу'!$A$2,"")</f>
        <v/>
      </c>
      <c r="O49" s="56" t="str">
        <f>IF('Г на Ч'!O49*'Г на группу'!$A$2,'Г на Ч'!O49*'Г на группу'!$A$2,"")</f>
        <v/>
      </c>
      <c r="P49" s="57" t="str">
        <f>IF('Г на Ч'!P49*'Г на группу'!$A$2,'Г на Ч'!P49*'Г на группу'!$A$2,"")</f>
        <v/>
      </c>
      <c r="Q49" s="57" t="str">
        <f>IF('Г на Ч'!Q49*'Г на группу'!$A$2,'Г на Ч'!Q49*'Г на группу'!$A$2,"")</f>
        <v/>
      </c>
      <c r="R49" s="57" t="str">
        <f>IF('Г на Ч'!R49*'Г на группу'!$A$2,'Г на Ч'!R49*'Г на группу'!$A$2,"")</f>
        <v/>
      </c>
      <c r="S49" s="57" t="str">
        <f>IF('Г на Ч'!S49*'Г на группу'!$A$2,'Г на Ч'!S49*'Г на группу'!$A$2,"")</f>
        <v/>
      </c>
      <c r="T49" s="56" t="str">
        <f>IF('Г на Ч'!T49*'Г на группу'!$A$2,'Г на Ч'!T49*'Г на группу'!$A$2,"")</f>
        <v/>
      </c>
      <c r="U49" s="57" t="str">
        <f>IF('Г на Ч'!U49*'Г на группу'!$A$2,'Г на Ч'!U49*'Г на группу'!$A$2,"")</f>
        <v/>
      </c>
      <c r="V49" s="57" t="str">
        <f>IF('Г на Ч'!V49*'Г на группу'!$A$2,'Г на Ч'!V49*'Г на группу'!$A$2,"")</f>
        <v/>
      </c>
      <c r="W49" s="57" t="str">
        <f>IF('Г на Ч'!W49*'Г на группу'!$A$2,'Г на Ч'!W49*'Г на группу'!$A$2,"")</f>
        <v/>
      </c>
      <c r="X49" s="57" t="str">
        <f>IF('Г на Ч'!X49*'Г на группу'!$A$2,'Г на Ч'!X49*'Г на группу'!$A$2,"")</f>
        <v/>
      </c>
      <c r="Y49" s="56" t="str">
        <f>IF('Г на Ч'!Y49*'Г на группу'!$A$2,'Г на Ч'!Y49*'Г на группу'!$A$2,"")</f>
        <v/>
      </c>
      <c r="Z49" s="57" t="str">
        <f>IF('Г на Ч'!Z49*'Г на группу'!$A$2,'Г на Ч'!Z49*'Г на группу'!$A$2,"")</f>
        <v/>
      </c>
      <c r="AA49" s="57" t="str">
        <f>IF('Г на Ч'!AA49*'Г на группу'!$A$2,'Г на Ч'!AA49*'Г на группу'!$A$2,"")</f>
        <v/>
      </c>
      <c r="AB49" s="57" t="str">
        <f>IF('Г на Ч'!AB49*'Г на группу'!$A$2,'Г на Ч'!AB49*'Г на группу'!$A$2,"")</f>
        <v/>
      </c>
      <c r="AC49" s="57" t="str">
        <f>IF('Г на Ч'!AC49*'Г на группу'!$A$2,'Г на Ч'!AC49*'Г на группу'!$A$2,"")</f>
        <v/>
      </c>
      <c r="AD49" s="56" t="str">
        <f>IF('Г на Ч'!AD49*'Г на группу'!$A$2,'Г на Ч'!AD49*'Г на группу'!$A$2,"")</f>
        <v/>
      </c>
      <c r="AE49" s="57" t="str">
        <f>IF('Г на Ч'!AE49*'Г на группу'!$A$2,'Г на Ч'!AE49*'Г на группу'!$A$2,"")</f>
        <v/>
      </c>
      <c r="AF49" s="57" t="str">
        <f>IF('Г на Ч'!AF49*'Г на группу'!$A$2,'Г на Ч'!AF49*'Г на группу'!$A$2,"")</f>
        <v/>
      </c>
      <c r="AG49" s="57" t="str">
        <f>IF('Г на Ч'!AG49*'Г на группу'!$A$2,'Г на Ч'!AG49*'Г на группу'!$A$2,"")</f>
        <v/>
      </c>
      <c r="AH49" s="57" t="str">
        <f>IF('Г на Ч'!AH49*'Г на группу'!$A$2,'Г на Ч'!AH49*'Г на группу'!$A$2,"")</f>
        <v/>
      </c>
      <c r="AI49" s="56" t="str">
        <f>IF('Г на Ч'!AI49*'Г на группу'!$A$2,'Г на Ч'!AI49*'Г на группу'!$A$2,"")</f>
        <v/>
      </c>
      <c r="AJ49" s="57" t="str">
        <f>IF('Г на Ч'!AJ49*'Г на группу'!$A$2,'Г на Ч'!AJ49*'Г на группу'!$A$2,"")</f>
        <v/>
      </c>
      <c r="AK49" s="57" t="str">
        <f>IF('Г на Ч'!AK49*'Г на группу'!$A$2,'Г на Ч'!AK49*'Г на группу'!$A$2,"")</f>
        <v/>
      </c>
      <c r="AL49" s="57" t="str">
        <f>IF('Г на Ч'!AL49*'Г на группу'!$A$2,'Г на Ч'!AL49*'Г на группу'!$A$2,"")</f>
        <v/>
      </c>
      <c r="AM49" s="57" t="str">
        <f>IF('Г на Ч'!AM49*'Г на группу'!$A$2,'Г на Ч'!AM49*'Г на группу'!$A$2,"")</f>
        <v/>
      </c>
      <c r="AN49" s="60" t="str">
        <f>IF('Г на Ч'!AN49*'Г на группу'!$A$2,'Г на Ч'!AN49*'Г на группу'!$A$2,"")</f>
        <v/>
      </c>
      <c r="AO49" s="57" t="str">
        <f>IF('Г на Ч'!AO49*'Г на группу'!$A$2,'Г на Ч'!AO49*'Г на группу'!$A$2,"")</f>
        <v/>
      </c>
      <c r="AP49" s="57" t="str">
        <f>IF('Г на Ч'!AP49*'Г на группу'!$A$2,'Г на Ч'!AP49*'Г на группу'!$A$2,"")</f>
        <v/>
      </c>
      <c r="AQ49" s="57" t="str">
        <f>IF('Г на Ч'!AQ49*'Г на группу'!$A$2,'Г на Ч'!AQ49*'Г на группу'!$A$2,"")</f>
        <v/>
      </c>
      <c r="AR49" s="57" t="str">
        <f>IF('Г на Ч'!AR49*'Г на группу'!$A$2,'Г на Ч'!AR49*'Г на группу'!$A$2,"")</f>
        <v/>
      </c>
      <c r="AS49" s="56" t="str">
        <f>IF('Г на Ч'!AS49*'Г на группу'!$A$2,'Г на Ч'!AS49*'Г на группу'!$A$2,"")</f>
        <v/>
      </c>
      <c r="AT49" s="57">
        <f>IF('Г на Ч'!AT49*'Г на группу'!$A$2,'Г на Ч'!AT49*'Г на группу'!$A$2,"")</f>
        <v>995.87999999999988</v>
      </c>
      <c r="AU49" s="57">
        <f>IF('Г на Ч'!AU49*'Г на группу'!$A$2,'Г на Ч'!AU49*'Г на группу'!$A$2,"")</f>
        <v>12.738000000000001</v>
      </c>
      <c r="AV49" s="57">
        <f>IF('Г на Ч'!AV49*'Г на группу'!$A$2,'Г на Ч'!AV49*'Г на группу'!$A$2,"")</f>
        <v>34.74</v>
      </c>
      <c r="AW49" s="57">
        <f>IF('Г на Ч'!AW49*'Г на группу'!$A$2,'Г на Ч'!AW49*'Г на группу'!$A$2,"")</f>
        <v>155.17200000000003</v>
      </c>
      <c r="AX49" s="56">
        <f>IF('Г на Ч'!AX49*'Г на группу'!$A$2,'Г на Ч'!AX49*'Г на группу'!$A$2,"")</f>
        <v>231.60000000000002</v>
      </c>
      <c r="AY49" s="57" t="str">
        <f>IF('Г на Ч'!AY49*'Г на группу'!$A$2,'Г на Ч'!AY49*'Г на группу'!$A$2,"")</f>
        <v/>
      </c>
      <c r="AZ49" s="57" t="str">
        <f>IF('Г на Ч'!AZ49*'Г на группу'!$A$2,'Г на Ч'!AZ49*'Г на группу'!$A$2,"")</f>
        <v/>
      </c>
      <c r="BA49" s="57" t="str">
        <f>IF('Г на Ч'!BA49*'Г на группу'!$A$2,'Г на Ч'!BA49*'Г на группу'!$A$2,"")</f>
        <v/>
      </c>
      <c r="BB49" s="57" t="str">
        <f>IF('Г на Ч'!BB49*'Г на группу'!$A$2,'Г на Ч'!BB49*'Г на группу'!$A$2,"")</f>
        <v/>
      </c>
      <c r="BC49" s="56" t="str">
        <f>IF('Г на Ч'!BC49*'Г на группу'!$A$2,'Г на Ч'!BC49*'Г на группу'!$A$2,"")</f>
        <v/>
      </c>
      <c r="BD49" s="57" t="str">
        <f>IF('Г на Ч'!BD49*'Г на группу'!$A$2,'Г на Ч'!BD49*'Г на группу'!$A$2,"")</f>
        <v/>
      </c>
      <c r="BE49" s="57" t="str">
        <f>IF('Г на Ч'!BE49*'Г на группу'!$A$2,'Г на Ч'!BE49*'Г на группу'!$A$2,"")</f>
        <v/>
      </c>
      <c r="BF49" s="57" t="str">
        <f>IF('Г на Ч'!BF49*'Г на группу'!$A$2,'Г на Ч'!BF49*'Г на группу'!$A$2,"")</f>
        <v/>
      </c>
      <c r="BG49" s="57" t="str">
        <f>IF('Г на Ч'!BG49*'Г на группу'!$A$2,'Г на Ч'!BG49*'Г на группу'!$A$2,"")</f>
        <v/>
      </c>
      <c r="BH49" s="60" t="str">
        <f>IF('Г на Ч'!BH49*'Г на группу'!$A$2,'Г на Ч'!BH49*'Г на группу'!$A$2,"")</f>
        <v/>
      </c>
      <c r="BI49" s="57" t="str">
        <f>IF('Г на Ч'!BI49*'Г на группу'!$A$2,'Г на Ч'!BI49*'Г на группу'!$A$2,"")</f>
        <v/>
      </c>
      <c r="BJ49" s="57" t="str">
        <f>IF('Г на Ч'!BJ49*'Г на группу'!$A$2,'Г на Ч'!BJ49*'Г на группу'!$A$2,"")</f>
        <v/>
      </c>
      <c r="BK49" s="57" t="str">
        <f>IF('Г на Ч'!BK49*'Г на группу'!$A$2,'Г на Ч'!BK49*'Г на группу'!$A$2,"")</f>
        <v/>
      </c>
      <c r="BL49" s="57" t="str">
        <f>IF('Г на Ч'!BL49*'Г на группу'!$A$2,'Г на Ч'!BL49*'Г на группу'!$A$2,"")</f>
        <v/>
      </c>
      <c r="BM49" s="61" t="str">
        <f>IF('Г на Ч'!BM49*'Г на группу'!$A$2,'Г на Ч'!BM49*'Г на группу'!$A$2,"")</f>
        <v/>
      </c>
      <c r="BN49" s="57" t="str">
        <f>IF('Г на Ч'!BN49*'Г на группу'!$A$2,'Г на Ч'!BN49*'Г на группу'!$A$2,"")</f>
        <v/>
      </c>
      <c r="BO49" s="57" t="str">
        <f>IF('Г на Ч'!BO49*'Г на группу'!$A$2,'Г на Ч'!BO49*'Г на группу'!$A$2,"")</f>
        <v/>
      </c>
      <c r="BP49" s="57" t="str">
        <f>IF('Г на Ч'!BP49*'Г на группу'!$A$2,'Г на Ч'!BP49*'Г на группу'!$A$2,"")</f>
        <v/>
      </c>
      <c r="BQ49" s="57" t="str">
        <f>IF('Г на Ч'!BQ49*'Г на группу'!$A$2,'Г на Ч'!BQ49*'Г на группу'!$A$2,"")</f>
        <v/>
      </c>
      <c r="BR49" s="56" t="str">
        <f>IF('Г на Ч'!BR49*'Г на группу'!$A$2,'Г на Ч'!BR49*'Г на группу'!$A$2,"")</f>
        <v/>
      </c>
      <c r="BS49" s="57" t="str">
        <f>IF('Г на Ч'!BS49*'Г на группу'!$A$2,'Г на Ч'!BS49*'Г на группу'!$A$2,"")</f>
        <v/>
      </c>
      <c r="BT49" s="57" t="str">
        <f>IF('Г на Ч'!BT49*'Г на группу'!$A$2,'Г на Ч'!BT49*'Г на группу'!$A$2,"")</f>
        <v/>
      </c>
      <c r="BU49" s="57" t="str">
        <f>IF('Г на Ч'!BU49*'Г на группу'!$A$2,'Г на Ч'!BU49*'Г на группу'!$A$2,"")</f>
        <v/>
      </c>
      <c r="BV49" s="57" t="str">
        <f>IF('Г на Ч'!BV49*'Г на группу'!$A$2,'Г на Ч'!BV49*'Г на группу'!$A$2,"")</f>
        <v/>
      </c>
      <c r="BW49" s="56" t="str">
        <f>IF('Г на Ч'!BW49*'Г на группу'!$A$2,'Г на Ч'!BW49*'Г на группу'!$A$2,"")</f>
        <v/>
      </c>
      <c r="BX49" s="57" t="str">
        <f>IF('Г на Ч'!BX49*'Г на группу'!$A$2,'Г на Ч'!BX49*'Г на группу'!$A$2,"")</f>
        <v/>
      </c>
      <c r="BY49" s="57" t="str">
        <f>IF('Г на Ч'!BY49*'Г на группу'!$A$2,'Г на Ч'!BY49*'Г на группу'!$A$2,"")</f>
        <v/>
      </c>
      <c r="BZ49" s="57" t="str">
        <f>IF('Г на Ч'!BZ49*'Г на группу'!$A$2,'Г на Ч'!BZ49*'Г на группу'!$A$2,"")</f>
        <v/>
      </c>
      <c r="CA49" s="57" t="str">
        <f>IF('Г на Ч'!CA49*'Г на группу'!$A$2,'Г на Ч'!CA49*'Г на группу'!$A$2,"")</f>
        <v/>
      </c>
      <c r="CB49" s="56" t="str">
        <f>IF('Г на Ч'!CB49*'Г на группу'!$A$2,'Г на Ч'!CB49*'Г на группу'!$A$2,"")</f>
        <v/>
      </c>
      <c r="CC49" s="57" t="str">
        <f>IF('Г на Ч'!CC49*'Г на группу'!$A$2,'Г на Ч'!CC49*'Г на группу'!$A$2,"")</f>
        <v/>
      </c>
      <c r="CD49" s="57" t="str">
        <f>IF('Г на Ч'!CD49*'Г на группу'!$A$2,'Г на Ч'!CD49*'Г на группу'!$A$2,"")</f>
        <v/>
      </c>
      <c r="CE49" s="57" t="str">
        <f>IF('Г на Ч'!CE49*'Г на группу'!$A$2,'Г на Ч'!CE49*'Г на группу'!$A$2,"")</f>
        <v/>
      </c>
      <c r="CF49" s="57" t="str">
        <f>IF('Г на Ч'!CF49*'Г на группу'!$A$2,'Г на Ч'!CF49*'Г на группу'!$A$2,"")</f>
        <v/>
      </c>
      <c r="CG49" s="56" t="str">
        <f>IF('Г на Ч'!CG49*'Г на группу'!$A$2,'Г на Ч'!CG49*'Г на группу'!$A$2,"")</f>
        <v/>
      </c>
      <c r="CH49" s="57" t="str">
        <f>IF('Г на Ч'!CH49*'Г на группу'!$A$2,'Г на Ч'!CH49*'Г на группу'!$A$2,"")</f>
        <v/>
      </c>
      <c r="CI49" s="57" t="str">
        <f>IF('Г на Ч'!CI49*'Г на группу'!$A$2,'Г на Ч'!CI49*'Г на группу'!$A$2,"")</f>
        <v/>
      </c>
      <c r="CJ49" s="57" t="str">
        <f>IF('Г на Ч'!CJ49*'Г на группу'!$A$2,'Г на Ч'!CJ49*'Г на группу'!$A$2,"")</f>
        <v/>
      </c>
      <c r="CK49" s="57" t="str">
        <f>IF('Г на Ч'!CK49*'Г на группу'!$A$2,'Г на Ч'!CK49*'Г на группу'!$A$2,"")</f>
        <v/>
      </c>
      <c r="CL49" s="56" t="str">
        <f>IF('Г на Ч'!CL49*'Г на группу'!$A$2,'Г на Ч'!CL49*'Г на группу'!$A$2,"")</f>
        <v/>
      </c>
      <c r="CM49" s="57" t="str">
        <f>IF('Г на Ч'!CM49*'Г на группу'!$A$2,'Г на Ч'!CM49*'Г на группу'!$A$2,"")</f>
        <v/>
      </c>
      <c r="CN49" s="57" t="str">
        <f>IF('Г на Ч'!CN49*'Г на группу'!$A$2,'Г на Ч'!CN49*'Г на группу'!$A$2,"")</f>
        <v/>
      </c>
      <c r="CO49" s="57" t="str">
        <f>IF('Г на Ч'!CO49*'Г на группу'!$A$2,'Г на Ч'!CO49*'Г на группу'!$A$2,"")</f>
        <v/>
      </c>
      <c r="CP49" s="57" t="str">
        <f>IF('Г на Ч'!CP49*'Г на группу'!$A$2,'Г на Ч'!CP49*'Г на группу'!$A$2,"")</f>
        <v/>
      </c>
      <c r="CQ49" s="56" t="str">
        <f>IF('Г на Ч'!CQ49*'Г на группу'!$A$2,'Г на Ч'!CQ49*'Г на группу'!$A$2,"")</f>
        <v/>
      </c>
      <c r="CR49" s="57" t="str">
        <f>IF('Г на Ч'!CR49*'Г на группу'!$A$2,'Г на Ч'!CR49*'Г на группу'!$A$2,"")</f>
        <v/>
      </c>
      <c r="CS49" s="57" t="str">
        <f>IF('Г на Ч'!CS49*'Г на группу'!$A$2,'Г на Ч'!CS49*'Г на группу'!$A$2,"")</f>
        <v/>
      </c>
      <c r="CT49" s="57" t="str">
        <f>IF('Г на Ч'!CT49*'Г на группу'!$A$2,'Г на Ч'!CT49*'Г на группу'!$A$2,"")</f>
        <v/>
      </c>
      <c r="CU49" s="57" t="str">
        <f>IF('Г на Ч'!CU49*'Г на группу'!$A$2,'Г на Ч'!CU49*'Г на группу'!$A$2,"")</f>
        <v/>
      </c>
      <c r="CV49" s="56" t="str">
        <f>IF('Г на Ч'!CV49*'Г на группу'!$A$2,'Г на Ч'!CV49*'Г на группу'!$A$2,"")</f>
        <v/>
      </c>
      <c r="CW49" s="57" t="str">
        <f>IF('Г на Ч'!CW49*'Г на группу'!$A$2,'Г на Ч'!CW49*'Г на группу'!$A$2,"")</f>
        <v/>
      </c>
      <c r="CX49" s="57" t="str">
        <f>IF('Г на Ч'!CX49*'Г на группу'!$A$2,'Г на Ч'!CX49*'Г на группу'!$A$2,"")</f>
        <v/>
      </c>
      <c r="CY49" s="57" t="str">
        <f>IF('Г на Ч'!CY49*'Г на группу'!$A$2,'Г на Ч'!CY49*'Г на группу'!$A$2,"")</f>
        <v/>
      </c>
      <c r="CZ49" s="57" t="str">
        <f>IF('Г на Ч'!CZ49*'Г на группу'!$A$2,'Г на Ч'!CZ49*'Г на группу'!$A$2,"")</f>
        <v/>
      </c>
      <c r="DA49" s="56" t="str">
        <f>IF('Г на Ч'!DA49*'Г на группу'!$A$2,'Г на Ч'!DA49*'Г на группу'!$A$2,"")</f>
        <v/>
      </c>
      <c r="DB49" s="57">
        <f>IF('Г на Ч'!DB49*'Г на группу'!$A$2,'Г на Ч'!DB49*'Г на группу'!$A$2,"")</f>
        <v>995.87999999999988</v>
      </c>
      <c r="DC49" s="57">
        <f>IF('Г на Ч'!DC49*'Г на группу'!$A$2,'Г на Ч'!DC49*'Г на группу'!$A$2,"")</f>
        <v>12.738000000000001</v>
      </c>
      <c r="DD49" s="57">
        <f>IF('Г на Ч'!DD49*'Г на группу'!$A$2,'Г на Ч'!DD49*'Г на группу'!$A$2,"")</f>
        <v>34.74</v>
      </c>
      <c r="DE49" s="57">
        <f>IF('Г на Ч'!DE49*'Г на группу'!$A$2,'Г на Ч'!DE49*'Г на группу'!$A$2,"")</f>
        <v>155.17200000000003</v>
      </c>
      <c r="DF49" s="56">
        <f>IF('Г на Ч'!DF49*'Г на группу'!$A$2,'Г на Ч'!DF49*'Г на группу'!$A$2,"")</f>
        <v>231.60000000000002</v>
      </c>
      <c r="DG49" s="57" t="str">
        <f>IF('Г на Ч'!DG49*'Г на группу'!$A$2,'Г на Ч'!DG49*'Г на группу'!$A$2,"")</f>
        <v/>
      </c>
      <c r="DH49" s="57" t="str">
        <f>IF('Г на Ч'!DH49*'Г на группу'!$A$2,'Г на Ч'!DH49*'Г на группу'!$A$2,"")</f>
        <v/>
      </c>
      <c r="DI49" s="57" t="str">
        <f>IF('Г на Ч'!DI49*'Г на группу'!$A$2,'Г на Ч'!DI49*'Г на группу'!$A$2,"")</f>
        <v/>
      </c>
      <c r="DJ49" s="57" t="str">
        <f>IF('Г на Ч'!DJ49*'Г на группу'!$A$2,'Г на Ч'!DJ49*'Г на группу'!$A$2,"")</f>
        <v/>
      </c>
      <c r="DK49" s="56" t="str">
        <f>IF('Г на Ч'!DK49*'Г на группу'!$A$2,'Г на Ч'!DK49*'Г на группу'!$A$2,"")</f>
        <v/>
      </c>
      <c r="DL49" s="57" t="str">
        <f>IF('Г на Ч'!DL49*'Г на группу'!$A$2,'Г на Ч'!DL49*'Г на группу'!$A$2,"")</f>
        <v/>
      </c>
      <c r="DM49" s="57" t="str">
        <f>IF('Г на Ч'!DM49*'Г на группу'!$A$2,'Г на Ч'!DM49*'Г на группу'!$A$2,"")</f>
        <v/>
      </c>
      <c r="DN49" s="57" t="str">
        <f>IF('Г на Ч'!DN49*'Г на группу'!$A$2,'Г на Ч'!DN49*'Г на группу'!$A$2,"")</f>
        <v/>
      </c>
      <c r="DO49" s="57" t="str">
        <f>IF('Г на Ч'!DO49*'Г на группу'!$A$2,'Г на Ч'!DO49*'Г на группу'!$A$2,"")</f>
        <v/>
      </c>
      <c r="DP49" s="56" t="str">
        <f>IF('Г на Ч'!DP49*'Г на группу'!$A$2,'Г на Ч'!DP49*'Г на группу'!$A$2,"")</f>
        <v/>
      </c>
      <c r="DQ49" s="21">
        <f t="shared" si="4"/>
        <v>463.20000000000005</v>
      </c>
    </row>
    <row r="50" spans="1:121" s="21" customFormat="1" x14ac:dyDescent="0.25">
      <c r="A50" s="38" t="s">
        <v>66</v>
      </c>
      <c r="B50" s="38">
        <v>576</v>
      </c>
      <c r="C50" s="38">
        <v>14.8</v>
      </c>
      <c r="D50" s="38">
        <v>42.6</v>
      </c>
      <c r="E50" s="43">
        <v>34.5</v>
      </c>
      <c r="F50" s="42" t="e">
        <f t="shared" si="26"/>
        <v>#VALUE!</v>
      </c>
      <c r="G50" s="42" t="e">
        <f t="shared" si="27"/>
        <v>#VALUE!</v>
      </c>
      <c r="H50" s="42" t="e">
        <f t="shared" si="28"/>
        <v>#VALUE!</v>
      </c>
      <c r="I50" s="42" t="e">
        <f t="shared" si="29"/>
        <v>#VALUE!</v>
      </c>
      <c r="J50" s="38" t="str">
        <f>IF('Г на Ч'!J50*'Г на группу'!$A$2,'Г на Ч'!J50*'Г на группу'!$A$2,"")</f>
        <v/>
      </c>
      <c r="K50" s="42" t="str">
        <f>IF('Г на Ч'!K50*'Г на группу'!$A$2,'Г на Ч'!K50*'Г на группу'!$A$2,"")</f>
        <v/>
      </c>
      <c r="L50" s="42" t="str">
        <f>IF('Г на Ч'!L50*'Г на группу'!$A$2,'Г на Ч'!L50*'Г на группу'!$A$2,"")</f>
        <v/>
      </c>
      <c r="M50" s="42" t="str">
        <f>IF('Г на Ч'!M50*'Г на группу'!$A$2,'Г на Ч'!M50*'Г на группу'!$A$2,"")</f>
        <v/>
      </c>
      <c r="N50" s="42" t="str">
        <f>IF('Г на Ч'!N50*'Г на группу'!$A$2,'Г на Ч'!N50*'Г на группу'!$A$2,"")</f>
        <v/>
      </c>
      <c r="O50" s="38" t="str">
        <f>IF('Г на Ч'!O50*'Г на группу'!$A$2,'Г на Ч'!O50*'Г на группу'!$A$2,"")</f>
        <v/>
      </c>
      <c r="P50" s="42" t="str">
        <f>IF('Г на Ч'!P50*'Г на группу'!$A$2,'Г на Ч'!P50*'Г на группу'!$A$2,"")</f>
        <v/>
      </c>
      <c r="Q50" s="42" t="str">
        <f>IF('Г на Ч'!Q50*'Г на группу'!$A$2,'Г на Ч'!Q50*'Г на группу'!$A$2,"")</f>
        <v/>
      </c>
      <c r="R50" s="42" t="str">
        <f>IF('Г на Ч'!R50*'Г на группу'!$A$2,'Г на Ч'!R50*'Г на группу'!$A$2,"")</f>
        <v/>
      </c>
      <c r="S50" s="42" t="str">
        <f>IF('Г на Ч'!S50*'Г на группу'!$A$2,'Г на Ч'!S50*'Г на группу'!$A$2,"")</f>
        <v/>
      </c>
      <c r="T50" s="38" t="str">
        <f>IF('Г на Ч'!T50*'Г на группу'!$A$2,'Г на Ч'!T50*'Г на группу'!$A$2,"")</f>
        <v/>
      </c>
      <c r="U50" s="42" t="str">
        <f>IF('Г на Ч'!U50*'Г на группу'!$A$2,'Г на Ч'!U50*'Г на группу'!$A$2,"")</f>
        <v/>
      </c>
      <c r="V50" s="42" t="str">
        <f>IF('Г на Ч'!V50*'Г на группу'!$A$2,'Г на Ч'!V50*'Г на группу'!$A$2,"")</f>
        <v/>
      </c>
      <c r="W50" s="42" t="str">
        <f>IF('Г на Ч'!W50*'Г на группу'!$A$2,'Г на Ч'!W50*'Г на группу'!$A$2,"")</f>
        <v/>
      </c>
      <c r="X50" s="42" t="str">
        <f>IF('Г на Ч'!X50*'Г на группу'!$A$2,'Г на Ч'!X50*'Г на группу'!$A$2,"")</f>
        <v/>
      </c>
      <c r="Y50" s="38" t="str">
        <f>IF('Г на Ч'!Y50*'Г на группу'!$A$2,'Г на Ч'!Y50*'Г на группу'!$A$2,"")</f>
        <v/>
      </c>
      <c r="Z50" s="42" t="str">
        <f>IF('Г на Ч'!Z50*'Г на группу'!$A$2,'Г на Ч'!Z50*'Г на группу'!$A$2,"")</f>
        <v/>
      </c>
      <c r="AA50" s="42" t="str">
        <f>IF('Г на Ч'!AA50*'Г на группу'!$A$2,'Г на Ч'!AA50*'Г на группу'!$A$2,"")</f>
        <v/>
      </c>
      <c r="AB50" s="42" t="str">
        <f>IF('Г на Ч'!AB50*'Г на группу'!$A$2,'Г на Ч'!AB50*'Г на группу'!$A$2,"")</f>
        <v/>
      </c>
      <c r="AC50" s="42" t="str">
        <f>IF('Г на Ч'!AC50*'Г на группу'!$A$2,'Г на Ч'!AC50*'Г на группу'!$A$2,"")</f>
        <v/>
      </c>
      <c r="AD50" s="38" t="str">
        <f>IF('Г на Ч'!AD50*'Г на группу'!$A$2,'Г на Ч'!AD50*'Г на группу'!$A$2,"")</f>
        <v/>
      </c>
      <c r="AE50" s="42" t="str">
        <f>IF('Г на Ч'!AE50*'Г на группу'!$A$2,'Г на Ч'!AE50*'Г на группу'!$A$2,"")</f>
        <v/>
      </c>
      <c r="AF50" s="42" t="str">
        <f>IF('Г на Ч'!AF50*'Г на группу'!$A$2,'Г на Ч'!AF50*'Г на группу'!$A$2,"")</f>
        <v/>
      </c>
      <c r="AG50" s="42" t="str">
        <f>IF('Г на Ч'!AG50*'Г на группу'!$A$2,'Г на Ч'!AG50*'Г на группу'!$A$2,"")</f>
        <v/>
      </c>
      <c r="AH50" s="42" t="str">
        <f>IF('Г на Ч'!AH50*'Г на группу'!$A$2,'Г на Ч'!AH50*'Г на группу'!$A$2,"")</f>
        <v/>
      </c>
      <c r="AI50" s="38" t="str">
        <f>IF('Г на Ч'!AI50*'Г на группу'!$A$2,'Г на Ч'!AI50*'Г на группу'!$A$2,"")</f>
        <v/>
      </c>
      <c r="AJ50" s="42" t="str">
        <f>IF('Г на Ч'!AJ50*'Г на группу'!$A$2,'Г на Ч'!AJ50*'Г на группу'!$A$2,"")</f>
        <v/>
      </c>
      <c r="AK50" s="42" t="str">
        <f>IF('Г на Ч'!AK50*'Г на группу'!$A$2,'Г на Ч'!AK50*'Г на группу'!$A$2,"")</f>
        <v/>
      </c>
      <c r="AL50" s="42" t="str">
        <f>IF('Г на Ч'!AL50*'Г на группу'!$A$2,'Г на Ч'!AL50*'Г на группу'!$A$2,"")</f>
        <v/>
      </c>
      <c r="AM50" s="42" t="str">
        <f>IF('Г на Ч'!AM50*'Г на группу'!$A$2,'Г на Ч'!AM50*'Г на группу'!$A$2,"")</f>
        <v/>
      </c>
      <c r="AN50" s="41" t="str">
        <f>IF('Г на Ч'!AN50*'Г на группу'!$A$2,'Г на Ч'!AN50*'Г на группу'!$A$2,"")</f>
        <v/>
      </c>
      <c r="AO50" s="42" t="str">
        <f>IF('Г на Ч'!AO50*'Г на группу'!$A$2,'Г на Ч'!AO50*'Г на группу'!$A$2,"")</f>
        <v/>
      </c>
      <c r="AP50" s="42" t="str">
        <f>IF('Г на Ч'!AP50*'Г на группу'!$A$2,'Г на Ч'!AP50*'Г на группу'!$A$2,"")</f>
        <v/>
      </c>
      <c r="AQ50" s="42" t="str">
        <f>IF('Г на Ч'!AQ50*'Г на группу'!$A$2,'Г на Ч'!AQ50*'Г на группу'!$A$2,"")</f>
        <v/>
      </c>
      <c r="AR50" s="42" t="str">
        <f>IF('Г на Ч'!AR50*'Г на группу'!$A$2,'Г на Ч'!AR50*'Г на группу'!$A$2,"")</f>
        <v/>
      </c>
      <c r="AS50" s="38" t="str">
        <f>IF('Г на Ч'!AS50*'Г на группу'!$A$2,'Г на Ч'!AS50*'Г на группу'!$A$2,"")</f>
        <v/>
      </c>
      <c r="AT50" s="42" t="str">
        <f>IF('Г на Ч'!AT50*'Г на группу'!$A$2,'Г на Ч'!AT50*'Г на группу'!$A$2,"")</f>
        <v/>
      </c>
      <c r="AU50" s="42" t="str">
        <f>IF('Г на Ч'!AU50*'Г на группу'!$A$2,'Г на Ч'!AU50*'Г на группу'!$A$2,"")</f>
        <v/>
      </c>
      <c r="AV50" s="42" t="str">
        <f>IF('Г на Ч'!AV50*'Г на группу'!$A$2,'Г на Ч'!AV50*'Г на группу'!$A$2,"")</f>
        <v/>
      </c>
      <c r="AW50" s="42" t="str">
        <f>IF('Г на Ч'!AW50*'Г на группу'!$A$2,'Г на Ч'!AW50*'Г на группу'!$A$2,"")</f>
        <v/>
      </c>
      <c r="AX50" s="38" t="str">
        <f>IF('Г на Ч'!AX50*'Г на группу'!$A$2,'Г на Ч'!AX50*'Г на группу'!$A$2,"")</f>
        <v/>
      </c>
      <c r="AY50" s="42">
        <f>IF('Г на Ч'!AY50*'Г на группу'!$A$2,'Г на Ч'!AY50*'Г на группу'!$A$2,"")</f>
        <v>864</v>
      </c>
      <c r="AZ50" s="42">
        <f>IF('Г на Ч'!AZ50*'Г на группу'!$A$2,'Г на Ч'!AZ50*'Г на группу'!$A$2,"")</f>
        <v>22.200000000000003</v>
      </c>
      <c r="BA50" s="42">
        <f>IF('Г на Ч'!BA50*'Г на группу'!$A$2,'Г на Ч'!BA50*'Г на группу'!$A$2,"")</f>
        <v>63.900000000000006</v>
      </c>
      <c r="BB50" s="42">
        <f>IF('Г на Ч'!BB50*'Г на группу'!$A$2,'Г на Ч'!BB50*'Г на группу'!$A$2,"")</f>
        <v>51.75</v>
      </c>
      <c r="BC50" s="38">
        <f>IF('Г на Ч'!BC50*'Г на группу'!$A$2,'Г на Ч'!BC50*'Г на группу'!$A$2,"")</f>
        <v>150</v>
      </c>
      <c r="BD50" s="42" t="str">
        <f>IF('Г на Ч'!BD50*'Г на группу'!$A$2,'Г на Ч'!BD50*'Г на группу'!$A$2,"")</f>
        <v/>
      </c>
      <c r="BE50" s="42" t="str">
        <f>IF('Г на Ч'!BE50*'Г на группу'!$A$2,'Г на Ч'!BE50*'Г на группу'!$A$2,"")</f>
        <v/>
      </c>
      <c r="BF50" s="42" t="str">
        <f>IF('Г на Ч'!BF50*'Г на группу'!$A$2,'Г на Ч'!BF50*'Г на группу'!$A$2,"")</f>
        <v/>
      </c>
      <c r="BG50" s="42" t="str">
        <f>IF('Г на Ч'!BG50*'Г на группу'!$A$2,'Г на Ч'!BG50*'Г на группу'!$A$2,"")</f>
        <v/>
      </c>
      <c r="BH50" s="41" t="str">
        <f>IF('Г на Ч'!BH50*'Г на группу'!$A$2,'Г на Ч'!BH50*'Г на группу'!$A$2,"")</f>
        <v/>
      </c>
      <c r="BI50" s="42" t="str">
        <f>IF('Г на Ч'!BI50*'Г на группу'!$A$2,'Г на Ч'!BI50*'Г на группу'!$A$2,"")</f>
        <v/>
      </c>
      <c r="BJ50" s="42" t="str">
        <f>IF('Г на Ч'!BJ50*'Г на группу'!$A$2,'Г на Ч'!BJ50*'Г на группу'!$A$2,"")</f>
        <v/>
      </c>
      <c r="BK50" s="42" t="str">
        <f>IF('Г на Ч'!BK50*'Г на группу'!$A$2,'Г на Ч'!BK50*'Г на группу'!$A$2,"")</f>
        <v/>
      </c>
      <c r="BL50" s="42" t="str">
        <f>IF('Г на Ч'!BL50*'Г на группу'!$A$2,'Г на Ч'!BL50*'Г на группу'!$A$2,"")</f>
        <v/>
      </c>
      <c r="BM50" s="43" t="str">
        <f>IF('Г на Ч'!BM50*'Г на группу'!$A$2,'Г на Ч'!BM50*'Г на группу'!$A$2,"")</f>
        <v/>
      </c>
      <c r="BN50" s="42" t="str">
        <f>IF('Г на Ч'!BN50*'Г на группу'!$A$2,'Г на Ч'!BN50*'Г на группу'!$A$2,"")</f>
        <v/>
      </c>
      <c r="BO50" s="42" t="str">
        <f>IF('Г на Ч'!BO50*'Г на группу'!$A$2,'Г на Ч'!BO50*'Г на группу'!$A$2,"")</f>
        <v/>
      </c>
      <c r="BP50" s="42" t="str">
        <f>IF('Г на Ч'!BP50*'Г на группу'!$A$2,'Г на Ч'!BP50*'Г на группу'!$A$2,"")</f>
        <v/>
      </c>
      <c r="BQ50" s="42" t="str">
        <f>IF('Г на Ч'!BQ50*'Г на группу'!$A$2,'Г на Ч'!BQ50*'Г на группу'!$A$2,"")</f>
        <v/>
      </c>
      <c r="BR50" s="38" t="str">
        <f>IF('Г на Ч'!BR50*'Г на группу'!$A$2,'Г на Ч'!BR50*'Г на группу'!$A$2,"")</f>
        <v/>
      </c>
      <c r="BS50" s="42" t="str">
        <f>IF('Г на Ч'!BS50*'Г на группу'!$A$2,'Г на Ч'!BS50*'Г на группу'!$A$2,"")</f>
        <v/>
      </c>
      <c r="BT50" s="42" t="str">
        <f>IF('Г на Ч'!BT50*'Г на группу'!$A$2,'Г на Ч'!BT50*'Г на группу'!$A$2,"")</f>
        <v/>
      </c>
      <c r="BU50" s="42" t="str">
        <f>IF('Г на Ч'!BU50*'Г на группу'!$A$2,'Г на Ч'!BU50*'Г на группу'!$A$2,"")</f>
        <v/>
      </c>
      <c r="BV50" s="42" t="str">
        <f>IF('Г на Ч'!BV50*'Г на группу'!$A$2,'Г на Ч'!BV50*'Г на группу'!$A$2,"")</f>
        <v/>
      </c>
      <c r="BW50" s="38" t="str">
        <f>IF('Г на Ч'!BW50*'Г на группу'!$A$2,'Г на Ч'!BW50*'Г на группу'!$A$2,"")</f>
        <v/>
      </c>
      <c r="BX50" s="42" t="str">
        <f>IF('Г на Ч'!BX50*'Г на группу'!$A$2,'Г на Ч'!BX50*'Г на группу'!$A$2,"")</f>
        <v/>
      </c>
      <c r="BY50" s="42" t="str">
        <f>IF('Г на Ч'!BY50*'Г на группу'!$A$2,'Г на Ч'!BY50*'Г на группу'!$A$2,"")</f>
        <v/>
      </c>
      <c r="BZ50" s="42" t="str">
        <f>IF('Г на Ч'!BZ50*'Г на группу'!$A$2,'Г на Ч'!BZ50*'Г на группу'!$A$2,"")</f>
        <v/>
      </c>
      <c r="CA50" s="42" t="str">
        <f>IF('Г на Ч'!CA50*'Г на группу'!$A$2,'Г на Ч'!CA50*'Г на группу'!$A$2,"")</f>
        <v/>
      </c>
      <c r="CB50" s="38" t="str">
        <f>IF('Г на Ч'!CB50*'Г на группу'!$A$2,'Г на Ч'!CB50*'Г на группу'!$A$2,"")</f>
        <v/>
      </c>
      <c r="CC50" s="42" t="str">
        <f>IF('Г на Ч'!CC50*'Г на группу'!$A$2,'Г на Ч'!CC50*'Г на группу'!$A$2,"")</f>
        <v/>
      </c>
      <c r="CD50" s="42" t="str">
        <f>IF('Г на Ч'!CD50*'Г на группу'!$A$2,'Г на Ч'!CD50*'Г на группу'!$A$2,"")</f>
        <v/>
      </c>
      <c r="CE50" s="42" t="str">
        <f>IF('Г на Ч'!CE50*'Г на группу'!$A$2,'Г на Ч'!CE50*'Г на группу'!$A$2,"")</f>
        <v/>
      </c>
      <c r="CF50" s="42" t="str">
        <f>IF('Г на Ч'!CF50*'Г на группу'!$A$2,'Г на Ч'!CF50*'Г на группу'!$A$2,"")</f>
        <v/>
      </c>
      <c r="CG50" s="38" t="str">
        <f>IF('Г на Ч'!CG50*'Г на группу'!$A$2,'Г на Ч'!CG50*'Г на группу'!$A$2,"")</f>
        <v/>
      </c>
      <c r="CH50" s="42" t="str">
        <f>IF('Г на Ч'!CH50*'Г на группу'!$A$2,'Г на Ч'!CH50*'Г на группу'!$A$2,"")</f>
        <v/>
      </c>
      <c r="CI50" s="42" t="str">
        <f>IF('Г на Ч'!CI50*'Г на группу'!$A$2,'Г на Ч'!CI50*'Г на группу'!$A$2,"")</f>
        <v/>
      </c>
      <c r="CJ50" s="42" t="str">
        <f>IF('Г на Ч'!CJ50*'Г на группу'!$A$2,'Г на Ч'!CJ50*'Г на группу'!$A$2,"")</f>
        <v/>
      </c>
      <c r="CK50" s="42" t="str">
        <f>IF('Г на Ч'!CK50*'Г на группу'!$A$2,'Г на Ч'!CK50*'Г на группу'!$A$2,"")</f>
        <v/>
      </c>
      <c r="CL50" s="38" t="str">
        <f>IF('Г на Ч'!CL50*'Г на группу'!$A$2,'Г на Ч'!CL50*'Г на группу'!$A$2,"")</f>
        <v/>
      </c>
      <c r="CM50" s="42" t="str">
        <f>IF('Г на Ч'!CM50*'Г на группу'!$A$2,'Г на Ч'!CM50*'Г на группу'!$A$2,"")</f>
        <v/>
      </c>
      <c r="CN50" s="42" t="str">
        <f>IF('Г на Ч'!CN50*'Г на группу'!$A$2,'Г на Ч'!CN50*'Г на группу'!$A$2,"")</f>
        <v/>
      </c>
      <c r="CO50" s="42" t="str">
        <f>IF('Г на Ч'!CO50*'Г на группу'!$A$2,'Г на Ч'!CO50*'Г на группу'!$A$2,"")</f>
        <v/>
      </c>
      <c r="CP50" s="42" t="str">
        <f>IF('Г на Ч'!CP50*'Г на группу'!$A$2,'Г на Ч'!CP50*'Г на группу'!$A$2,"")</f>
        <v/>
      </c>
      <c r="CQ50" s="38" t="str">
        <f>IF('Г на Ч'!CQ50*'Г на группу'!$A$2,'Г на Ч'!CQ50*'Г на группу'!$A$2,"")</f>
        <v/>
      </c>
      <c r="CR50" s="42" t="str">
        <f>IF('Г на Ч'!CR50*'Г на группу'!$A$2,'Г на Ч'!CR50*'Г на группу'!$A$2,"")</f>
        <v/>
      </c>
      <c r="CS50" s="42" t="str">
        <f>IF('Г на Ч'!CS50*'Г на группу'!$A$2,'Г на Ч'!CS50*'Г на группу'!$A$2,"")</f>
        <v/>
      </c>
      <c r="CT50" s="42" t="str">
        <f>IF('Г на Ч'!CT50*'Г на группу'!$A$2,'Г на Ч'!CT50*'Г на группу'!$A$2,"")</f>
        <v/>
      </c>
      <c r="CU50" s="42" t="str">
        <f>IF('Г на Ч'!CU50*'Г на группу'!$A$2,'Г на Ч'!CU50*'Г на группу'!$A$2,"")</f>
        <v/>
      </c>
      <c r="CV50" s="38" t="str">
        <f>IF('Г на Ч'!CV50*'Г на группу'!$A$2,'Г на Ч'!CV50*'Г на группу'!$A$2,"")</f>
        <v/>
      </c>
      <c r="CW50" s="42" t="str">
        <f>IF('Г на Ч'!CW50*'Г на группу'!$A$2,'Г на Ч'!CW50*'Г на группу'!$A$2,"")</f>
        <v/>
      </c>
      <c r="CX50" s="42" t="str">
        <f>IF('Г на Ч'!CX50*'Г на группу'!$A$2,'Г на Ч'!CX50*'Г на группу'!$A$2,"")</f>
        <v/>
      </c>
      <c r="CY50" s="42" t="str">
        <f>IF('Г на Ч'!CY50*'Г на группу'!$A$2,'Г на Ч'!CY50*'Г на группу'!$A$2,"")</f>
        <v/>
      </c>
      <c r="CZ50" s="42" t="str">
        <f>IF('Г на Ч'!CZ50*'Г на группу'!$A$2,'Г на Ч'!CZ50*'Г на группу'!$A$2,"")</f>
        <v/>
      </c>
      <c r="DA50" s="38" t="str">
        <f>IF('Г на Ч'!DA50*'Г на группу'!$A$2,'Г на Ч'!DA50*'Г на группу'!$A$2,"")</f>
        <v/>
      </c>
      <c r="DB50" s="42" t="str">
        <f>IF('Г на Ч'!DB50*'Г на группу'!$A$2,'Г на Ч'!DB50*'Г на группу'!$A$2,"")</f>
        <v/>
      </c>
      <c r="DC50" s="42" t="str">
        <f>IF('Г на Ч'!DC50*'Г на группу'!$A$2,'Г на Ч'!DC50*'Г на группу'!$A$2,"")</f>
        <v/>
      </c>
      <c r="DD50" s="42" t="str">
        <f>IF('Г на Ч'!DD50*'Г на группу'!$A$2,'Г на Ч'!DD50*'Г на группу'!$A$2,"")</f>
        <v/>
      </c>
      <c r="DE50" s="42" t="str">
        <f>IF('Г на Ч'!DE50*'Г на группу'!$A$2,'Г на Ч'!DE50*'Г на группу'!$A$2,"")</f>
        <v/>
      </c>
      <c r="DF50" s="38" t="str">
        <f>IF('Г на Ч'!DF50*'Г на группу'!$A$2,'Г на Ч'!DF50*'Г на группу'!$A$2,"")</f>
        <v/>
      </c>
      <c r="DG50" s="42">
        <f>IF('Г на Ч'!DG50*'Г на группу'!$A$2,'Г на Ч'!DG50*'Г на группу'!$A$2,"")</f>
        <v>864</v>
      </c>
      <c r="DH50" s="42">
        <f>IF('Г на Ч'!DH50*'Г на группу'!$A$2,'Г на Ч'!DH50*'Г на группу'!$A$2,"")</f>
        <v>22.200000000000003</v>
      </c>
      <c r="DI50" s="42">
        <f>IF('Г на Ч'!DI50*'Г на группу'!$A$2,'Г на Ч'!DI50*'Г на группу'!$A$2,"")</f>
        <v>63.900000000000006</v>
      </c>
      <c r="DJ50" s="42">
        <f>IF('Г на Ч'!DJ50*'Г на группу'!$A$2,'Г на Ч'!DJ50*'Г на группу'!$A$2,"")</f>
        <v>51.75</v>
      </c>
      <c r="DK50" s="38">
        <f>IF('Г на Ч'!DK50*'Г на группу'!$A$2,'Г на Ч'!DK50*'Г на группу'!$A$2,"")</f>
        <v>150</v>
      </c>
      <c r="DL50" s="42" t="str">
        <f>IF('Г на Ч'!DL50*'Г на группу'!$A$2,'Г на Ч'!DL50*'Г на группу'!$A$2,"")</f>
        <v/>
      </c>
      <c r="DM50" s="42" t="str">
        <f>IF('Г на Ч'!DM50*'Г на группу'!$A$2,'Г на Ч'!DM50*'Г на группу'!$A$2,"")</f>
        <v/>
      </c>
      <c r="DN50" s="42" t="str">
        <f>IF('Г на Ч'!DN50*'Г на группу'!$A$2,'Г на Ч'!DN50*'Г на группу'!$A$2,"")</f>
        <v/>
      </c>
      <c r="DO50" s="42" t="str">
        <f>IF('Г на Ч'!DO50*'Г на группу'!$A$2,'Г на Ч'!DO50*'Г на группу'!$A$2,"")</f>
        <v/>
      </c>
      <c r="DP50" s="38" t="str">
        <f>IF('Г на Ч'!DP50*'Г на группу'!$A$2,'Г на Ч'!DP50*'Г на группу'!$A$2,"")</f>
        <v/>
      </c>
      <c r="DQ50" s="21">
        <f t="shared" si="4"/>
        <v>300</v>
      </c>
    </row>
    <row r="51" spans="1:121" s="21" customFormat="1" x14ac:dyDescent="0.25">
      <c r="A51" s="21" t="s">
        <v>39</v>
      </c>
      <c r="B51" s="21">
        <v>430</v>
      </c>
      <c r="C51" s="21">
        <v>6.5</v>
      </c>
      <c r="D51" s="21">
        <v>16</v>
      </c>
      <c r="E51" s="55">
        <v>65</v>
      </c>
      <c r="F51" s="30" t="e">
        <f t="shared" si="26"/>
        <v>#VALUE!</v>
      </c>
      <c r="G51" s="30" t="e">
        <f t="shared" si="27"/>
        <v>#VALUE!</v>
      </c>
      <c r="H51" s="30" t="e">
        <f t="shared" si="28"/>
        <v>#VALUE!</v>
      </c>
      <c r="I51" s="30" t="e">
        <f t="shared" si="29"/>
        <v>#VALUE!</v>
      </c>
      <c r="J51" s="21" t="str">
        <f>IF('Г на Ч'!J51*'Г на группу'!$A$2,'Г на Ч'!J51*'Г на группу'!$A$2,"")</f>
        <v/>
      </c>
      <c r="K51" s="30" t="str">
        <f>IF('Г на Ч'!K51*'Г на группу'!$A$2,'Г на Ч'!K51*'Г на группу'!$A$2,"")</f>
        <v/>
      </c>
      <c r="L51" s="30" t="str">
        <f>IF('Г на Ч'!L51*'Г на группу'!$A$2,'Г на Ч'!L51*'Г на группу'!$A$2,"")</f>
        <v/>
      </c>
      <c r="M51" s="30" t="str">
        <f>IF('Г на Ч'!M51*'Г на группу'!$A$2,'Г на Ч'!M51*'Г на группу'!$A$2,"")</f>
        <v/>
      </c>
      <c r="N51" s="30" t="str">
        <f>IF('Г на Ч'!N51*'Г на группу'!$A$2,'Г на Ч'!N51*'Г на группу'!$A$2,"")</f>
        <v/>
      </c>
      <c r="O51" s="21" t="str">
        <f>IF('Г на Ч'!O51*'Г на группу'!$A$2,'Г на Ч'!O51*'Г на группу'!$A$2,"")</f>
        <v/>
      </c>
      <c r="P51" s="30" t="str">
        <f>IF('Г на Ч'!P51*'Г на группу'!$A$2,'Г на Ч'!P51*'Г на группу'!$A$2,"")</f>
        <v/>
      </c>
      <c r="Q51" s="30" t="str">
        <f>IF('Г на Ч'!Q51*'Г на группу'!$A$2,'Г на Ч'!Q51*'Г на группу'!$A$2,"")</f>
        <v/>
      </c>
      <c r="R51" s="30" t="str">
        <f>IF('Г на Ч'!R51*'Г на группу'!$A$2,'Г на Ч'!R51*'Г на группу'!$A$2,"")</f>
        <v/>
      </c>
      <c r="S51" s="30" t="str">
        <f>IF('Г на Ч'!S51*'Г на группу'!$A$2,'Г на Ч'!S51*'Г на группу'!$A$2,"")</f>
        <v/>
      </c>
      <c r="T51" s="21" t="str">
        <f>IF('Г на Ч'!T51*'Г на группу'!$A$2,'Г на Ч'!T51*'Г на группу'!$A$2,"")</f>
        <v/>
      </c>
      <c r="U51" s="30" t="str">
        <f>IF('Г на Ч'!U51*'Г на группу'!$A$2,'Г на Ч'!U51*'Г на группу'!$A$2,"")</f>
        <v/>
      </c>
      <c r="V51" s="30" t="str">
        <f>IF('Г на Ч'!V51*'Г на группу'!$A$2,'Г на Ч'!V51*'Г на группу'!$A$2,"")</f>
        <v/>
      </c>
      <c r="W51" s="30" t="str">
        <f>IF('Г на Ч'!W51*'Г на группу'!$A$2,'Г на Ч'!W51*'Г на группу'!$A$2,"")</f>
        <v/>
      </c>
      <c r="X51" s="30" t="str">
        <f>IF('Г на Ч'!X51*'Г на группу'!$A$2,'Г на Ч'!X51*'Г на группу'!$A$2,"")</f>
        <v/>
      </c>
      <c r="Y51" s="21" t="str">
        <f>IF('Г на Ч'!Y51*'Г на группу'!$A$2,'Г на Ч'!Y51*'Г на группу'!$A$2,"")</f>
        <v/>
      </c>
      <c r="Z51" s="30" t="str">
        <f>IF('Г на Ч'!Z51*'Г на группу'!$A$2,'Г на Ч'!Z51*'Г на группу'!$A$2,"")</f>
        <v/>
      </c>
      <c r="AA51" s="30" t="str">
        <f>IF('Г на Ч'!AA51*'Г на группу'!$A$2,'Г на Ч'!AA51*'Г на группу'!$A$2,"")</f>
        <v/>
      </c>
      <c r="AB51" s="30" t="str">
        <f>IF('Г на Ч'!AB51*'Г на группу'!$A$2,'Г на Ч'!AB51*'Г на группу'!$A$2,"")</f>
        <v/>
      </c>
      <c r="AC51" s="30" t="str">
        <f>IF('Г на Ч'!AC51*'Г на группу'!$A$2,'Г на Ч'!AC51*'Г на группу'!$A$2,"")</f>
        <v/>
      </c>
      <c r="AD51" s="21" t="str">
        <f>IF('Г на Ч'!AD51*'Г на группу'!$A$2,'Г на Ч'!AD51*'Г на группу'!$A$2,"")</f>
        <v/>
      </c>
      <c r="AE51" s="30" t="str">
        <f>IF('Г на Ч'!AE51*'Г на группу'!$A$2,'Г на Ч'!AE51*'Г на группу'!$A$2,"")</f>
        <v/>
      </c>
      <c r="AF51" s="30" t="str">
        <f>IF('Г на Ч'!AF51*'Г на группу'!$A$2,'Г на Ч'!AF51*'Г на группу'!$A$2,"")</f>
        <v/>
      </c>
      <c r="AG51" s="30" t="str">
        <f>IF('Г на Ч'!AG51*'Г на группу'!$A$2,'Г на Ч'!AG51*'Г на группу'!$A$2,"")</f>
        <v/>
      </c>
      <c r="AH51" s="30" t="str">
        <f>IF('Г на Ч'!AH51*'Г на группу'!$A$2,'Г на Ч'!AH51*'Г на группу'!$A$2,"")</f>
        <v/>
      </c>
      <c r="AI51" s="21" t="str">
        <f>IF('Г на Ч'!AI51*'Г на группу'!$A$2,'Г на Ч'!AI51*'Г на группу'!$A$2,"")</f>
        <v/>
      </c>
      <c r="AJ51" s="30" t="str">
        <f>IF('Г на Ч'!AJ51*'Г на группу'!$A$2,'Г на Ч'!AJ51*'Г на группу'!$A$2,"")</f>
        <v/>
      </c>
      <c r="AK51" s="30" t="str">
        <f>IF('Г на Ч'!AK51*'Г на группу'!$A$2,'Г на Ч'!AK51*'Г на группу'!$A$2,"")</f>
        <v/>
      </c>
      <c r="AL51" s="30" t="str">
        <f>IF('Г на Ч'!AL51*'Г на группу'!$A$2,'Г на Ч'!AL51*'Г на группу'!$A$2,"")</f>
        <v/>
      </c>
      <c r="AM51" s="30" t="str">
        <f>IF('Г на Ч'!AM51*'Г на группу'!$A$2,'Г на Ч'!AM51*'Г на группу'!$A$2,"")</f>
        <v/>
      </c>
      <c r="AN51" s="54" t="str">
        <f>IF('Г на Ч'!AN51*'Г на группу'!$A$2,'Г на Ч'!AN51*'Г на группу'!$A$2,"")</f>
        <v/>
      </c>
      <c r="AO51" s="30" t="str">
        <f>IF('Г на Ч'!AO51*'Г на группу'!$A$2,'Г на Ч'!AO51*'Г на группу'!$A$2,"")</f>
        <v/>
      </c>
      <c r="AP51" s="30" t="str">
        <f>IF('Г на Ч'!AP51*'Г на группу'!$A$2,'Г на Ч'!AP51*'Г на группу'!$A$2,"")</f>
        <v/>
      </c>
      <c r="AQ51" s="30" t="str">
        <f>IF('Г на Ч'!AQ51*'Г на группу'!$A$2,'Г на Ч'!AQ51*'Г на группу'!$A$2,"")</f>
        <v/>
      </c>
      <c r="AR51" s="30" t="str">
        <f>IF('Г на Ч'!AR51*'Г на группу'!$A$2,'Г на Ч'!AR51*'Г на группу'!$A$2,"")</f>
        <v/>
      </c>
      <c r="AS51" s="21" t="str">
        <f>IF('Г на Ч'!AS51*'Г на группу'!$A$2,'Г на Ч'!AS51*'Г на группу'!$A$2,"")</f>
        <v/>
      </c>
      <c r="AT51" s="30" t="str">
        <f>IF('Г на Ч'!AT51*'Г на группу'!$A$2,'Г на Ч'!AT51*'Г на группу'!$A$2,"")</f>
        <v/>
      </c>
      <c r="AU51" s="30" t="str">
        <f>IF('Г на Ч'!AU51*'Г на группу'!$A$2,'Г на Ч'!AU51*'Г на группу'!$A$2,"")</f>
        <v/>
      </c>
      <c r="AV51" s="30" t="str">
        <f>IF('Г на Ч'!AV51*'Г на группу'!$A$2,'Г на Ч'!AV51*'Г на группу'!$A$2,"")</f>
        <v/>
      </c>
      <c r="AW51" s="30" t="str">
        <f>IF('Г на Ч'!AW51*'Г на группу'!$A$2,'Г на Ч'!AW51*'Г на группу'!$A$2,"")</f>
        <v/>
      </c>
      <c r="AX51" s="21" t="str">
        <f>IF('Г на Ч'!AX51*'Г на группу'!$A$2,'Г на Ч'!AX51*'Г на группу'!$A$2,"")</f>
        <v/>
      </c>
      <c r="AY51" s="30" t="str">
        <f>IF('Г на Ч'!AY51*'Г на группу'!$A$2,'Г на Ч'!AY51*'Г на группу'!$A$2,"")</f>
        <v/>
      </c>
      <c r="AZ51" s="30" t="str">
        <f>IF('Г на Ч'!AZ51*'Г на группу'!$A$2,'Г на Ч'!AZ51*'Г на группу'!$A$2,"")</f>
        <v/>
      </c>
      <c r="BA51" s="30" t="str">
        <f>IF('Г на Ч'!BA51*'Г на группу'!$A$2,'Г на Ч'!BA51*'Г на группу'!$A$2,"")</f>
        <v/>
      </c>
      <c r="BB51" s="30" t="str">
        <f>IF('Г на Ч'!BB51*'Г на группу'!$A$2,'Г на Ч'!BB51*'Г на группу'!$A$2,"")</f>
        <v/>
      </c>
      <c r="BC51" s="21" t="str">
        <f>IF('Г на Ч'!BC51*'Г на группу'!$A$2,'Г на Ч'!BC51*'Г на группу'!$A$2,"")</f>
        <v/>
      </c>
      <c r="BD51" s="30" t="str">
        <f>IF('Г на Ч'!BD51*'Г на группу'!$A$2,'Г на Ч'!BD51*'Г на группу'!$A$2,"")</f>
        <v/>
      </c>
      <c r="BE51" s="30" t="str">
        <f>IF('Г на Ч'!BE51*'Г на группу'!$A$2,'Г на Ч'!BE51*'Г на группу'!$A$2,"")</f>
        <v/>
      </c>
      <c r="BF51" s="30" t="str">
        <f>IF('Г на Ч'!BF51*'Г на группу'!$A$2,'Г на Ч'!BF51*'Г на группу'!$A$2,"")</f>
        <v/>
      </c>
      <c r="BG51" s="30" t="str">
        <f>IF('Г на Ч'!BG51*'Г на группу'!$A$2,'Г на Ч'!BG51*'Г на группу'!$A$2,"")</f>
        <v/>
      </c>
      <c r="BH51" s="54" t="str">
        <f>IF('Г на Ч'!BH51*'Г на группу'!$A$2,'Г на Ч'!BH51*'Г на группу'!$A$2,"")</f>
        <v/>
      </c>
      <c r="BI51" s="30" t="str">
        <f>IF('Г на Ч'!BI51*'Г на группу'!$A$2,'Г на Ч'!BI51*'Г на группу'!$A$2,"")</f>
        <v/>
      </c>
      <c r="BJ51" s="30" t="str">
        <f>IF('Г на Ч'!BJ51*'Г на группу'!$A$2,'Г на Ч'!BJ51*'Г на группу'!$A$2,"")</f>
        <v/>
      </c>
      <c r="BK51" s="30" t="str">
        <f>IF('Г на Ч'!BK51*'Г на группу'!$A$2,'Г на Ч'!BK51*'Г на группу'!$A$2,"")</f>
        <v/>
      </c>
      <c r="BL51" s="30" t="str">
        <f>IF('Г на Ч'!BL51*'Г на группу'!$A$2,'Г на Ч'!BL51*'Г на группу'!$A$2,"")</f>
        <v/>
      </c>
      <c r="BM51" s="55" t="str">
        <f>IF('Г на Ч'!BM51*'Г на группу'!$A$2,'Г на Ч'!BM51*'Г на группу'!$A$2,"")</f>
        <v/>
      </c>
      <c r="BN51" s="30">
        <f>IF('Г на Ч'!BN51*'Г на группу'!$A$2,'Г на Ч'!BN51*'Г на группу'!$A$2,"")</f>
        <v>516</v>
      </c>
      <c r="BO51" s="30">
        <f>IF('Г на Ч'!BO51*'Г на группу'!$A$2,'Г на Ч'!BO51*'Г на группу'!$A$2,"")</f>
        <v>7.8000000000000007</v>
      </c>
      <c r="BP51" s="30">
        <f>IF('Г на Ч'!BP51*'Г на группу'!$A$2,'Г на Ч'!BP51*'Г на группу'!$A$2,"")</f>
        <v>19.200000000000003</v>
      </c>
      <c r="BQ51" s="30">
        <f>IF('Г на Ч'!BQ51*'Г на группу'!$A$2,'Г на Ч'!BQ51*'Г на группу'!$A$2,"")</f>
        <v>78</v>
      </c>
      <c r="BR51" s="21">
        <f>IF('Г на Ч'!BR51*'Г на группу'!$A$2,'Г на Ч'!BR51*'Г на группу'!$A$2,"")</f>
        <v>120</v>
      </c>
      <c r="BS51" s="30" t="str">
        <f>IF('Г на Ч'!BS51*'Г на группу'!$A$2,'Г на Ч'!BS51*'Г на группу'!$A$2,"")</f>
        <v/>
      </c>
      <c r="BT51" s="30" t="str">
        <f>IF('Г на Ч'!BT51*'Г на группу'!$A$2,'Г на Ч'!BT51*'Г на группу'!$A$2,"")</f>
        <v/>
      </c>
      <c r="BU51" s="30" t="str">
        <f>IF('Г на Ч'!BU51*'Г на группу'!$A$2,'Г на Ч'!BU51*'Г на группу'!$A$2,"")</f>
        <v/>
      </c>
      <c r="BV51" s="30" t="str">
        <f>IF('Г на Ч'!BV51*'Г на группу'!$A$2,'Г на Ч'!BV51*'Г на группу'!$A$2,"")</f>
        <v/>
      </c>
      <c r="BW51" s="21" t="str">
        <f>IF('Г на Ч'!BW51*'Г на группу'!$A$2,'Г на Ч'!BW51*'Г на группу'!$A$2,"")</f>
        <v/>
      </c>
      <c r="BX51" s="30" t="str">
        <f>IF('Г на Ч'!BX51*'Г на группу'!$A$2,'Г на Ч'!BX51*'Г на группу'!$A$2,"")</f>
        <v/>
      </c>
      <c r="BY51" s="30" t="str">
        <f>IF('Г на Ч'!BY51*'Г на группу'!$A$2,'Г на Ч'!BY51*'Г на группу'!$A$2,"")</f>
        <v/>
      </c>
      <c r="BZ51" s="30" t="str">
        <f>IF('Г на Ч'!BZ51*'Г на группу'!$A$2,'Г на Ч'!BZ51*'Г на группу'!$A$2,"")</f>
        <v/>
      </c>
      <c r="CA51" s="30" t="str">
        <f>IF('Г на Ч'!CA51*'Г на группу'!$A$2,'Г на Ч'!CA51*'Г на группу'!$A$2,"")</f>
        <v/>
      </c>
      <c r="CB51" s="21" t="str">
        <f>IF('Г на Ч'!CB51*'Г на группу'!$A$2,'Г на Ч'!CB51*'Г на группу'!$A$2,"")</f>
        <v/>
      </c>
      <c r="CC51" s="30" t="str">
        <f>IF('Г на Ч'!CC51*'Г на группу'!$A$2,'Г на Ч'!CC51*'Г на группу'!$A$2,"")</f>
        <v/>
      </c>
      <c r="CD51" s="30" t="str">
        <f>IF('Г на Ч'!CD51*'Г на группу'!$A$2,'Г на Ч'!CD51*'Г на группу'!$A$2,"")</f>
        <v/>
      </c>
      <c r="CE51" s="30" t="str">
        <f>IF('Г на Ч'!CE51*'Г на группу'!$A$2,'Г на Ч'!CE51*'Г на группу'!$A$2,"")</f>
        <v/>
      </c>
      <c r="CF51" s="30" t="str">
        <f>IF('Г на Ч'!CF51*'Г на группу'!$A$2,'Г на Ч'!CF51*'Г на группу'!$A$2,"")</f>
        <v/>
      </c>
      <c r="CG51" s="21" t="str">
        <f>IF('Г на Ч'!CG51*'Г на группу'!$A$2,'Г на Ч'!CG51*'Г на группу'!$A$2,"")</f>
        <v/>
      </c>
      <c r="CH51" s="30" t="str">
        <f>IF('Г на Ч'!CH51*'Г на группу'!$A$2,'Г на Ч'!CH51*'Г на группу'!$A$2,"")</f>
        <v/>
      </c>
      <c r="CI51" s="30" t="str">
        <f>IF('Г на Ч'!CI51*'Г на группу'!$A$2,'Г на Ч'!CI51*'Г на группу'!$A$2,"")</f>
        <v/>
      </c>
      <c r="CJ51" s="30" t="str">
        <f>IF('Г на Ч'!CJ51*'Г на группу'!$A$2,'Г на Ч'!CJ51*'Г на группу'!$A$2,"")</f>
        <v/>
      </c>
      <c r="CK51" s="30" t="str">
        <f>IF('Г на Ч'!CK51*'Г на группу'!$A$2,'Г на Ч'!CK51*'Г на группу'!$A$2,"")</f>
        <v/>
      </c>
      <c r="CL51" s="21" t="str">
        <f>IF('Г на Ч'!CL51*'Г на группу'!$A$2,'Г на Ч'!CL51*'Г на группу'!$A$2,"")</f>
        <v/>
      </c>
      <c r="CM51" s="30" t="str">
        <f>IF('Г на Ч'!CM51*'Г на группу'!$A$2,'Г на Ч'!CM51*'Г на группу'!$A$2,"")</f>
        <v/>
      </c>
      <c r="CN51" s="30" t="str">
        <f>IF('Г на Ч'!CN51*'Г на группу'!$A$2,'Г на Ч'!CN51*'Г на группу'!$A$2,"")</f>
        <v/>
      </c>
      <c r="CO51" s="30" t="str">
        <f>IF('Г на Ч'!CO51*'Г на группу'!$A$2,'Г на Ч'!CO51*'Г на группу'!$A$2,"")</f>
        <v/>
      </c>
      <c r="CP51" s="30" t="str">
        <f>IF('Г на Ч'!CP51*'Г на группу'!$A$2,'Г на Ч'!CP51*'Г на группу'!$A$2,"")</f>
        <v/>
      </c>
      <c r="CQ51" s="21" t="str">
        <f>IF('Г на Ч'!CQ51*'Г на группу'!$A$2,'Г на Ч'!CQ51*'Г на группу'!$A$2,"")</f>
        <v/>
      </c>
      <c r="CR51" s="30" t="str">
        <f>IF('Г на Ч'!CR51*'Г на группу'!$A$2,'Г на Ч'!CR51*'Г на группу'!$A$2,"")</f>
        <v/>
      </c>
      <c r="CS51" s="30" t="str">
        <f>IF('Г на Ч'!CS51*'Г на группу'!$A$2,'Г на Ч'!CS51*'Г на группу'!$A$2,"")</f>
        <v/>
      </c>
      <c r="CT51" s="30" t="str">
        <f>IF('Г на Ч'!CT51*'Г на группу'!$A$2,'Г на Ч'!CT51*'Г на группу'!$A$2,"")</f>
        <v/>
      </c>
      <c r="CU51" s="30" t="str">
        <f>IF('Г на Ч'!CU51*'Г на группу'!$A$2,'Г на Ч'!CU51*'Г на группу'!$A$2,"")</f>
        <v/>
      </c>
      <c r="CV51" s="21" t="str">
        <f>IF('Г на Ч'!CV51*'Г на группу'!$A$2,'Г на Ч'!CV51*'Г на группу'!$A$2,"")</f>
        <v/>
      </c>
      <c r="CW51" s="30" t="str">
        <f>IF('Г на Ч'!CW51*'Г на группу'!$A$2,'Г на Ч'!CW51*'Г на группу'!$A$2,"")</f>
        <v/>
      </c>
      <c r="CX51" s="30" t="str">
        <f>IF('Г на Ч'!CX51*'Г на группу'!$A$2,'Г на Ч'!CX51*'Г на группу'!$A$2,"")</f>
        <v/>
      </c>
      <c r="CY51" s="30" t="str">
        <f>IF('Г на Ч'!CY51*'Г на группу'!$A$2,'Г на Ч'!CY51*'Г на группу'!$A$2,"")</f>
        <v/>
      </c>
      <c r="CZ51" s="30" t="str">
        <f>IF('Г на Ч'!CZ51*'Г на группу'!$A$2,'Г на Ч'!CZ51*'Г на группу'!$A$2,"")</f>
        <v/>
      </c>
      <c r="DA51" s="21" t="str">
        <f>IF('Г на Ч'!DA51*'Г на группу'!$A$2,'Г на Ч'!DA51*'Г на группу'!$A$2,"")</f>
        <v/>
      </c>
      <c r="DB51" s="30" t="str">
        <f>IF('Г на Ч'!DB51*'Г на группу'!$A$2,'Г на Ч'!DB51*'Г на группу'!$A$2,"")</f>
        <v/>
      </c>
      <c r="DC51" s="30" t="str">
        <f>IF('Г на Ч'!DC51*'Г на группу'!$A$2,'Г на Ч'!DC51*'Г на группу'!$A$2,"")</f>
        <v/>
      </c>
      <c r="DD51" s="30" t="str">
        <f>IF('Г на Ч'!DD51*'Г на группу'!$A$2,'Г на Ч'!DD51*'Г на группу'!$A$2,"")</f>
        <v/>
      </c>
      <c r="DE51" s="30" t="str">
        <f>IF('Г на Ч'!DE51*'Г на группу'!$A$2,'Г на Ч'!DE51*'Г на группу'!$A$2,"")</f>
        <v/>
      </c>
      <c r="DF51" s="21" t="str">
        <f>IF('Г на Ч'!DF51*'Г на группу'!$A$2,'Г на Ч'!DF51*'Г на группу'!$A$2,"")</f>
        <v/>
      </c>
      <c r="DG51" s="30" t="str">
        <f>IF('Г на Ч'!DG51*'Г на группу'!$A$2,'Г на Ч'!DG51*'Г на группу'!$A$2,"")</f>
        <v/>
      </c>
      <c r="DH51" s="30" t="str">
        <f>IF('Г на Ч'!DH51*'Г на группу'!$A$2,'Г на Ч'!DH51*'Г на группу'!$A$2,"")</f>
        <v/>
      </c>
      <c r="DI51" s="30" t="str">
        <f>IF('Г на Ч'!DI51*'Г на группу'!$A$2,'Г на Ч'!DI51*'Г на группу'!$A$2,"")</f>
        <v/>
      </c>
      <c r="DJ51" s="30" t="str">
        <f>IF('Г на Ч'!DJ51*'Г на группу'!$A$2,'Г на Ч'!DJ51*'Г на группу'!$A$2,"")</f>
        <v/>
      </c>
      <c r="DK51" s="21" t="str">
        <f>IF('Г на Ч'!DK51*'Г на группу'!$A$2,'Г на Ч'!DK51*'Г на группу'!$A$2,"")</f>
        <v/>
      </c>
      <c r="DL51" s="30" t="str">
        <f>IF('Г на Ч'!DL51*'Г на группу'!$A$2,'Г на Ч'!DL51*'Г на группу'!$A$2,"")</f>
        <v/>
      </c>
      <c r="DM51" s="30" t="str">
        <f>IF('Г на Ч'!DM51*'Г на группу'!$A$2,'Г на Ч'!DM51*'Г на группу'!$A$2,"")</f>
        <v/>
      </c>
      <c r="DN51" s="30" t="str">
        <f>IF('Г на Ч'!DN51*'Г на группу'!$A$2,'Г на Ч'!DN51*'Г на группу'!$A$2,"")</f>
        <v/>
      </c>
      <c r="DO51" s="30" t="str">
        <f>IF('Г на Ч'!DO51*'Г на группу'!$A$2,'Г на Ч'!DO51*'Г на группу'!$A$2,"")</f>
        <v/>
      </c>
      <c r="DP51" s="21" t="str">
        <f>IF('Г на Ч'!DP51*'Г на группу'!$A$2,'Г на Ч'!DP51*'Г на группу'!$A$2,"")</f>
        <v/>
      </c>
      <c r="DQ51" s="21">
        <f t="shared" si="4"/>
        <v>120</v>
      </c>
    </row>
    <row r="52" spans="1:121" s="21" customFormat="1" x14ac:dyDescent="0.25">
      <c r="A52" s="38" t="s">
        <v>40</v>
      </c>
      <c r="B52" s="38">
        <v>400</v>
      </c>
      <c r="C52" s="38">
        <v>8.6999999999999993</v>
      </c>
      <c r="D52" s="38">
        <v>8.8000000000000007</v>
      </c>
      <c r="E52" s="43">
        <v>70.900000000000006</v>
      </c>
      <c r="F52" s="42" t="e">
        <f t="shared" si="26"/>
        <v>#VALUE!</v>
      </c>
      <c r="G52" s="42" t="e">
        <f t="shared" si="27"/>
        <v>#VALUE!</v>
      </c>
      <c r="H52" s="42" t="e">
        <f t="shared" si="28"/>
        <v>#VALUE!</v>
      </c>
      <c r="I52" s="42" t="e">
        <f t="shared" si="29"/>
        <v>#VALUE!</v>
      </c>
      <c r="J52" s="38" t="str">
        <f>IF('Г на Ч'!J52*'Г на группу'!$A$2,'Г на Ч'!J52*'Г на группу'!$A$2,"")</f>
        <v/>
      </c>
      <c r="K52" s="42">
        <f>IF('Г на Ч'!K52*'Г на группу'!$A$2,'Г на Ч'!K52*'Г на группу'!$A$2,"")</f>
        <v>960</v>
      </c>
      <c r="L52" s="42">
        <f>IF('Г на Ч'!L52*'Г на группу'!$A$2,'Г на Ч'!L52*'Г на группу'!$A$2,"")</f>
        <v>20.879999999999995</v>
      </c>
      <c r="M52" s="42">
        <f>IF('Г на Ч'!M52*'Г на группу'!$A$2,'Г на Ч'!M52*'Г на группу'!$A$2,"")</f>
        <v>21.120000000000005</v>
      </c>
      <c r="N52" s="42">
        <f>IF('Г на Ч'!N52*'Г на группу'!$A$2,'Г на Ч'!N52*'Г на группу'!$A$2,"")</f>
        <v>170.16000000000003</v>
      </c>
      <c r="O52" s="38">
        <f>IF('Г на Ч'!O52*'Г на группу'!$A$2,'Г на Ч'!O52*'Г на группу'!$A$2,"")</f>
        <v>240</v>
      </c>
      <c r="P52" s="42" t="str">
        <f>IF('Г на Ч'!P52*'Г на группу'!$A$2,'Г на Ч'!P52*'Г на группу'!$A$2,"")</f>
        <v/>
      </c>
      <c r="Q52" s="42" t="str">
        <f>IF('Г на Ч'!Q52*'Г на группу'!$A$2,'Г на Ч'!Q52*'Г на группу'!$A$2,"")</f>
        <v/>
      </c>
      <c r="R52" s="42" t="str">
        <f>IF('Г на Ч'!R52*'Г на группу'!$A$2,'Г на Ч'!R52*'Г на группу'!$A$2,"")</f>
        <v/>
      </c>
      <c r="S52" s="42" t="str">
        <f>IF('Г на Ч'!S52*'Г на группу'!$A$2,'Г на Ч'!S52*'Г на группу'!$A$2,"")</f>
        <v/>
      </c>
      <c r="T52" s="38" t="str">
        <f>IF('Г на Ч'!T52*'Г на группу'!$A$2,'Г на Ч'!T52*'Г на группу'!$A$2,"")</f>
        <v/>
      </c>
      <c r="U52" s="42" t="str">
        <f>IF('Г на Ч'!U52*'Г на группу'!$A$2,'Г на Ч'!U52*'Г на группу'!$A$2,"")</f>
        <v/>
      </c>
      <c r="V52" s="42" t="str">
        <f>IF('Г на Ч'!V52*'Г на группу'!$A$2,'Г на Ч'!V52*'Г на группу'!$A$2,"")</f>
        <v/>
      </c>
      <c r="W52" s="42" t="str">
        <f>IF('Г на Ч'!W52*'Г на группу'!$A$2,'Г на Ч'!W52*'Г на группу'!$A$2,"")</f>
        <v/>
      </c>
      <c r="X52" s="42" t="str">
        <f>IF('Г на Ч'!X52*'Г на группу'!$A$2,'Г на Ч'!X52*'Г на группу'!$A$2,"")</f>
        <v/>
      </c>
      <c r="Y52" s="38" t="str">
        <f>IF('Г на Ч'!Y52*'Г на группу'!$A$2,'Г на Ч'!Y52*'Г на группу'!$A$2,"")</f>
        <v/>
      </c>
      <c r="Z52" s="42" t="str">
        <f>IF('Г на Ч'!Z52*'Г на группу'!$A$2,'Г на Ч'!Z52*'Г на группу'!$A$2,"")</f>
        <v/>
      </c>
      <c r="AA52" s="42" t="str">
        <f>IF('Г на Ч'!AA52*'Г на группу'!$A$2,'Г на Ч'!AA52*'Г на группу'!$A$2,"")</f>
        <v/>
      </c>
      <c r="AB52" s="42" t="str">
        <f>IF('Г на Ч'!AB52*'Г на группу'!$A$2,'Г на Ч'!AB52*'Г на группу'!$A$2,"")</f>
        <v/>
      </c>
      <c r="AC52" s="42" t="str">
        <f>IF('Г на Ч'!AC52*'Г на группу'!$A$2,'Г на Ч'!AC52*'Г на группу'!$A$2,"")</f>
        <v/>
      </c>
      <c r="AD52" s="38" t="str">
        <f>IF('Г на Ч'!AD52*'Г на группу'!$A$2,'Г на Ч'!AD52*'Г на группу'!$A$2,"")</f>
        <v/>
      </c>
      <c r="AE52" s="42" t="str">
        <f>IF('Г на Ч'!AE52*'Г на группу'!$A$2,'Г на Ч'!AE52*'Г на группу'!$A$2,"")</f>
        <v/>
      </c>
      <c r="AF52" s="42" t="str">
        <f>IF('Г на Ч'!AF52*'Г на группу'!$A$2,'Г на Ч'!AF52*'Г на группу'!$A$2,"")</f>
        <v/>
      </c>
      <c r="AG52" s="42" t="str">
        <f>IF('Г на Ч'!AG52*'Г на группу'!$A$2,'Г на Ч'!AG52*'Г на группу'!$A$2,"")</f>
        <v/>
      </c>
      <c r="AH52" s="42" t="str">
        <f>IF('Г на Ч'!AH52*'Г на группу'!$A$2,'Г на Ч'!AH52*'Г на группу'!$A$2,"")</f>
        <v/>
      </c>
      <c r="AI52" s="38" t="str">
        <f>IF('Г на Ч'!AI52*'Г на группу'!$A$2,'Г на Ч'!AI52*'Г на группу'!$A$2,"")</f>
        <v/>
      </c>
      <c r="AJ52" s="42" t="str">
        <f>IF('Г на Ч'!AJ52*'Г на группу'!$A$2,'Г на Ч'!AJ52*'Г на группу'!$A$2,"")</f>
        <v/>
      </c>
      <c r="AK52" s="42" t="str">
        <f>IF('Г на Ч'!AK52*'Г на группу'!$A$2,'Г на Ч'!AK52*'Г на группу'!$A$2,"")</f>
        <v/>
      </c>
      <c r="AL52" s="42" t="str">
        <f>IF('Г на Ч'!AL52*'Г на группу'!$A$2,'Г на Ч'!AL52*'Г на группу'!$A$2,"")</f>
        <v/>
      </c>
      <c r="AM52" s="42" t="str">
        <f>IF('Г на Ч'!AM52*'Г на группу'!$A$2,'Г на Ч'!AM52*'Г на группу'!$A$2,"")</f>
        <v/>
      </c>
      <c r="AN52" s="41" t="str">
        <f>IF('Г на Ч'!AN52*'Г на группу'!$A$2,'Г на Ч'!AN52*'Г на группу'!$A$2,"")</f>
        <v/>
      </c>
      <c r="AO52" s="42" t="str">
        <f>IF('Г на Ч'!AO52*'Г на группу'!$A$2,'Г на Ч'!AO52*'Г на группу'!$A$2,"")</f>
        <v/>
      </c>
      <c r="AP52" s="42" t="str">
        <f>IF('Г на Ч'!AP52*'Г на группу'!$A$2,'Г на Ч'!AP52*'Г на группу'!$A$2,"")</f>
        <v/>
      </c>
      <c r="AQ52" s="42" t="str">
        <f>IF('Г на Ч'!AQ52*'Г на группу'!$A$2,'Г на Ч'!AQ52*'Г на группу'!$A$2,"")</f>
        <v/>
      </c>
      <c r="AR52" s="42" t="str">
        <f>IF('Г на Ч'!AR52*'Г на группу'!$A$2,'Г на Ч'!AR52*'Г на группу'!$A$2,"")</f>
        <v/>
      </c>
      <c r="AS52" s="38" t="str">
        <f>IF('Г на Ч'!AS52*'Г на группу'!$A$2,'Г на Ч'!AS52*'Г на группу'!$A$2,"")</f>
        <v/>
      </c>
      <c r="AT52" s="42" t="str">
        <f>IF('Г на Ч'!AT52*'Г на группу'!$A$2,'Г на Ч'!AT52*'Г на группу'!$A$2,"")</f>
        <v/>
      </c>
      <c r="AU52" s="42" t="str">
        <f>IF('Г на Ч'!AU52*'Г на группу'!$A$2,'Г на Ч'!AU52*'Г на группу'!$A$2,"")</f>
        <v/>
      </c>
      <c r="AV52" s="42" t="str">
        <f>IF('Г на Ч'!AV52*'Г на группу'!$A$2,'Г на Ч'!AV52*'Г на группу'!$A$2,"")</f>
        <v/>
      </c>
      <c r="AW52" s="42" t="str">
        <f>IF('Г на Ч'!AW52*'Г на группу'!$A$2,'Г на Ч'!AW52*'Г на группу'!$A$2,"")</f>
        <v/>
      </c>
      <c r="AX52" s="38" t="str">
        <f>IF('Г на Ч'!AX52*'Г на группу'!$A$2,'Г на Ч'!AX52*'Г на группу'!$A$2,"")</f>
        <v/>
      </c>
      <c r="AY52" s="42" t="str">
        <f>IF('Г на Ч'!AY52*'Г на группу'!$A$2,'Г на Ч'!AY52*'Г на группу'!$A$2,"")</f>
        <v/>
      </c>
      <c r="AZ52" s="42" t="str">
        <f>IF('Г на Ч'!AZ52*'Г на группу'!$A$2,'Г на Ч'!AZ52*'Г на группу'!$A$2,"")</f>
        <v/>
      </c>
      <c r="BA52" s="42" t="str">
        <f>IF('Г на Ч'!BA52*'Г на группу'!$A$2,'Г на Ч'!BA52*'Г на группу'!$A$2,"")</f>
        <v/>
      </c>
      <c r="BB52" s="42" t="str">
        <f>IF('Г на Ч'!BB52*'Г на группу'!$A$2,'Г на Ч'!BB52*'Г на группу'!$A$2,"")</f>
        <v/>
      </c>
      <c r="BC52" s="38" t="str">
        <f>IF('Г на Ч'!BC52*'Г на группу'!$A$2,'Г на Ч'!BC52*'Г на группу'!$A$2,"")</f>
        <v/>
      </c>
      <c r="BD52" s="42">
        <f>IF('Г на Ч'!BD52*'Г на группу'!$A$2,'Г на Ч'!BD52*'Г на группу'!$A$2,"")</f>
        <v>480</v>
      </c>
      <c r="BE52" s="42">
        <f>IF('Г на Ч'!BE52*'Г на группу'!$A$2,'Г на Ч'!BE52*'Г на группу'!$A$2,"")</f>
        <v>10.439999999999998</v>
      </c>
      <c r="BF52" s="42">
        <f>IF('Г на Ч'!BF52*'Г на группу'!$A$2,'Г на Ч'!BF52*'Г на группу'!$A$2,"")</f>
        <v>10.560000000000002</v>
      </c>
      <c r="BG52" s="42">
        <f>IF('Г на Ч'!BG52*'Г на группу'!$A$2,'Г на Ч'!BG52*'Г на группу'!$A$2,"")</f>
        <v>85.080000000000013</v>
      </c>
      <c r="BH52" s="41">
        <f>IF('Г на Ч'!BH52*'Г на группу'!$A$2,'Г на Ч'!BH52*'Г на группу'!$A$2,"")</f>
        <v>120</v>
      </c>
      <c r="BI52" s="42" t="str">
        <f>IF('Г на Ч'!BI52*'Г на группу'!$A$2,'Г на Ч'!BI52*'Г на группу'!$A$2,"")</f>
        <v/>
      </c>
      <c r="BJ52" s="42" t="str">
        <f>IF('Г на Ч'!BJ52*'Г на группу'!$A$2,'Г на Ч'!BJ52*'Г на группу'!$A$2,"")</f>
        <v/>
      </c>
      <c r="BK52" s="42" t="str">
        <f>IF('Г на Ч'!BK52*'Г на группу'!$A$2,'Г на Ч'!BK52*'Г на группу'!$A$2,"")</f>
        <v/>
      </c>
      <c r="BL52" s="42" t="str">
        <f>IF('Г на Ч'!BL52*'Г на группу'!$A$2,'Г на Ч'!BL52*'Г на группу'!$A$2,"")</f>
        <v/>
      </c>
      <c r="BM52" s="43" t="str">
        <f>IF('Г на Ч'!BM52*'Г на группу'!$A$2,'Г на Ч'!BM52*'Г на группу'!$A$2,"")</f>
        <v/>
      </c>
      <c r="BN52" s="42" t="str">
        <f>IF('Г на Ч'!BN52*'Г на группу'!$A$2,'Г на Ч'!BN52*'Г на группу'!$A$2,"")</f>
        <v/>
      </c>
      <c r="BO52" s="42" t="str">
        <f>IF('Г на Ч'!BO52*'Г на группу'!$A$2,'Г на Ч'!BO52*'Г на группу'!$A$2,"")</f>
        <v/>
      </c>
      <c r="BP52" s="42" t="str">
        <f>IF('Г на Ч'!BP52*'Г на группу'!$A$2,'Г на Ч'!BP52*'Г на группу'!$A$2,"")</f>
        <v/>
      </c>
      <c r="BQ52" s="42" t="str">
        <f>IF('Г на Ч'!BQ52*'Г на группу'!$A$2,'Г на Ч'!BQ52*'Г на группу'!$A$2,"")</f>
        <v/>
      </c>
      <c r="BR52" s="38" t="str">
        <f>IF('Г на Ч'!BR52*'Г на группу'!$A$2,'Г на Ч'!BR52*'Г на группу'!$A$2,"")</f>
        <v/>
      </c>
      <c r="BS52" s="42">
        <f>IF('Г на Ч'!BS52*'Г на группу'!$A$2,'Г на Ч'!BS52*'Г на группу'!$A$2,"")</f>
        <v>960</v>
      </c>
      <c r="BT52" s="42">
        <f>IF('Г на Ч'!BT52*'Г на группу'!$A$2,'Г на Ч'!BT52*'Г на группу'!$A$2,"")</f>
        <v>20.879999999999995</v>
      </c>
      <c r="BU52" s="42">
        <f>IF('Г на Ч'!BU52*'Г на группу'!$A$2,'Г на Ч'!BU52*'Г на группу'!$A$2,"")</f>
        <v>21.120000000000005</v>
      </c>
      <c r="BV52" s="42">
        <f>IF('Г на Ч'!BV52*'Г на группу'!$A$2,'Г на Ч'!BV52*'Г на группу'!$A$2,"")</f>
        <v>170.16000000000003</v>
      </c>
      <c r="BW52" s="38">
        <f>IF('Г на Ч'!BW52*'Г на группу'!$A$2,'Г на Ч'!BW52*'Г на группу'!$A$2,"")</f>
        <v>240</v>
      </c>
      <c r="BX52" s="42" t="str">
        <f>IF('Г на Ч'!BX52*'Г на группу'!$A$2,'Г на Ч'!BX52*'Г на группу'!$A$2,"")</f>
        <v/>
      </c>
      <c r="BY52" s="42" t="str">
        <f>IF('Г на Ч'!BY52*'Г на группу'!$A$2,'Г на Ч'!BY52*'Г на группу'!$A$2,"")</f>
        <v/>
      </c>
      <c r="BZ52" s="42" t="str">
        <f>IF('Г на Ч'!BZ52*'Г на группу'!$A$2,'Г на Ч'!BZ52*'Г на группу'!$A$2,"")</f>
        <v/>
      </c>
      <c r="CA52" s="42" t="str">
        <f>IF('Г на Ч'!CA52*'Г на группу'!$A$2,'Г на Ч'!CA52*'Г на группу'!$A$2,"")</f>
        <v/>
      </c>
      <c r="CB52" s="38" t="str">
        <f>IF('Г на Ч'!CB52*'Г на группу'!$A$2,'Г на Ч'!CB52*'Г на группу'!$A$2,"")</f>
        <v/>
      </c>
      <c r="CC52" s="42" t="str">
        <f>IF('Г на Ч'!CC52*'Г на группу'!$A$2,'Г на Ч'!CC52*'Г на группу'!$A$2,"")</f>
        <v/>
      </c>
      <c r="CD52" s="42" t="str">
        <f>IF('Г на Ч'!CD52*'Г на группу'!$A$2,'Г на Ч'!CD52*'Г на группу'!$A$2,"")</f>
        <v/>
      </c>
      <c r="CE52" s="42" t="str">
        <f>IF('Г на Ч'!CE52*'Г на группу'!$A$2,'Г на Ч'!CE52*'Г на группу'!$A$2,"")</f>
        <v/>
      </c>
      <c r="CF52" s="42" t="str">
        <f>IF('Г на Ч'!CF52*'Г на группу'!$A$2,'Г на Ч'!CF52*'Г на группу'!$A$2,"")</f>
        <v/>
      </c>
      <c r="CG52" s="38" t="str">
        <f>IF('Г на Ч'!CG52*'Г на группу'!$A$2,'Г на Ч'!CG52*'Г на группу'!$A$2,"")</f>
        <v/>
      </c>
      <c r="CH52" s="42" t="str">
        <f>IF('Г на Ч'!CH52*'Г на группу'!$A$2,'Г на Ч'!CH52*'Г на группу'!$A$2,"")</f>
        <v/>
      </c>
      <c r="CI52" s="42" t="str">
        <f>IF('Г на Ч'!CI52*'Г на группу'!$A$2,'Г на Ч'!CI52*'Г на группу'!$A$2,"")</f>
        <v/>
      </c>
      <c r="CJ52" s="42" t="str">
        <f>IF('Г на Ч'!CJ52*'Г на группу'!$A$2,'Г на Ч'!CJ52*'Г на группу'!$A$2,"")</f>
        <v/>
      </c>
      <c r="CK52" s="42" t="str">
        <f>IF('Г на Ч'!CK52*'Г на группу'!$A$2,'Г на Ч'!CK52*'Г на группу'!$A$2,"")</f>
        <v/>
      </c>
      <c r="CL52" s="38" t="str">
        <f>IF('Г на Ч'!CL52*'Г на группу'!$A$2,'Г на Ч'!CL52*'Г на группу'!$A$2,"")</f>
        <v/>
      </c>
      <c r="CM52" s="42" t="str">
        <f>IF('Г на Ч'!CM52*'Г на группу'!$A$2,'Г на Ч'!CM52*'Г на группу'!$A$2,"")</f>
        <v/>
      </c>
      <c r="CN52" s="42" t="str">
        <f>IF('Г на Ч'!CN52*'Г на группу'!$A$2,'Г на Ч'!CN52*'Г на группу'!$A$2,"")</f>
        <v/>
      </c>
      <c r="CO52" s="42" t="str">
        <f>IF('Г на Ч'!CO52*'Г на группу'!$A$2,'Г на Ч'!CO52*'Г на группу'!$A$2,"")</f>
        <v/>
      </c>
      <c r="CP52" s="42" t="str">
        <f>IF('Г на Ч'!CP52*'Г на группу'!$A$2,'Г на Ч'!CP52*'Г на группу'!$A$2,"")</f>
        <v/>
      </c>
      <c r="CQ52" s="38" t="str">
        <f>IF('Г на Ч'!CQ52*'Г на группу'!$A$2,'Г на Ч'!CQ52*'Г на группу'!$A$2,"")</f>
        <v/>
      </c>
      <c r="CR52" s="42" t="str">
        <f>IF('Г на Ч'!CR52*'Г на группу'!$A$2,'Г на Ч'!CR52*'Г на группу'!$A$2,"")</f>
        <v/>
      </c>
      <c r="CS52" s="42" t="str">
        <f>IF('Г на Ч'!CS52*'Г на группу'!$A$2,'Г на Ч'!CS52*'Г на группу'!$A$2,"")</f>
        <v/>
      </c>
      <c r="CT52" s="42" t="str">
        <f>IF('Г на Ч'!CT52*'Г на группу'!$A$2,'Г на Ч'!CT52*'Г на группу'!$A$2,"")</f>
        <v/>
      </c>
      <c r="CU52" s="42" t="str">
        <f>IF('Г на Ч'!CU52*'Г на группу'!$A$2,'Г на Ч'!CU52*'Г на группу'!$A$2,"")</f>
        <v/>
      </c>
      <c r="CV52" s="38" t="str">
        <f>IF('Г на Ч'!CV52*'Г на группу'!$A$2,'Г на Ч'!CV52*'Г на группу'!$A$2,"")</f>
        <v/>
      </c>
      <c r="CW52" s="42" t="str">
        <f>IF('Г на Ч'!CW52*'Г на группу'!$A$2,'Г на Ч'!CW52*'Г на группу'!$A$2,"")</f>
        <v/>
      </c>
      <c r="CX52" s="42" t="str">
        <f>IF('Г на Ч'!CX52*'Г на группу'!$A$2,'Г на Ч'!CX52*'Г на группу'!$A$2,"")</f>
        <v/>
      </c>
      <c r="CY52" s="42" t="str">
        <f>IF('Г на Ч'!CY52*'Г на группу'!$A$2,'Г на Ч'!CY52*'Г на группу'!$A$2,"")</f>
        <v/>
      </c>
      <c r="CZ52" s="42" t="str">
        <f>IF('Г на Ч'!CZ52*'Г на группу'!$A$2,'Г на Ч'!CZ52*'Г на группу'!$A$2,"")</f>
        <v/>
      </c>
      <c r="DA52" s="38" t="str">
        <f>IF('Г на Ч'!DA52*'Г на группу'!$A$2,'Г на Ч'!DA52*'Г на группу'!$A$2,"")</f>
        <v/>
      </c>
      <c r="DB52" s="42" t="str">
        <f>IF('Г на Ч'!DB52*'Г на группу'!$A$2,'Г на Ч'!DB52*'Г на группу'!$A$2,"")</f>
        <v/>
      </c>
      <c r="DC52" s="42" t="str">
        <f>IF('Г на Ч'!DC52*'Г на группу'!$A$2,'Г на Ч'!DC52*'Г на группу'!$A$2,"")</f>
        <v/>
      </c>
      <c r="DD52" s="42" t="str">
        <f>IF('Г на Ч'!DD52*'Г на группу'!$A$2,'Г на Ч'!DD52*'Г на группу'!$A$2,"")</f>
        <v/>
      </c>
      <c r="DE52" s="42" t="str">
        <f>IF('Г на Ч'!DE52*'Г на группу'!$A$2,'Г на Ч'!DE52*'Г на группу'!$A$2,"")</f>
        <v/>
      </c>
      <c r="DF52" s="38" t="str">
        <f>IF('Г на Ч'!DF52*'Г на группу'!$A$2,'Г на Ч'!DF52*'Г на группу'!$A$2,"")</f>
        <v/>
      </c>
      <c r="DG52" s="42" t="str">
        <f>IF('Г на Ч'!DG52*'Г на группу'!$A$2,'Г на Ч'!DG52*'Г на группу'!$A$2,"")</f>
        <v/>
      </c>
      <c r="DH52" s="42" t="str">
        <f>IF('Г на Ч'!DH52*'Г на группу'!$A$2,'Г на Ч'!DH52*'Г на группу'!$A$2,"")</f>
        <v/>
      </c>
      <c r="DI52" s="42" t="str">
        <f>IF('Г на Ч'!DI52*'Г на группу'!$A$2,'Г на Ч'!DI52*'Г на группу'!$A$2,"")</f>
        <v/>
      </c>
      <c r="DJ52" s="42" t="str">
        <f>IF('Г на Ч'!DJ52*'Г на группу'!$A$2,'Г на Ч'!DJ52*'Г на группу'!$A$2,"")</f>
        <v/>
      </c>
      <c r="DK52" s="38" t="str">
        <f>IF('Г на Ч'!DK52*'Г на группу'!$A$2,'Г на Ч'!DK52*'Г на группу'!$A$2,"")</f>
        <v/>
      </c>
      <c r="DL52" s="42" t="str">
        <f>IF('Г на Ч'!DL52*'Г на группу'!$A$2,'Г на Ч'!DL52*'Г на группу'!$A$2,"")</f>
        <v/>
      </c>
      <c r="DM52" s="42" t="str">
        <f>IF('Г на Ч'!DM52*'Г на группу'!$A$2,'Г на Ч'!DM52*'Г на группу'!$A$2,"")</f>
        <v/>
      </c>
      <c r="DN52" s="42" t="str">
        <f>IF('Г на Ч'!DN52*'Г на группу'!$A$2,'Г на Ч'!DN52*'Г на группу'!$A$2,"")</f>
        <v/>
      </c>
      <c r="DO52" s="42" t="str">
        <f>IF('Г на Ч'!DO52*'Г на группу'!$A$2,'Г на Ч'!DO52*'Г на группу'!$A$2,"")</f>
        <v/>
      </c>
      <c r="DP52" s="38" t="str">
        <f>IF('Г на Ч'!DP52*'Г на группу'!$A$2,'Г на Ч'!DP52*'Г на группу'!$A$2,"")</f>
        <v/>
      </c>
      <c r="DQ52" s="21">
        <f t="shared" si="4"/>
        <v>600</v>
      </c>
    </row>
    <row r="53" spans="1:121" s="21" customFormat="1" x14ac:dyDescent="0.25">
      <c r="A53" s="21" t="s">
        <v>41</v>
      </c>
      <c r="B53" s="21">
        <v>316</v>
      </c>
      <c r="C53" s="21">
        <v>0.8</v>
      </c>
      <c r="D53" s="21">
        <v>0.7</v>
      </c>
      <c r="E53" s="55">
        <v>79.400000000000006</v>
      </c>
      <c r="F53" s="30" t="e">
        <f t="shared" si="26"/>
        <v>#VALUE!</v>
      </c>
      <c r="G53" s="30" t="e">
        <f t="shared" si="27"/>
        <v>#VALUE!</v>
      </c>
      <c r="H53" s="30" t="e">
        <f t="shared" si="28"/>
        <v>#VALUE!</v>
      </c>
      <c r="I53" s="30" t="e">
        <f t="shared" si="29"/>
        <v>#VALUE!</v>
      </c>
      <c r="J53" s="21" t="str">
        <f>IF('Г на Ч'!J53*'Г на группу'!$A$2,'Г на Ч'!J53*'Г на группу'!$A$2,"")</f>
        <v/>
      </c>
      <c r="K53" s="30" t="str">
        <f>IF('Г на Ч'!K53*'Г на группу'!$A$2,'Г на Ч'!K53*'Г на группу'!$A$2,"")</f>
        <v/>
      </c>
      <c r="L53" s="30" t="str">
        <f>IF('Г на Ч'!L53*'Г на группу'!$A$2,'Г на Ч'!L53*'Г на группу'!$A$2,"")</f>
        <v/>
      </c>
      <c r="M53" s="30" t="str">
        <f>IF('Г на Ч'!M53*'Г на группу'!$A$2,'Г на Ч'!M53*'Г на группу'!$A$2,"")</f>
        <v/>
      </c>
      <c r="N53" s="30" t="str">
        <f>IF('Г на Ч'!N53*'Г на группу'!$A$2,'Г на Ч'!N53*'Г на группу'!$A$2,"")</f>
        <v/>
      </c>
      <c r="O53" s="21" t="str">
        <f>IF('Г на Ч'!O53*'Г на группу'!$A$2,'Г на Ч'!O53*'Г на группу'!$A$2,"")</f>
        <v/>
      </c>
      <c r="P53" s="30">
        <f>IF('Г на Ч'!P53*'Г на группу'!$A$2,'Г на Ч'!P53*'Г на группу'!$A$2,"")</f>
        <v>379.20000000000005</v>
      </c>
      <c r="Q53" s="30">
        <f>IF('Г на Ч'!Q53*'Г на группу'!$A$2,'Г на Ч'!Q53*'Г на группу'!$A$2,"")</f>
        <v>0.96</v>
      </c>
      <c r="R53" s="30">
        <f>IF('Г на Ч'!R53*'Г на группу'!$A$2,'Г на Ч'!R53*'Г на группу'!$A$2,"")</f>
        <v>0.83999999999999986</v>
      </c>
      <c r="S53" s="30">
        <f>IF('Г на Ч'!S53*'Г на группу'!$A$2,'Г на Ч'!S53*'Г на группу'!$A$2,"")</f>
        <v>95.28</v>
      </c>
      <c r="T53" s="21">
        <f>IF('Г на Ч'!T53*'Г на группу'!$A$2,'Г на Ч'!T53*'Г на группу'!$A$2,"")</f>
        <v>120</v>
      </c>
      <c r="U53" s="30" t="str">
        <f>IF('Г на Ч'!U53*'Г на группу'!$A$2,'Г на Ч'!U53*'Г на группу'!$A$2,"")</f>
        <v/>
      </c>
      <c r="V53" s="30" t="str">
        <f>IF('Г на Ч'!V53*'Г на группу'!$A$2,'Г на Ч'!V53*'Г на группу'!$A$2,"")</f>
        <v/>
      </c>
      <c r="W53" s="30" t="str">
        <f>IF('Г на Ч'!W53*'Г на группу'!$A$2,'Г на Ч'!W53*'Г на группу'!$A$2,"")</f>
        <v/>
      </c>
      <c r="X53" s="30" t="str">
        <f>IF('Г на Ч'!X53*'Г на группу'!$A$2,'Г на Ч'!X53*'Г на группу'!$A$2,"")</f>
        <v/>
      </c>
      <c r="Y53" s="21" t="str">
        <f>IF('Г на Ч'!Y53*'Г на группу'!$A$2,'Г на Ч'!Y53*'Г на группу'!$A$2,"")</f>
        <v/>
      </c>
      <c r="Z53" s="30" t="str">
        <f>IF('Г на Ч'!Z53*'Г на группу'!$A$2,'Г на Ч'!Z53*'Г на группу'!$A$2,"")</f>
        <v/>
      </c>
      <c r="AA53" s="30" t="str">
        <f>IF('Г на Ч'!AA53*'Г на группу'!$A$2,'Г на Ч'!AA53*'Г на группу'!$A$2,"")</f>
        <v/>
      </c>
      <c r="AB53" s="30" t="str">
        <f>IF('Г на Ч'!AB53*'Г на группу'!$A$2,'Г на Ч'!AB53*'Г на группу'!$A$2,"")</f>
        <v/>
      </c>
      <c r="AC53" s="30" t="str">
        <f>IF('Г на Ч'!AC53*'Г на группу'!$A$2,'Г на Ч'!AC53*'Г на группу'!$A$2,"")</f>
        <v/>
      </c>
      <c r="AD53" s="21" t="str">
        <f>IF('Г на Ч'!AD53*'Г на группу'!$A$2,'Г на Ч'!AD53*'Г на группу'!$A$2,"")</f>
        <v/>
      </c>
      <c r="AE53" s="30" t="str">
        <f>IF('Г на Ч'!AE53*'Г на группу'!$A$2,'Г на Ч'!AE53*'Г на группу'!$A$2,"")</f>
        <v/>
      </c>
      <c r="AF53" s="30" t="str">
        <f>IF('Г на Ч'!AF53*'Г на группу'!$A$2,'Г на Ч'!AF53*'Г на группу'!$A$2,"")</f>
        <v/>
      </c>
      <c r="AG53" s="30" t="str">
        <f>IF('Г на Ч'!AG53*'Г на группу'!$A$2,'Г на Ч'!AG53*'Г на группу'!$A$2,"")</f>
        <v/>
      </c>
      <c r="AH53" s="30" t="str">
        <f>IF('Г на Ч'!AH53*'Г на группу'!$A$2,'Г на Ч'!AH53*'Г на группу'!$A$2,"")</f>
        <v/>
      </c>
      <c r="AI53" s="21" t="str">
        <f>IF('Г на Ч'!AI53*'Г на группу'!$A$2,'Г на Ч'!AI53*'Г на группу'!$A$2,"")</f>
        <v/>
      </c>
      <c r="AJ53" s="30" t="str">
        <f>IF('Г на Ч'!AJ53*'Г на группу'!$A$2,'Г на Ч'!AJ53*'Г на группу'!$A$2,"")</f>
        <v/>
      </c>
      <c r="AK53" s="30" t="str">
        <f>IF('Г на Ч'!AK53*'Г на группу'!$A$2,'Г на Ч'!AK53*'Г на группу'!$A$2,"")</f>
        <v/>
      </c>
      <c r="AL53" s="30" t="str">
        <f>IF('Г на Ч'!AL53*'Г на группу'!$A$2,'Г на Ч'!AL53*'Г на группу'!$A$2,"")</f>
        <v/>
      </c>
      <c r="AM53" s="30" t="str">
        <f>IF('Г на Ч'!AM53*'Г на группу'!$A$2,'Г на Ч'!AM53*'Г на группу'!$A$2,"")</f>
        <v/>
      </c>
      <c r="AN53" s="54" t="str">
        <f>IF('Г на Ч'!AN53*'Г на группу'!$A$2,'Г на Ч'!AN53*'Г на группу'!$A$2,"")</f>
        <v/>
      </c>
      <c r="AO53" s="30" t="str">
        <f>IF('Г на Ч'!AO53*'Г на группу'!$A$2,'Г на Ч'!AO53*'Г на группу'!$A$2,"")</f>
        <v/>
      </c>
      <c r="AP53" s="30" t="str">
        <f>IF('Г на Ч'!AP53*'Г на группу'!$A$2,'Г на Ч'!AP53*'Г на группу'!$A$2,"")</f>
        <v/>
      </c>
      <c r="AQ53" s="30" t="str">
        <f>IF('Г на Ч'!AQ53*'Г на группу'!$A$2,'Г на Ч'!AQ53*'Г на группу'!$A$2,"")</f>
        <v/>
      </c>
      <c r="AR53" s="30" t="str">
        <f>IF('Г на Ч'!AR53*'Г на группу'!$A$2,'Г на Ч'!AR53*'Г на группу'!$A$2,"")</f>
        <v/>
      </c>
      <c r="AS53" s="21" t="str">
        <f>IF('Г на Ч'!AS53*'Г на группу'!$A$2,'Г на Ч'!AS53*'Г на группу'!$A$2,"")</f>
        <v/>
      </c>
      <c r="AT53" s="30" t="str">
        <f>IF('Г на Ч'!AT53*'Г на группу'!$A$2,'Г на Ч'!AT53*'Г на группу'!$A$2,"")</f>
        <v/>
      </c>
      <c r="AU53" s="30" t="str">
        <f>IF('Г на Ч'!AU53*'Г на группу'!$A$2,'Г на Ч'!AU53*'Г на группу'!$A$2,"")</f>
        <v/>
      </c>
      <c r="AV53" s="30" t="str">
        <f>IF('Г на Ч'!AV53*'Г на группу'!$A$2,'Г на Ч'!AV53*'Г на группу'!$A$2,"")</f>
        <v/>
      </c>
      <c r="AW53" s="30" t="str">
        <f>IF('Г на Ч'!AW53*'Г на группу'!$A$2,'Г на Ч'!AW53*'Г на группу'!$A$2,"")</f>
        <v/>
      </c>
      <c r="AX53" s="21" t="str">
        <f>IF('Г на Ч'!AX53*'Г на группу'!$A$2,'Г на Ч'!AX53*'Г на группу'!$A$2,"")</f>
        <v/>
      </c>
      <c r="AY53" s="30" t="str">
        <f>IF('Г на Ч'!AY53*'Г на группу'!$A$2,'Г на Ч'!AY53*'Г на группу'!$A$2,"")</f>
        <v/>
      </c>
      <c r="AZ53" s="30" t="str">
        <f>IF('Г на Ч'!AZ53*'Г на группу'!$A$2,'Г на Ч'!AZ53*'Г на группу'!$A$2,"")</f>
        <v/>
      </c>
      <c r="BA53" s="30" t="str">
        <f>IF('Г на Ч'!BA53*'Г на группу'!$A$2,'Г на Ч'!BA53*'Г на группу'!$A$2,"")</f>
        <v/>
      </c>
      <c r="BB53" s="30" t="str">
        <f>IF('Г на Ч'!BB53*'Г на группу'!$A$2,'Г на Ч'!BB53*'Г на группу'!$A$2,"")</f>
        <v/>
      </c>
      <c r="BC53" s="21" t="str">
        <f>IF('Г на Ч'!BC53*'Г на группу'!$A$2,'Г на Ч'!BC53*'Г на группу'!$A$2,"")</f>
        <v/>
      </c>
      <c r="BD53" s="30" t="str">
        <f>IF('Г на Ч'!BD53*'Г на группу'!$A$2,'Г на Ч'!BD53*'Г на группу'!$A$2,"")</f>
        <v/>
      </c>
      <c r="BE53" s="30" t="str">
        <f>IF('Г на Ч'!BE53*'Г на группу'!$A$2,'Г на Ч'!BE53*'Г на группу'!$A$2,"")</f>
        <v/>
      </c>
      <c r="BF53" s="30" t="str">
        <f>IF('Г на Ч'!BF53*'Г на группу'!$A$2,'Г на Ч'!BF53*'Г на группу'!$A$2,"")</f>
        <v/>
      </c>
      <c r="BG53" s="30" t="str">
        <f>IF('Г на Ч'!BG53*'Г на группу'!$A$2,'Г на Ч'!BG53*'Г на группу'!$A$2,"")</f>
        <v/>
      </c>
      <c r="BH53" s="54" t="str">
        <f>IF('Г на Ч'!BH53*'Г на группу'!$A$2,'Г на Ч'!BH53*'Г на группу'!$A$2,"")</f>
        <v/>
      </c>
      <c r="BI53" s="30">
        <f>IF('Г на Ч'!BI53*'Г на группу'!$A$2,'Г на Ч'!BI53*'Г на группу'!$A$2,"")</f>
        <v>379.20000000000005</v>
      </c>
      <c r="BJ53" s="30">
        <f>IF('Г на Ч'!BJ53*'Г на группу'!$A$2,'Г на Ч'!BJ53*'Г на группу'!$A$2,"")</f>
        <v>0.96</v>
      </c>
      <c r="BK53" s="30">
        <f>IF('Г на Ч'!BK53*'Г на группу'!$A$2,'Г на Ч'!BK53*'Г на группу'!$A$2,"")</f>
        <v>0.83999999999999986</v>
      </c>
      <c r="BL53" s="30">
        <f>IF('Г на Ч'!BL53*'Г на группу'!$A$2,'Г на Ч'!BL53*'Г на группу'!$A$2,"")</f>
        <v>95.28</v>
      </c>
      <c r="BM53" s="55">
        <f>IF('Г на Ч'!BM53*'Г на группу'!$A$2,'Г на Ч'!BM53*'Г на группу'!$A$2,"")</f>
        <v>120</v>
      </c>
      <c r="BN53" s="30" t="str">
        <f>IF('Г на Ч'!BN53*'Г на группу'!$A$2,'Г на Ч'!BN53*'Г на группу'!$A$2,"")</f>
        <v/>
      </c>
      <c r="BO53" s="30" t="str">
        <f>IF('Г на Ч'!BO53*'Г на группу'!$A$2,'Г на Ч'!BO53*'Г на группу'!$A$2,"")</f>
        <v/>
      </c>
      <c r="BP53" s="30" t="str">
        <f>IF('Г на Ч'!BP53*'Г на группу'!$A$2,'Г на Ч'!BP53*'Г на группу'!$A$2,"")</f>
        <v/>
      </c>
      <c r="BQ53" s="30" t="str">
        <f>IF('Г на Ч'!BQ53*'Г на группу'!$A$2,'Г на Ч'!BQ53*'Г на группу'!$A$2,"")</f>
        <v/>
      </c>
      <c r="BR53" s="21" t="str">
        <f>IF('Г на Ч'!BR53*'Г на группу'!$A$2,'Г на Ч'!BR53*'Г на группу'!$A$2,"")</f>
        <v/>
      </c>
      <c r="BS53" s="30" t="str">
        <f>IF('Г на Ч'!BS53*'Г на группу'!$A$2,'Г на Ч'!BS53*'Г на группу'!$A$2,"")</f>
        <v/>
      </c>
      <c r="BT53" s="30" t="str">
        <f>IF('Г на Ч'!BT53*'Г на группу'!$A$2,'Г на Ч'!BT53*'Г на группу'!$A$2,"")</f>
        <v/>
      </c>
      <c r="BU53" s="30" t="str">
        <f>IF('Г на Ч'!BU53*'Г на группу'!$A$2,'Г на Ч'!BU53*'Г на группу'!$A$2,"")</f>
        <v/>
      </c>
      <c r="BV53" s="30" t="str">
        <f>IF('Г на Ч'!BV53*'Г на группу'!$A$2,'Г на Ч'!BV53*'Г на группу'!$A$2,"")</f>
        <v/>
      </c>
      <c r="BW53" s="21" t="str">
        <f>IF('Г на Ч'!BW53*'Г на группу'!$A$2,'Г на Ч'!BW53*'Г на группу'!$A$2,"")</f>
        <v/>
      </c>
      <c r="BX53" s="30">
        <f>IF('Г на Ч'!BX53*'Г на группу'!$A$2,'Г на Ч'!BX53*'Г на группу'!$A$2,"")</f>
        <v>758.40000000000009</v>
      </c>
      <c r="BY53" s="30">
        <f>IF('Г на Ч'!BY53*'Г на группу'!$A$2,'Г на Ч'!BY53*'Г на группу'!$A$2,"")</f>
        <v>1.92</v>
      </c>
      <c r="BZ53" s="30">
        <f>IF('Г на Ч'!BZ53*'Г на группу'!$A$2,'Г на Ч'!BZ53*'Г на группу'!$A$2,"")</f>
        <v>1.6799999999999997</v>
      </c>
      <c r="CA53" s="30">
        <f>IF('Г на Ч'!CA53*'Г на группу'!$A$2,'Г на Ч'!CA53*'Г на группу'!$A$2,"")</f>
        <v>190.56</v>
      </c>
      <c r="CB53" s="21">
        <f>IF('Г на Ч'!CB53*'Г на группу'!$A$2,'Г на Ч'!CB53*'Г на группу'!$A$2,"")</f>
        <v>240</v>
      </c>
      <c r="CC53" s="30" t="str">
        <f>IF('Г на Ч'!CC53*'Г на группу'!$A$2,'Г на Ч'!CC53*'Г на группу'!$A$2,"")</f>
        <v/>
      </c>
      <c r="CD53" s="30" t="str">
        <f>IF('Г на Ч'!CD53*'Г на группу'!$A$2,'Г на Ч'!CD53*'Г на группу'!$A$2,"")</f>
        <v/>
      </c>
      <c r="CE53" s="30" t="str">
        <f>IF('Г на Ч'!CE53*'Г на группу'!$A$2,'Г на Ч'!CE53*'Г на группу'!$A$2,"")</f>
        <v/>
      </c>
      <c r="CF53" s="30" t="str">
        <f>IF('Г на Ч'!CF53*'Г на группу'!$A$2,'Г на Ч'!CF53*'Г на группу'!$A$2,"")</f>
        <v/>
      </c>
      <c r="CG53" s="21" t="str">
        <f>IF('Г на Ч'!CG53*'Г на группу'!$A$2,'Г на Ч'!CG53*'Г на группу'!$A$2,"")</f>
        <v/>
      </c>
      <c r="CH53" s="30" t="str">
        <f>IF('Г на Ч'!CH53*'Г на группу'!$A$2,'Г на Ч'!CH53*'Г на группу'!$A$2,"")</f>
        <v/>
      </c>
      <c r="CI53" s="30" t="str">
        <f>IF('Г на Ч'!CI53*'Г на группу'!$A$2,'Г на Ч'!CI53*'Г на группу'!$A$2,"")</f>
        <v/>
      </c>
      <c r="CJ53" s="30" t="str">
        <f>IF('Г на Ч'!CJ53*'Г на группу'!$A$2,'Г на Ч'!CJ53*'Г на группу'!$A$2,"")</f>
        <v/>
      </c>
      <c r="CK53" s="30" t="str">
        <f>IF('Г на Ч'!CK53*'Г на группу'!$A$2,'Г на Ч'!CK53*'Г на группу'!$A$2,"")</f>
        <v/>
      </c>
      <c r="CL53" s="21" t="str">
        <f>IF('Г на Ч'!CL53*'Г на группу'!$A$2,'Г на Ч'!CL53*'Г на группу'!$A$2,"")</f>
        <v/>
      </c>
      <c r="CM53" s="30" t="str">
        <f>IF('Г на Ч'!CM53*'Г на группу'!$A$2,'Г на Ч'!CM53*'Г на группу'!$A$2,"")</f>
        <v/>
      </c>
      <c r="CN53" s="30" t="str">
        <f>IF('Г на Ч'!CN53*'Г на группу'!$A$2,'Г на Ч'!CN53*'Г на группу'!$A$2,"")</f>
        <v/>
      </c>
      <c r="CO53" s="30" t="str">
        <f>IF('Г на Ч'!CO53*'Г на группу'!$A$2,'Г на Ч'!CO53*'Г на группу'!$A$2,"")</f>
        <v/>
      </c>
      <c r="CP53" s="30" t="str">
        <f>IF('Г на Ч'!CP53*'Г на группу'!$A$2,'Г на Ч'!CP53*'Г на группу'!$A$2,"")</f>
        <v/>
      </c>
      <c r="CQ53" s="21" t="str">
        <f>IF('Г на Ч'!CQ53*'Г на группу'!$A$2,'Г на Ч'!CQ53*'Г на группу'!$A$2,"")</f>
        <v/>
      </c>
      <c r="CR53" s="30" t="str">
        <f>IF('Г на Ч'!CR53*'Г на группу'!$A$2,'Г на Ч'!CR53*'Г на группу'!$A$2,"")</f>
        <v/>
      </c>
      <c r="CS53" s="30" t="str">
        <f>IF('Г на Ч'!CS53*'Г на группу'!$A$2,'Г на Ч'!CS53*'Г на группу'!$A$2,"")</f>
        <v/>
      </c>
      <c r="CT53" s="30" t="str">
        <f>IF('Г на Ч'!CT53*'Г на группу'!$A$2,'Г на Ч'!CT53*'Г на группу'!$A$2,"")</f>
        <v/>
      </c>
      <c r="CU53" s="30" t="str">
        <f>IF('Г на Ч'!CU53*'Г на группу'!$A$2,'Г на Ч'!CU53*'Г на группу'!$A$2,"")</f>
        <v/>
      </c>
      <c r="CV53" s="21" t="str">
        <f>IF('Г на Ч'!CV53*'Г на группу'!$A$2,'Г на Ч'!CV53*'Г на группу'!$A$2,"")</f>
        <v/>
      </c>
      <c r="CW53" s="30" t="str">
        <f>IF('Г на Ч'!CW53*'Г на группу'!$A$2,'Г на Ч'!CW53*'Г на группу'!$A$2,"")</f>
        <v/>
      </c>
      <c r="CX53" s="30" t="str">
        <f>IF('Г на Ч'!CX53*'Г на группу'!$A$2,'Г на Ч'!CX53*'Г на группу'!$A$2,"")</f>
        <v/>
      </c>
      <c r="CY53" s="30" t="str">
        <f>IF('Г на Ч'!CY53*'Г на группу'!$A$2,'Г на Ч'!CY53*'Г на группу'!$A$2,"")</f>
        <v/>
      </c>
      <c r="CZ53" s="30" t="str">
        <f>IF('Г на Ч'!CZ53*'Г на группу'!$A$2,'Г на Ч'!CZ53*'Г на группу'!$A$2,"")</f>
        <v/>
      </c>
      <c r="DA53" s="21" t="str">
        <f>IF('Г на Ч'!DA53*'Г на группу'!$A$2,'Г на Ч'!DA53*'Г на группу'!$A$2,"")</f>
        <v/>
      </c>
      <c r="DB53" s="30" t="str">
        <f>IF('Г на Ч'!DB53*'Г на группу'!$A$2,'Г на Ч'!DB53*'Г на группу'!$A$2,"")</f>
        <v/>
      </c>
      <c r="DC53" s="30" t="str">
        <f>IF('Г на Ч'!DC53*'Г на группу'!$A$2,'Г на Ч'!DC53*'Г на группу'!$A$2,"")</f>
        <v/>
      </c>
      <c r="DD53" s="30" t="str">
        <f>IF('Г на Ч'!DD53*'Г на группу'!$A$2,'Г на Ч'!DD53*'Г на группу'!$A$2,"")</f>
        <v/>
      </c>
      <c r="DE53" s="30" t="str">
        <f>IF('Г на Ч'!DE53*'Г на группу'!$A$2,'Г на Ч'!DE53*'Г на группу'!$A$2,"")</f>
        <v/>
      </c>
      <c r="DF53" s="21" t="str">
        <f>IF('Г на Ч'!DF53*'Г на группу'!$A$2,'Г на Ч'!DF53*'Г на группу'!$A$2,"")</f>
        <v/>
      </c>
      <c r="DG53" s="30" t="str">
        <f>IF('Г на Ч'!DG53*'Г на группу'!$A$2,'Г на Ч'!DG53*'Г на группу'!$A$2,"")</f>
        <v/>
      </c>
      <c r="DH53" s="30" t="str">
        <f>IF('Г на Ч'!DH53*'Г на группу'!$A$2,'Г на Ч'!DH53*'Г на группу'!$A$2,"")</f>
        <v/>
      </c>
      <c r="DI53" s="30" t="str">
        <f>IF('Г на Ч'!DI53*'Г на группу'!$A$2,'Г на Ч'!DI53*'Г на группу'!$A$2,"")</f>
        <v/>
      </c>
      <c r="DJ53" s="30" t="str">
        <f>IF('Г на Ч'!DJ53*'Г на группу'!$A$2,'Г на Ч'!DJ53*'Г на группу'!$A$2,"")</f>
        <v/>
      </c>
      <c r="DK53" s="21" t="str">
        <f>IF('Г на Ч'!DK53*'Г на группу'!$A$2,'Г на Ч'!DK53*'Г на группу'!$A$2,"")</f>
        <v/>
      </c>
      <c r="DL53" s="30" t="str">
        <f>IF('Г на Ч'!DL53*'Г на группу'!$A$2,'Г на Ч'!DL53*'Г на группу'!$A$2,"")</f>
        <v/>
      </c>
      <c r="DM53" s="30" t="str">
        <f>IF('Г на Ч'!DM53*'Г на группу'!$A$2,'Г на Ч'!DM53*'Г на группу'!$A$2,"")</f>
        <v/>
      </c>
      <c r="DN53" s="30" t="str">
        <f>IF('Г на Ч'!DN53*'Г на группу'!$A$2,'Г на Ч'!DN53*'Г на группу'!$A$2,"")</f>
        <v/>
      </c>
      <c r="DO53" s="30" t="str">
        <f>IF('Г на Ч'!DO53*'Г на группу'!$A$2,'Г на Ч'!DO53*'Г на группу'!$A$2,"")</f>
        <v/>
      </c>
      <c r="DP53" s="21" t="str">
        <f>IF('Г на Ч'!DP53*'Г на группу'!$A$2,'Г на Ч'!DP53*'Г на группу'!$A$2,"")</f>
        <v/>
      </c>
      <c r="DQ53" s="21">
        <f t="shared" si="4"/>
        <v>480</v>
      </c>
    </row>
    <row r="54" spans="1:121" s="21" customFormat="1" x14ac:dyDescent="0.25">
      <c r="A54" s="38" t="s">
        <v>42</v>
      </c>
      <c r="B54" s="38">
        <v>523</v>
      </c>
      <c r="C54" s="38">
        <v>11.6</v>
      </c>
      <c r="D54" s="38">
        <v>29.7</v>
      </c>
      <c r="E54" s="43">
        <v>54</v>
      </c>
      <c r="F54" s="42" t="e">
        <f t="shared" si="26"/>
        <v>#VALUE!</v>
      </c>
      <c r="G54" s="42" t="e">
        <f t="shared" si="27"/>
        <v>#VALUE!</v>
      </c>
      <c r="H54" s="42" t="e">
        <f t="shared" si="28"/>
        <v>#VALUE!</v>
      </c>
      <c r="I54" s="42" t="e">
        <f t="shared" si="29"/>
        <v>#VALUE!</v>
      </c>
      <c r="J54" s="38" t="str">
        <f>IF('Г на Ч'!J54*'Г на группу'!$A$2,'Г на Ч'!J54*'Г на группу'!$A$2,"")</f>
        <v/>
      </c>
      <c r="K54" s="42" t="str">
        <f>IF('Г на Ч'!K54*'Г на группу'!$A$2,'Г на Ч'!K54*'Г на группу'!$A$2,"")</f>
        <v/>
      </c>
      <c r="L54" s="42" t="str">
        <f>IF('Г на Ч'!L54*'Г на группу'!$A$2,'Г на Ч'!L54*'Г на группу'!$A$2,"")</f>
        <v/>
      </c>
      <c r="M54" s="42" t="str">
        <f>IF('Г на Ч'!M54*'Г на группу'!$A$2,'Г на Ч'!M54*'Г на группу'!$A$2,"")</f>
        <v/>
      </c>
      <c r="N54" s="42" t="str">
        <f>IF('Г на Ч'!N54*'Г на группу'!$A$2,'Г на Ч'!N54*'Г на группу'!$A$2,"")</f>
        <v/>
      </c>
      <c r="O54" s="38" t="str">
        <f>IF('Г на Ч'!O54*'Г на группу'!$A$2,'Г на Ч'!O54*'Г на группу'!$A$2,"")</f>
        <v/>
      </c>
      <c r="P54" s="42" t="str">
        <f>IF('Г на Ч'!P54*'Г на группу'!$A$2,'Г на Ч'!P54*'Г на группу'!$A$2,"")</f>
        <v/>
      </c>
      <c r="Q54" s="42" t="str">
        <f>IF('Г на Ч'!Q54*'Г на группу'!$A$2,'Г на Ч'!Q54*'Г на группу'!$A$2,"")</f>
        <v/>
      </c>
      <c r="R54" s="42" t="str">
        <f>IF('Г на Ч'!R54*'Г на группу'!$A$2,'Г на Ч'!R54*'Г на группу'!$A$2,"")</f>
        <v/>
      </c>
      <c r="S54" s="42" t="str">
        <f>IF('Г на Ч'!S54*'Г на группу'!$A$2,'Г на Ч'!S54*'Г на группу'!$A$2,"")</f>
        <v/>
      </c>
      <c r="T54" s="38" t="str">
        <f>IF('Г на Ч'!T54*'Г на группу'!$A$2,'Г на Ч'!T54*'Г на группу'!$A$2,"")</f>
        <v/>
      </c>
      <c r="U54" s="42">
        <f>IF('Г на Ч'!U54*'Г на группу'!$A$2,'Г на Ч'!U54*'Г на группу'!$A$2,"")</f>
        <v>1694.52</v>
      </c>
      <c r="V54" s="42">
        <f>IF('Г на Ч'!V54*'Г на группу'!$A$2,'Г на Ч'!V54*'Г на группу'!$A$2,"")</f>
        <v>37.583999999999996</v>
      </c>
      <c r="W54" s="42">
        <f>IF('Г на Ч'!W54*'Г на группу'!$A$2,'Г на Ч'!W54*'Г на группу'!$A$2,"")</f>
        <v>96.228000000000009</v>
      </c>
      <c r="X54" s="42">
        <f>IF('Г на Ч'!X54*'Г на группу'!$A$2,'Г на Ч'!X54*'Г на группу'!$A$2,"")</f>
        <v>174.96000000000004</v>
      </c>
      <c r="Y54" s="38">
        <f>IF('Г на Ч'!Y54*'Г на группу'!$A$2,'Г на Ч'!Y54*'Г на группу'!$A$2,"")</f>
        <v>324</v>
      </c>
      <c r="Z54" s="42" t="str">
        <f>IF('Г на Ч'!Z54*'Г на группу'!$A$2,'Г на Ч'!Z54*'Г на группу'!$A$2,"")</f>
        <v/>
      </c>
      <c r="AA54" s="42" t="str">
        <f>IF('Г на Ч'!AA54*'Г на группу'!$A$2,'Г на Ч'!AA54*'Г на группу'!$A$2,"")</f>
        <v/>
      </c>
      <c r="AB54" s="42" t="str">
        <f>IF('Г на Ч'!AB54*'Г на группу'!$A$2,'Г на Ч'!AB54*'Г на группу'!$A$2,"")</f>
        <v/>
      </c>
      <c r="AC54" s="42" t="str">
        <f>IF('Г на Ч'!AC54*'Г на группу'!$A$2,'Г на Ч'!AC54*'Г на группу'!$A$2,"")</f>
        <v/>
      </c>
      <c r="AD54" s="38" t="str">
        <f>IF('Г на Ч'!AD54*'Г на группу'!$A$2,'Г на Ч'!AD54*'Г на группу'!$A$2,"")</f>
        <v/>
      </c>
      <c r="AE54" s="42" t="str">
        <f>IF('Г на Ч'!AE54*'Г на группу'!$A$2,'Г на Ч'!AE54*'Г на группу'!$A$2,"")</f>
        <v/>
      </c>
      <c r="AF54" s="42" t="str">
        <f>IF('Г на Ч'!AF54*'Г на группу'!$A$2,'Г на Ч'!AF54*'Г на группу'!$A$2,"")</f>
        <v/>
      </c>
      <c r="AG54" s="42" t="str">
        <f>IF('Г на Ч'!AG54*'Г на группу'!$A$2,'Г на Ч'!AG54*'Г на группу'!$A$2,"")</f>
        <v/>
      </c>
      <c r="AH54" s="42" t="str">
        <f>IF('Г на Ч'!AH54*'Г на группу'!$A$2,'Г на Ч'!AH54*'Г на группу'!$A$2,"")</f>
        <v/>
      </c>
      <c r="AI54" s="38" t="str">
        <f>IF('Г на Ч'!AI54*'Г на группу'!$A$2,'Г на Ч'!AI54*'Г на группу'!$A$2,"")</f>
        <v/>
      </c>
      <c r="AJ54" s="42" t="str">
        <f>IF('Г на Ч'!AJ54*'Г на группу'!$A$2,'Г на Ч'!AJ54*'Г на группу'!$A$2,"")</f>
        <v/>
      </c>
      <c r="AK54" s="42" t="str">
        <f>IF('Г на Ч'!AK54*'Г на группу'!$A$2,'Г на Ч'!AK54*'Г на группу'!$A$2,"")</f>
        <v/>
      </c>
      <c r="AL54" s="42" t="str">
        <f>IF('Г на Ч'!AL54*'Г на группу'!$A$2,'Г на Ч'!AL54*'Г на группу'!$A$2,"")</f>
        <v/>
      </c>
      <c r="AM54" s="42" t="str">
        <f>IF('Г на Ч'!AM54*'Г на группу'!$A$2,'Г на Ч'!AM54*'Г на группу'!$A$2,"")</f>
        <v/>
      </c>
      <c r="AN54" s="41" t="str">
        <f>IF('Г на Ч'!AN54*'Г на группу'!$A$2,'Г на Ч'!AN54*'Г на группу'!$A$2,"")</f>
        <v/>
      </c>
      <c r="AO54" s="42" t="str">
        <f>IF('Г на Ч'!AO54*'Г на группу'!$A$2,'Г на Ч'!AO54*'Г на группу'!$A$2,"")</f>
        <v/>
      </c>
      <c r="AP54" s="42" t="str">
        <f>IF('Г на Ч'!AP54*'Г на группу'!$A$2,'Г на Ч'!AP54*'Г на группу'!$A$2,"")</f>
        <v/>
      </c>
      <c r="AQ54" s="42" t="str">
        <f>IF('Г на Ч'!AQ54*'Г на группу'!$A$2,'Г на Ч'!AQ54*'Г на группу'!$A$2,"")</f>
        <v/>
      </c>
      <c r="AR54" s="42" t="str">
        <f>IF('Г на Ч'!AR54*'Г на группу'!$A$2,'Г на Ч'!AR54*'Г на группу'!$A$2,"")</f>
        <v/>
      </c>
      <c r="AS54" s="38" t="str">
        <f>IF('Г на Ч'!AS54*'Г на группу'!$A$2,'Г на Ч'!AS54*'Г на группу'!$A$2,"")</f>
        <v/>
      </c>
      <c r="AT54" s="42" t="str">
        <f>IF('Г на Ч'!AT54*'Г на группу'!$A$2,'Г на Ч'!AT54*'Г на группу'!$A$2,"")</f>
        <v/>
      </c>
      <c r="AU54" s="42" t="str">
        <f>IF('Г на Ч'!AU54*'Г на группу'!$A$2,'Г на Ч'!AU54*'Г на группу'!$A$2,"")</f>
        <v/>
      </c>
      <c r="AV54" s="42" t="str">
        <f>IF('Г на Ч'!AV54*'Г на группу'!$A$2,'Г на Ч'!AV54*'Г на группу'!$A$2,"")</f>
        <v/>
      </c>
      <c r="AW54" s="42" t="str">
        <f>IF('Г на Ч'!AW54*'Г на группу'!$A$2,'Г на Ч'!AW54*'Г на группу'!$A$2,"")</f>
        <v/>
      </c>
      <c r="AX54" s="38" t="str">
        <f>IF('Г на Ч'!AX54*'Г на группу'!$A$2,'Г на Ч'!AX54*'Г на группу'!$A$2,"")</f>
        <v/>
      </c>
      <c r="AY54" s="42" t="str">
        <f>IF('Г на Ч'!AY54*'Г на группу'!$A$2,'Г на Ч'!AY54*'Г на группу'!$A$2,"")</f>
        <v/>
      </c>
      <c r="AZ54" s="42" t="str">
        <f>IF('Г на Ч'!AZ54*'Г на группу'!$A$2,'Г на Ч'!AZ54*'Г на группу'!$A$2,"")</f>
        <v/>
      </c>
      <c r="BA54" s="42" t="str">
        <f>IF('Г на Ч'!BA54*'Г на группу'!$A$2,'Г на Ч'!BA54*'Г на группу'!$A$2,"")</f>
        <v/>
      </c>
      <c r="BB54" s="42" t="str">
        <f>IF('Г на Ч'!BB54*'Г на группу'!$A$2,'Г на Ч'!BB54*'Г на группу'!$A$2,"")</f>
        <v/>
      </c>
      <c r="BC54" s="38" t="str">
        <f>IF('Г на Ч'!BC54*'Г на группу'!$A$2,'Г на Ч'!BC54*'Г на группу'!$A$2,"")</f>
        <v/>
      </c>
      <c r="BD54" s="42" t="str">
        <f>IF('Г на Ч'!BD54*'Г на группу'!$A$2,'Г на Ч'!BD54*'Г на группу'!$A$2,"")</f>
        <v/>
      </c>
      <c r="BE54" s="42" t="str">
        <f>IF('Г на Ч'!BE54*'Г на группу'!$A$2,'Г на Ч'!BE54*'Г на группу'!$A$2,"")</f>
        <v/>
      </c>
      <c r="BF54" s="42" t="str">
        <f>IF('Г на Ч'!BF54*'Г на группу'!$A$2,'Г на Ч'!BF54*'Г на группу'!$A$2,"")</f>
        <v/>
      </c>
      <c r="BG54" s="42" t="str">
        <f>IF('Г на Ч'!BG54*'Г на группу'!$A$2,'Г на Ч'!BG54*'Г на группу'!$A$2,"")</f>
        <v/>
      </c>
      <c r="BH54" s="41" t="str">
        <f>IF('Г на Ч'!BH54*'Г на группу'!$A$2,'Г на Ч'!BH54*'Г на группу'!$A$2,"")</f>
        <v/>
      </c>
      <c r="BI54" s="42" t="str">
        <f>IF('Г на Ч'!BI54*'Г на группу'!$A$2,'Г на Ч'!BI54*'Г на группу'!$A$2,"")</f>
        <v/>
      </c>
      <c r="BJ54" s="42" t="str">
        <f>IF('Г на Ч'!BJ54*'Г на группу'!$A$2,'Г на Ч'!BJ54*'Г на группу'!$A$2,"")</f>
        <v/>
      </c>
      <c r="BK54" s="42" t="str">
        <f>IF('Г на Ч'!BK54*'Г на группу'!$A$2,'Г на Ч'!BK54*'Г на группу'!$A$2,"")</f>
        <v/>
      </c>
      <c r="BL54" s="42" t="str">
        <f>IF('Г на Ч'!BL54*'Г на группу'!$A$2,'Г на Ч'!BL54*'Г на группу'!$A$2,"")</f>
        <v/>
      </c>
      <c r="BM54" s="43" t="str">
        <f>IF('Г на Ч'!BM54*'Г на группу'!$A$2,'Г на Ч'!BM54*'Г на группу'!$A$2,"")</f>
        <v/>
      </c>
      <c r="BN54" s="42" t="str">
        <f>IF('Г на Ч'!BN54*'Г на группу'!$A$2,'Г на Ч'!BN54*'Г на группу'!$A$2,"")</f>
        <v/>
      </c>
      <c r="BO54" s="42" t="str">
        <f>IF('Г на Ч'!BO54*'Г на группу'!$A$2,'Г на Ч'!BO54*'Г на группу'!$A$2,"")</f>
        <v/>
      </c>
      <c r="BP54" s="42" t="str">
        <f>IF('Г на Ч'!BP54*'Г на группу'!$A$2,'Г на Ч'!BP54*'Г на группу'!$A$2,"")</f>
        <v/>
      </c>
      <c r="BQ54" s="42" t="str">
        <f>IF('Г на Ч'!BQ54*'Г на группу'!$A$2,'Г на Ч'!BQ54*'Г на группу'!$A$2,"")</f>
        <v/>
      </c>
      <c r="BR54" s="38" t="str">
        <f>IF('Г на Ч'!BR54*'Г на группу'!$A$2,'Г на Ч'!BR54*'Г на группу'!$A$2,"")</f>
        <v/>
      </c>
      <c r="BS54" s="42" t="str">
        <f>IF('Г на Ч'!BS54*'Г на группу'!$A$2,'Г на Ч'!BS54*'Г на группу'!$A$2,"")</f>
        <v/>
      </c>
      <c r="BT54" s="42" t="str">
        <f>IF('Г на Ч'!BT54*'Г на группу'!$A$2,'Г на Ч'!BT54*'Г на группу'!$A$2,"")</f>
        <v/>
      </c>
      <c r="BU54" s="42" t="str">
        <f>IF('Г на Ч'!BU54*'Г на группу'!$A$2,'Г на Ч'!BU54*'Г на группу'!$A$2,"")</f>
        <v/>
      </c>
      <c r="BV54" s="42" t="str">
        <f>IF('Г на Ч'!BV54*'Г на группу'!$A$2,'Г на Ч'!BV54*'Г на группу'!$A$2,"")</f>
        <v/>
      </c>
      <c r="BW54" s="38" t="str">
        <f>IF('Г на Ч'!BW54*'Г на группу'!$A$2,'Г на Ч'!BW54*'Г на группу'!$A$2,"")</f>
        <v/>
      </c>
      <c r="BX54" s="42" t="str">
        <f>IF('Г на Ч'!BX54*'Г на группу'!$A$2,'Г на Ч'!BX54*'Г на группу'!$A$2,"")</f>
        <v/>
      </c>
      <c r="BY54" s="42" t="str">
        <f>IF('Г на Ч'!BY54*'Г на группу'!$A$2,'Г на Ч'!BY54*'Г на группу'!$A$2,"")</f>
        <v/>
      </c>
      <c r="BZ54" s="42" t="str">
        <f>IF('Г на Ч'!BZ54*'Г на группу'!$A$2,'Г на Ч'!BZ54*'Г на группу'!$A$2,"")</f>
        <v/>
      </c>
      <c r="CA54" s="42" t="str">
        <f>IF('Г на Ч'!CA54*'Г на группу'!$A$2,'Г на Ч'!CA54*'Г на группу'!$A$2,"")</f>
        <v/>
      </c>
      <c r="CB54" s="38" t="str">
        <f>IF('Г на Ч'!CB54*'Г на группу'!$A$2,'Г на Ч'!CB54*'Г на группу'!$A$2,"")</f>
        <v/>
      </c>
      <c r="CC54" s="42">
        <f>IF('Г на Ч'!CC54*'Г на группу'!$A$2,'Г на Ч'!CC54*'Г на группу'!$A$2,"")</f>
        <v>627.6</v>
      </c>
      <c r="CD54" s="42">
        <f>IF('Г на Ч'!CD54*'Г на группу'!$A$2,'Г на Ч'!CD54*'Г на группу'!$A$2,"")</f>
        <v>13.919999999999998</v>
      </c>
      <c r="CE54" s="42">
        <f>IF('Г на Ч'!CE54*'Г на группу'!$A$2,'Г на Ч'!CE54*'Г на группу'!$A$2,"")</f>
        <v>35.64</v>
      </c>
      <c r="CF54" s="42">
        <f>IF('Г на Ч'!CF54*'Г на группу'!$A$2,'Г на Ч'!CF54*'Г на группу'!$A$2,"")</f>
        <v>64.800000000000011</v>
      </c>
      <c r="CG54" s="38">
        <f>IF('Г на Ч'!CG54*'Г на группу'!$A$2,'Г на Ч'!CG54*'Г на группу'!$A$2,"")</f>
        <v>120</v>
      </c>
      <c r="CH54" s="42" t="str">
        <f>IF('Г на Ч'!CH54*'Г на группу'!$A$2,'Г на Ч'!CH54*'Г на группу'!$A$2,"")</f>
        <v/>
      </c>
      <c r="CI54" s="42" t="str">
        <f>IF('Г на Ч'!CI54*'Г на группу'!$A$2,'Г на Ч'!CI54*'Г на группу'!$A$2,"")</f>
        <v/>
      </c>
      <c r="CJ54" s="42" t="str">
        <f>IF('Г на Ч'!CJ54*'Г на группу'!$A$2,'Г на Ч'!CJ54*'Г на группу'!$A$2,"")</f>
        <v/>
      </c>
      <c r="CK54" s="42" t="str">
        <f>IF('Г на Ч'!CK54*'Г на группу'!$A$2,'Г на Ч'!CK54*'Г на группу'!$A$2,"")</f>
        <v/>
      </c>
      <c r="CL54" s="38" t="str">
        <f>IF('Г на Ч'!CL54*'Г на группу'!$A$2,'Г на Ч'!CL54*'Г на группу'!$A$2,"")</f>
        <v/>
      </c>
      <c r="CM54" s="42" t="str">
        <f>IF('Г на Ч'!CM54*'Г на группу'!$A$2,'Г на Ч'!CM54*'Г на группу'!$A$2,"")</f>
        <v/>
      </c>
      <c r="CN54" s="42" t="str">
        <f>IF('Г на Ч'!CN54*'Г на группу'!$A$2,'Г на Ч'!CN54*'Г на группу'!$A$2,"")</f>
        <v/>
      </c>
      <c r="CO54" s="42" t="str">
        <f>IF('Г на Ч'!CO54*'Г на группу'!$A$2,'Г на Ч'!CO54*'Г на группу'!$A$2,"")</f>
        <v/>
      </c>
      <c r="CP54" s="42" t="str">
        <f>IF('Г на Ч'!CP54*'Г на группу'!$A$2,'Г на Ч'!CP54*'Г на группу'!$A$2,"")</f>
        <v/>
      </c>
      <c r="CQ54" s="38" t="str">
        <f>IF('Г на Ч'!CQ54*'Г на группу'!$A$2,'Г на Ч'!CQ54*'Г на группу'!$A$2,"")</f>
        <v/>
      </c>
      <c r="CR54" s="42" t="str">
        <f>IF('Г на Ч'!CR54*'Г на группу'!$A$2,'Г на Ч'!CR54*'Г на группу'!$A$2,"")</f>
        <v/>
      </c>
      <c r="CS54" s="42" t="str">
        <f>IF('Г на Ч'!CS54*'Г на группу'!$A$2,'Г на Ч'!CS54*'Г на группу'!$A$2,"")</f>
        <v/>
      </c>
      <c r="CT54" s="42" t="str">
        <f>IF('Г на Ч'!CT54*'Г на группу'!$A$2,'Г на Ч'!CT54*'Г на группу'!$A$2,"")</f>
        <v/>
      </c>
      <c r="CU54" s="42" t="str">
        <f>IF('Г на Ч'!CU54*'Г на группу'!$A$2,'Г на Ч'!CU54*'Г на группу'!$A$2,"")</f>
        <v/>
      </c>
      <c r="CV54" s="38" t="str">
        <f>IF('Г на Ч'!CV54*'Г на группу'!$A$2,'Г на Ч'!CV54*'Г на группу'!$A$2,"")</f>
        <v/>
      </c>
      <c r="CW54" s="42" t="str">
        <f>IF('Г на Ч'!CW54*'Г на группу'!$A$2,'Г на Ч'!CW54*'Г на группу'!$A$2,"")</f>
        <v/>
      </c>
      <c r="CX54" s="42" t="str">
        <f>IF('Г на Ч'!CX54*'Г на группу'!$A$2,'Г на Ч'!CX54*'Г на группу'!$A$2,"")</f>
        <v/>
      </c>
      <c r="CY54" s="42" t="str">
        <f>IF('Г на Ч'!CY54*'Г на группу'!$A$2,'Г на Ч'!CY54*'Г на группу'!$A$2,"")</f>
        <v/>
      </c>
      <c r="CZ54" s="42" t="str">
        <f>IF('Г на Ч'!CZ54*'Г на группу'!$A$2,'Г на Ч'!CZ54*'Г на группу'!$A$2,"")</f>
        <v/>
      </c>
      <c r="DA54" s="38" t="str">
        <f>IF('Г на Ч'!DA54*'Г на группу'!$A$2,'Г на Ч'!DA54*'Г на группу'!$A$2,"")</f>
        <v/>
      </c>
      <c r="DB54" s="42" t="str">
        <f>IF('Г на Ч'!DB54*'Г на группу'!$A$2,'Г на Ч'!DB54*'Г на группу'!$A$2,"")</f>
        <v/>
      </c>
      <c r="DC54" s="42" t="str">
        <f>IF('Г на Ч'!DC54*'Г на группу'!$A$2,'Г на Ч'!DC54*'Г на группу'!$A$2,"")</f>
        <v/>
      </c>
      <c r="DD54" s="42" t="str">
        <f>IF('Г на Ч'!DD54*'Г на группу'!$A$2,'Г на Ч'!DD54*'Г на группу'!$A$2,"")</f>
        <v/>
      </c>
      <c r="DE54" s="42" t="str">
        <f>IF('Г на Ч'!DE54*'Г на группу'!$A$2,'Г на Ч'!DE54*'Г на группу'!$A$2,"")</f>
        <v/>
      </c>
      <c r="DF54" s="38" t="str">
        <f>IF('Г на Ч'!DF54*'Г на группу'!$A$2,'Г на Ч'!DF54*'Г на группу'!$A$2,"")</f>
        <v/>
      </c>
      <c r="DG54" s="42" t="str">
        <f>IF('Г на Ч'!DG54*'Г на группу'!$A$2,'Г на Ч'!DG54*'Г на группу'!$A$2,"")</f>
        <v/>
      </c>
      <c r="DH54" s="42" t="str">
        <f>IF('Г на Ч'!DH54*'Г на группу'!$A$2,'Г на Ч'!DH54*'Г на группу'!$A$2,"")</f>
        <v/>
      </c>
      <c r="DI54" s="42" t="str">
        <f>IF('Г на Ч'!DI54*'Г на группу'!$A$2,'Г на Ч'!DI54*'Г на группу'!$A$2,"")</f>
        <v/>
      </c>
      <c r="DJ54" s="42" t="str">
        <f>IF('Г на Ч'!DJ54*'Г на группу'!$A$2,'Г на Ч'!DJ54*'Г на группу'!$A$2,"")</f>
        <v/>
      </c>
      <c r="DK54" s="38" t="str">
        <f>IF('Г на Ч'!DK54*'Г на группу'!$A$2,'Г на Ч'!DK54*'Г на группу'!$A$2,"")</f>
        <v/>
      </c>
      <c r="DL54" s="42">
        <f>IF('Г на Ч'!DL54*'Г на группу'!$A$2,'Г на Ч'!DL54*'Г на группу'!$A$2,"")</f>
        <v>847.26</v>
      </c>
      <c r="DM54" s="42">
        <f>IF('Г на Ч'!DM54*'Г на группу'!$A$2,'Г на Ч'!DM54*'Г на группу'!$A$2,"")</f>
        <v>18.791999999999998</v>
      </c>
      <c r="DN54" s="42">
        <f>IF('Г на Ч'!DN54*'Г на группу'!$A$2,'Г на Ч'!DN54*'Г на группу'!$A$2,"")</f>
        <v>48.114000000000004</v>
      </c>
      <c r="DO54" s="42">
        <f>IF('Г на Ч'!DO54*'Г на группу'!$A$2,'Г на Ч'!DO54*'Г на группу'!$A$2,"")</f>
        <v>87.480000000000018</v>
      </c>
      <c r="DP54" s="38">
        <f>IF('Г на Ч'!DP54*'Г на группу'!$A$2,'Г на Ч'!DP54*'Г на группу'!$A$2,"")</f>
        <v>162</v>
      </c>
      <c r="DQ54" s="21">
        <f t="shared" si="4"/>
        <v>606</v>
      </c>
    </row>
    <row r="55" spans="1:121" s="21" customFormat="1" x14ac:dyDescent="0.25">
      <c r="A55" s="21" t="s">
        <v>43</v>
      </c>
      <c r="B55" s="21">
        <v>310</v>
      </c>
      <c r="C55" s="21">
        <v>0.5</v>
      </c>
      <c r="E55" s="55">
        <v>80.8</v>
      </c>
      <c r="F55" s="30" t="e">
        <f t="shared" si="26"/>
        <v>#VALUE!</v>
      </c>
      <c r="G55" s="30" t="e">
        <f t="shared" si="27"/>
        <v>#VALUE!</v>
      </c>
      <c r="H55" s="30" t="e">
        <f t="shared" si="28"/>
        <v>#VALUE!</v>
      </c>
      <c r="I55" s="30" t="e">
        <f t="shared" si="29"/>
        <v>#VALUE!</v>
      </c>
      <c r="J55" s="21" t="str">
        <f>IF('Г на Ч'!J55*'Г на группу'!$A$2,'Г на Ч'!J55*'Г на группу'!$A$2,"")</f>
        <v/>
      </c>
      <c r="K55" s="30" t="str">
        <f>IF('Г на Ч'!K55*'Г на группу'!$A$2,'Г на Ч'!K55*'Г на группу'!$A$2,"")</f>
        <v/>
      </c>
      <c r="L55" s="30" t="str">
        <f>IF('Г на Ч'!L55*'Г на группу'!$A$2,'Г на Ч'!L55*'Г на группу'!$A$2,"")</f>
        <v/>
      </c>
      <c r="M55" s="30" t="str">
        <f>IF('Г на Ч'!M55*'Г на группу'!$A$2,'Г на Ч'!M55*'Г на группу'!$A$2,"")</f>
        <v/>
      </c>
      <c r="N55" s="30" t="str">
        <f>IF('Г на Ч'!N55*'Г на группу'!$A$2,'Г на Ч'!N55*'Г на группу'!$A$2,"")</f>
        <v/>
      </c>
      <c r="O55" s="21" t="str">
        <f>IF('Г на Ч'!O55*'Г на группу'!$A$2,'Г на Ч'!O55*'Г на группу'!$A$2,"")</f>
        <v/>
      </c>
      <c r="P55" s="30" t="str">
        <f>IF('Г на Ч'!P55*'Г на группу'!$A$2,'Г на Ч'!P55*'Г на группу'!$A$2,"")</f>
        <v/>
      </c>
      <c r="Q55" s="30" t="str">
        <f>IF('Г на Ч'!Q55*'Г на группу'!$A$2,'Г на Ч'!Q55*'Г на группу'!$A$2,"")</f>
        <v/>
      </c>
      <c r="R55" s="30" t="str">
        <f>IF('Г на Ч'!R55*'Г на группу'!$A$2,'Г на Ч'!R55*'Г на группу'!$A$2,"")</f>
        <v/>
      </c>
      <c r="S55" s="30" t="str">
        <f>IF('Г на Ч'!S55*'Г на группу'!$A$2,'Г на Ч'!S55*'Г на группу'!$A$2,"")</f>
        <v/>
      </c>
      <c r="T55" s="21" t="str">
        <f>IF('Г на Ч'!T55*'Г на группу'!$A$2,'Г на Ч'!T55*'Г на группу'!$A$2,"")</f>
        <v/>
      </c>
      <c r="U55" s="30" t="str">
        <f>IF('Г на Ч'!U55*'Г на группу'!$A$2,'Г на Ч'!U55*'Г на группу'!$A$2,"")</f>
        <v/>
      </c>
      <c r="V55" s="30" t="str">
        <f>IF('Г на Ч'!V55*'Г на группу'!$A$2,'Г на Ч'!V55*'Г на группу'!$A$2,"")</f>
        <v/>
      </c>
      <c r="W55" s="30" t="str">
        <f>IF('Г на Ч'!W55*'Г на группу'!$A$2,'Г на Ч'!W55*'Г на группу'!$A$2,"")</f>
        <v/>
      </c>
      <c r="X55" s="30" t="str">
        <f>IF('Г на Ч'!X55*'Г на группу'!$A$2,'Г на Ч'!X55*'Г на группу'!$A$2,"")</f>
        <v/>
      </c>
      <c r="Y55" s="21" t="str">
        <f>IF('Г на Ч'!Y55*'Г на группу'!$A$2,'Г на Ч'!Y55*'Г на группу'!$A$2,"")</f>
        <v/>
      </c>
      <c r="Z55" s="30">
        <f>IF('Г на Ч'!Z55*'Г на группу'!$A$2,'Г на Ч'!Z55*'Г на группу'!$A$2,"")</f>
        <v>348.75</v>
      </c>
      <c r="AA55" s="30">
        <f>IF('Г на Ч'!AA55*'Г на группу'!$A$2,'Г на Ч'!AA55*'Г на группу'!$A$2,"")</f>
        <v>0.5625</v>
      </c>
      <c r="AB55" s="30" t="str">
        <f>IF('Г на Ч'!AB55*'Г на группу'!$A$2,'Г на Ч'!AB55*'Г на группу'!$A$2,"")</f>
        <v/>
      </c>
      <c r="AC55" s="30">
        <f>IF('Г на Ч'!AC55*'Г на группу'!$A$2,'Г на Ч'!AC55*'Г на группу'!$A$2,"")</f>
        <v>90.899999999999991</v>
      </c>
      <c r="AD55" s="21">
        <f>IF('Г на Ч'!AD55*'Г на группу'!$A$2,'Г на Ч'!AD55*'Г на группу'!$A$2,"")</f>
        <v>112.5</v>
      </c>
      <c r="AE55" s="30" t="str">
        <f>IF('Г на Ч'!AE55*'Г на группу'!$A$2,'Г на Ч'!AE55*'Г на группу'!$A$2,"")</f>
        <v/>
      </c>
      <c r="AF55" s="30" t="str">
        <f>IF('Г на Ч'!AF55*'Г на группу'!$A$2,'Г на Ч'!AF55*'Г на группу'!$A$2,"")</f>
        <v/>
      </c>
      <c r="AG55" s="30" t="str">
        <f>IF('Г на Ч'!AG55*'Г на группу'!$A$2,'Г на Ч'!AG55*'Г на группу'!$A$2,"")</f>
        <v/>
      </c>
      <c r="AH55" s="30" t="str">
        <f>IF('Г на Ч'!AH55*'Г на группу'!$A$2,'Г на Ч'!AH55*'Г на группу'!$A$2,"")</f>
        <v/>
      </c>
      <c r="AI55" s="21" t="str">
        <f>IF('Г на Ч'!AI55*'Г на группу'!$A$2,'Г на Ч'!AI55*'Г на группу'!$A$2,"")</f>
        <v/>
      </c>
      <c r="AJ55" s="30" t="str">
        <f>IF('Г на Ч'!AJ55*'Г на группу'!$A$2,'Г на Ч'!AJ55*'Г на группу'!$A$2,"")</f>
        <v/>
      </c>
      <c r="AK55" s="30" t="str">
        <f>IF('Г на Ч'!AK55*'Г на группу'!$A$2,'Г на Ч'!AK55*'Г на группу'!$A$2,"")</f>
        <v/>
      </c>
      <c r="AL55" s="30" t="str">
        <f>IF('Г на Ч'!AL55*'Г на группу'!$A$2,'Г на Ч'!AL55*'Г на группу'!$A$2,"")</f>
        <v/>
      </c>
      <c r="AM55" s="30" t="str">
        <f>IF('Г на Ч'!AM55*'Г на группу'!$A$2,'Г на Ч'!AM55*'Г на группу'!$A$2,"")</f>
        <v/>
      </c>
      <c r="AN55" s="54" t="str">
        <f>IF('Г на Ч'!AN55*'Г на группу'!$A$2,'Г на Ч'!AN55*'Г на группу'!$A$2,"")</f>
        <v/>
      </c>
      <c r="AO55" s="30" t="str">
        <f>IF('Г на Ч'!AO55*'Г на группу'!$A$2,'Г на Ч'!AO55*'Г на группу'!$A$2,"")</f>
        <v/>
      </c>
      <c r="AP55" s="30" t="str">
        <f>IF('Г на Ч'!AP55*'Г на группу'!$A$2,'Г на Ч'!AP55*'Г на группу'!$A$2,"")</f>
        <v/>
      </c>
      <c r="AQ55" s="30" t="str">
        <f>IF('Г на Ч'!AQ55*'Г на группу'!$A$2,'Г на Ч'!AQ55*'Г на группу'!$A$2,"")</f>
        <v/>
      </c>
      <c r="AR55" s="30" t="str">
        <f>IF('Г на Ч'!AR55*'Г на группу'!$A$2,'Г на Ч'!AR55*'Г на группу'!$A$2,"")</f>
        <v/>
      </c>
      <c r="AS55" s="21" t="str">
        <f>IF('Г на Ч'!AS55*'Г на группу'!$A$2,'Г на Ч'!AS55*'Г на группу'!$A$2,"")</f>
        <v/>
      </c>
      <c r="AT55" s="30" t="str">
        <f>IF('Г на Ч'!AT55*'Г на группу'!$A$2,'Г на Ч'!AT55*'Г на группу'!$A$2,"")</f>
        <v/>
      </c>
      <c r="AU55" s="30" t="str">
        <f>IF('Г на Ч'!AU55*'Г на группу'!$A$2,'Г на Ч'!AU55*'Г на группу'!$A$2,"")</f>
        <v/>
      </c>
      <c r="AV55" s="30" t="str">
        <f>IF('Г на Ч'!AV55*'Г на группу'!$A$2,'Г на Ч'!AV55*'Г на группу'!$A$2,"")</f>
        <v/>
      </c>
      <c r="AW55" s="30" t="str">
        <f>IF('Г на Ч'!AW55*'Г на группу'!$A$2,'Г на Ч'!AW55*'Г на группу'!$A$2,"")</f>
        <v/>
      </c>
      <c r="AX55" s="21" t="str">
        <f>IF('Г на Ч'!AX55*'Г на группу'!$A$2,'Г на Ч'!AX55*'Г на группу'!$A$2,"")</f>
        <v/>
      </c>
      <c r="AY55" s="30" t="str">
        <f>IF('Г на Ч'!AY55*'Г на группу'!$A$2,'Г на Ч'!AY55*'Г на группу'!$A$2,"")</f>
        <v/>
      </c>
      <c r="AZ55" s="30" t="str">
        <f>IF('Г на Ч'!AZ55*'Г на группу'!$A$2,'Г на Ч'!AZ55*'Г на группу'!$A$2,"")</f>
        <v/>
      </c>
      <c r="BA55" s="30" t="str">
        <f>IF('Г на Ч'!BA55*'Г на группу'!$A$2,'Г на Ч'!BA55*'Г на группу'!$A$2,"")</f>
        <v/>
      </c>
      <c r="BB55" s="30" t="str">
        <f>IF('Г на Ч'!BB55*'Г на группу'!$A$2,'Г на Ч'!BB55*'Г на группу'!$A$2,"")</f>
        <v/>
      </c>
      <c r="BC55" s="21" t="str">
        <f>IF('Г на Ч'!BC55*'Г на группу'!$A$2,'Г на Ч'!BC55*'Г на группу'!$A$2,"")</f>
        <v/>
      </c>
      <c r="BD55" s="30" t="str">
        <f>IF('Г на Ч'!BD55*'Г на группу'!$A$2,'Г на Ч'!BD55*'Г на группу'!$A$2,"")</f>
        <v/>
      </c>
      <c r="BE55" s="30" t="str">
        <f>IF('Г на Ч'!BE55*'Г на группу'!$A$2,'Г на Ч'!BE55*'Г на группу'!$A$2,"")</f>
        <v/>
      </c>
      <c r="BF55" s="30" t="str">
        <f>IF('Г на Ч'!BF55*'Г на группу'!$A$2,'Г на Ч'!BF55*'Г на группу'!$A$2,"")</f>
        <v/>
      </c>
      <c r="BG55" s="30" t="str">
        <f>IF('Г на Ч'!BG55*'Г на группу'!$A$2,'Г на Ч'!BG55*'Г на группу'!$A$2,"")</f>
        <v/>
      </c>
      <c r="BH55" s="54" t="str">
        <f>IF('Г на Ч'!BH55*'Г на группу'!$A$2,'Г на Ч'!BH55*'Г на группу'!$A$2,"")</f>
        <v/>
      </c>
      <c r="BI55" s="30" t="str">
        <f>IF('Г на Ч'!BI55*'Г на группу'!$A$2,'Г на Ч'!BI55*'Г на группу'!$A$2,"")</f>
        <v/>
      </c>
      <c r="BJ55" s="30" t="str">
        <f>IF('Г на Ч'!BJ55*'Г на группу'!$A$2,'Г на Ч'!BJ55*'Г на группу'!$A$2,"")</f>
        <v/>
      </c>
      <c r="BK55" s="30" t="str">
        <f>IF('Г на Ч'!BK55*'Г на группу'!$A$2,'Г на Ч'!BK55*'Г на группу'!$A$2,"")</f>
        <v/>
      </c>
      <c r="BL55" s="30" t="str">
        <f>IF('Г на Ч'!BL55*'Г на группу'!$A$2,'Г на Ч'!BL55*'Г на группу'!$A$2,"")</f>
        <v/>
      </c>
      <c r="BM55" s="55" t="str">
        <f>IF('Г на Ч'!BM55*'Г на группу'!$A$2,'Г на Ч'!BM55*'Г на группу'!$A$2,"")</f>
        <v/>
      </c>
      <c r="BN55" s="30" t="str">
        <f>IF('Г на Ч'!BN55*'Г на группу'!$A$2,'Г на Ч'!BN55*'Г на группу'!$A$2,"")</f>
        <v/>
      </c>
      <c r="BO55" s="30" t="str">
        <f>IF('Г на Ч'!BO55*'Г на группу'!$A$2,'Г на Ч'!BO55*'Г на группу'!$A$2,"")</f>
        <v/>
      </c>
      <c r="BP55" s="30" t="str">
        <f>IF('Г на Ч'!BP55*'Г на группу'!$A$2,'Г на Ч'!BP55*'Г на группу'!$A$2,"")</f>
        <v/>
      </c>
      <c r="BQ55" s="30" t="str">
        <f>IF('Г на Ч'!BQ55*'Г на группу'!$A$2,'Г на Ч'!BQ55*'Г на группу'!$A$2,"")</f>
        <v/>
      </c>
      <c r="BR55" s="21" t="str">
        <f>IF('Г на Ч'!BR55*'Г на группу'!$A$2,'Г на Ч'!BR55*'Г на группу'!$A$2,"")</f>
        <v/>
      </c>
      <c r="BS55" s="30" t="str">
        <f>IF('Г на Ч'!BS55*'Г на группу'!$A$2,'Г на Ч'!BS55*'Г на группу'!$A$2,"")</f>
        <v/>
      </c>
      <c r="BT55" s="30" t="str">
        <f>IF('Г на Ч'!BT55*'Г на группу'!$A$2,'Г на Ч'!BT55*'Г на группу'!$A$2,"")</f>
        <v/>
      </c>
      <c r="BU55" s="30" t="str">
        <f>IF('Г на Ч'!BU55*'Г на группу'!$A$2,'Г на Ч'!BU55*'Г на группу'!$A$2,"")</f>
        <v/>
      </c>
      <c r="BV55" s="30" t="str">
        <f>IF('Г на Ч'!BV55*'Г на группу'!$A$2,'Г на Ч'!BV55*'Г на группу'!$A$2,"")</f>
        <v/>
      </c>
      <c r="BW55" s="21" t="str">
        <f>IF('Г на Ч'!BW55*'Г на группу'!$A$2,'Г на Ч'!BW55*'Г на группу'!$A$2,"")</f>
        <v/>
      </c>
      <c r="BX55" s="30" t="str">
        <f>IF('Г на Ч'!BX55*'Г на группу'!$A$2,'Г на Ч'!BX55*'Г на группу'!$A$2,"")</f>
        <v/>
      </c>
      <c r="BY55" s="30" t="str">
        <f>IF('Г на Ч'!BY55*'Г на группу'!$A$2,'Г на Ч'!BY55*'Г на группу'!$A$2,"")</f>
        <v/>
      </c>
      <c r="BZ55" s="30" t="str">
        <f>IF('Г на Ч'!BZ55*'Г на группу'!$A$2,'Г на Ч'!BZ55*'Г на группу'!$A$2,"")</f>
        <v/>
      </c>
      <c r="CA55" s="30" t="str">
        <f>IF('Г на Ч'!CA55*'Г на группу'!$A$2,'Г на Ч'!CA55*'Г на группу'!$A$2,"")</f>
        <v/>
      </c>
      <c r="CB55" s="21" t="str">
        <f>IF('Г на Ч'!CB55*'Г на группу'!$A$2,'Г на Ч'!CB55*'Г на группу'!$A$2,"")</f>
        <v/>
      </c>
      <c r="CC55" s="30" t="str">
        <f>IF('Г на Ч'!CC55*'Г на группу'!$A$2,'Г на Ч'!CC55*'Г на группу'!$A$2,"")</f>
        <v/>
      </c>
      <c r="CD55" s="30" t="str">
        <f>IF('Г на Ч'!CD55*'Г на группу'!$A$2,'Г на Ч'!CD55*'Г на группу'!$A$2,"")</f>
        <v/>
      </c>
      <c r="CE55" s="30" t="str">
        <f>IF('Г на Ч'!CE55*'Г на группу'!$A$2,'Г на Ч'!CE55*'Г на группу'!$A$2,"")</f>
        <v/>
      </c>
      <c r="CF55" s="30" t="str">
        <f>IF('Г на Ч'!CF55*'Г на группу'!$A$2,'Г на Ч'!CF55*'Г на группу'!$A$2,"")</f>
        <v/>
      </c>
      <c r="CG55" s="21" t="str">
        <f>IF('Г на Ч'!CG55*'Г на группу'!$A$2,'Г на Ч'!CG55*'Г на группу'!$A$2,"")</f>
        <v/>
      </c>
      <c r="CH55" s="30">
        <f>IF('Г на Ч'!CH55*'Г на группу'!$A$2,'Г на Ч'!CH55*'Г на группу'!$A$2,"")</f>
        <v>697.5</v>
      </c>
      <c r="CI55" s="30">
        <f>IF('Г на Ч'!CI55*'Г на группу'!$A$2,'Г на Ч'!CI55*'Г на группу'!$A$2,"")</f>
        <v>1.125</v>
      </c>
      <c r="CJ55" s="30" t="str">
        <f>IF('Г на Ч'!CJ55*'Г на группу'!$A$2,'Г на Ч'!CJ55*'Г на группу'!$A$2,"")</f>
        <v/>
      </c>
      <c r="CK55" s="30">
        <f>IF('Г на Ч'!CK55*'Г на группу'!$A$2,'Г на Ч'!CK55*'Г на группу'!$A$2,"")</f>
        <v>181.79999999999998</v>
      </c>
      <c r="CL55" s="21">
        <f>IF('Г на Ч'!CL55*'Г на группу'!$A$2,'Г на Ч'!CL55*'Г на группу'!$A$2,"")</f>
        <v>225</v>
      </c>
      <c r="CM55" s="30" t="str">
        <f>IF('Г на Ч'!CM55*'Г на группу'!$A$2,'Г на Ч'!CM55*'Г на группу'!$A$2,"")</f>
        <v/>
      </c>
      <c r="CN55" s="30" t="str">
        <f>IF('Г на Ч'!CN55*'Г на группу'!$A$2,'Г на Ч'!CN55*'Г на группу'!$A$2,"")</f>
        <v/>
      </c>
      <c r="CO55" s="30" t="str">
        <f>IF('Г на Ч'!CO55*'Г на группу'!$A$2,'Г на Ч'!CO55*'Г на группу'!$A$2,"")</f>
        <v/>
      </c>
      <c r="CP55" s="30" t="str">
        <f>IF('Г на Ч'!CP55*'Г на группу'!$A$2,'Г на Ч'!CP55*'Г на группу'!$A$2,"")</f>
        <v/>
      </c>
      <c r="CQ55" s="21" t="str">
        <f>IF('Г на Ч'!CQ55*'Г на группу'!$A$2,'Г на Ч'!CQ55*'Г на группу'!$A$2,"")</f>
        <v/>
      </c>
      <c r="CR55" s="30" t="str">
        <f>IF('Г на Ч'!CR55*'Г на группу'!$A$2,'Г на Ч'!CR55*'Г на группу'!$A$2,"")</f>
        <v/>
      </c>
      <c r="CS55" s="30" t="str">
        <f>IF('Г на Ч'!CS55*'Г на группу'!$A$2,'Г на Ч'!CS55*'Г на группу'!$A$2,"")</f>
        <v/>
      </c>
      <c r="CT55" s="30" t="str">
        <f>IF('Г на Ч'!CT55*'Г на группу'!$A$2,'Г на Ч'!CT55*'Г на группу'!$A$2,"")</f>
        <v/>
      </c>
      <c r="CU55" s="30" t="str">
        <f>IF('Г на Ч'!CU55*'Г на группу'!$A$2,'Г на Ч'!CU55*'Г на группу'!$A$2,"")</f>
        <v/>
      </c>
      <c r="CV55" s="21" t="str">
        <f>IF('Г на Ч'!CV55*'Г на группу'!$A$2,'Г на Ч'!CV55*'Г на группу'!$A$2,"")</f>
        <v/>
      </c>
      <c r="CW55" s="30" t="str">
        <f>IF('Г на Ч'!CW55*'Г на группу'!$A$2,'Г на Ч'!CW55*'Г на группу'!$A$2,"")</f>
        <v/>
      </c>
      <c r="CX55" s="30" t="str">
        <f>IF('Г на Ч'!CX55*'Г на группу'!$A$2,'Г на Ч'!CX55*'Г на группу'!$A$2,"")</f>
        <v/>
      </c>
      <c r="CY55" s="30" t="str">
        <f>IF('Г на Ч'!CY55*'Г на группу'!$A$2,'Г на Ч'!CY55*'Г на группу'!$A$2,"")</f>
        <v/>
      </c>
      <c r="CZ55" s="30" t="str">
        <f>IF('Г на Ч'!CZ55*'Г на группу'!$A$2,'Г на Ч'!CZ55*'Г на группу'!$A$2,"")</f>
        <v/>
      </c>
      <c r="DA55" s="21" t="str">
        <f>IF('Г на Ч'!DA55*'Г на группу'!$A$2,'Г на Ч'!DA55*'Г на группу'!$A$2,"")</f>
        <v/>
      </c>
      <c r="DB55" s="30" t="str">
        <f>IF('Г на Ч'!DB55*'Г на группу'!$A$2,'Г на Ч'!DB55*'Г на группу'!$A$2,"")</f>
        <v/>
      </c>
      <c r="DC55" s="30" t="str">
        <f>IF('Г на Ч'!DC55*'Г на группу'!$A$2,'Г на Ч'!DC55*'Г на группу'!$A$2,"")</f>
        <v/>
      </c>
      <c r="DD55" s="30" t="str">
        <f>IF('Г на Ч'!DD55*'Г на группу'!$A$2,'Г на Ч'!DD55*'Г на группу'!$A$2,"")</f>
        <v/>
      </c>
      <c r="DE55" s="30" t="str">
        <f>IF('Г на Ч'!DE55*'Г на группу'!$A$2,'Г на Ч'!DE55*'Г на группу'!$A$2,"")</f>
        <v/>
      </c>
      <c r="DF55" s="21" t="str">
        <f>IF('Г на Ч'!DF55*'Г на группу'!$A$2,'Г на Ч'!DF55*'Г на группу'!$A$2,"")</f>
        <v/>
      </c>
      <c r="DG55" s="30" t="str">
        <f>IF('Г на Ч'!DG55*'Г на группу'!$A$2,'Г на Ч'!DG55*'Г на группу'!$A$2,"")</f>
        <v/>
      </c>
      <c r="DH55" s="30" t="str">
        <f>IF('Г на Ч'!DH55*'Г на группу'!$A$2,'Г на Ч'!DH55*'Г на группу'!$A$2,"")</f>
        <v/>
      </c>
      <c r="DI55" s="30" t="str">
        <f>IF('Г на Ч'!DI55*'Г на группу'!$A$2,'Г на Ч'!DI55*'Г на группу'!$A$2,"")</f>
        <v/>
      </c>
      <c r="DJ55" s="30" t="str">
        <f>IF('Г на Ч'!DJ55*'Г на группу'!$A$2,'Г на Ч'!DJ55*'Г на группу'!$A$2,"")</f>
        <v/>
      </c>
      <c r="DK55" s="21" t="str">
        <f>IF('Г на Ч'!DK55*'Г на группу'!$A$2,'Г на Ч'!DK55*'Г на группу'!$A$2,"")</f>
        <v/>
      </c>
      <c r="DL55" s="30" t="str">
        <f>IF('Г на Ч'!DL55*'Г на группу'!$A$2,'Г на Ч'!DL55*'Г на группу'!$A$2,"")</f>
        <v/>
      </c>
      <c r="DM55" s="30" t="str">
        <f>IF('Г на Ч'!DM55*'Г на группу'!$A$2,'Г на Ч'!DM55*'Г на группу'!$A$2,"")</f>
        <v/>
      </c>
      <c r="DN55" s="30" t="str">
        <f>IF('Г на Ч'!DN55*'Г на группу'!$A$2,'Г на Ч'!DN55*'Г на группу'!$A$2,"")</f>
        <v/>
      </c>
      <c r="DO55" s="30" t="str">
        <f>IF('Г на Ч'!DO55*'Г на группу'!$A$2,'Г на Ч'!DO55*'Г на группу'!$A$2,"")</f>
        <v/>
      </c>
      <c r="DP55" s="21" t="str">
        <f>IF('Г на Ч'!DP55*'Г на группу'!$A$2,'Г на Ч'!DP55*'Г на группу'!$A$2,"")</f>
        <v/>
      </c>
      <c r="DQ55" s="21">
        <f t="shared" si="4"/>
        <v>337.5</v>
      </c>
    </row>
    <row r="56" spans="1:121" s="21" customFormat="1" x14ac:dyDescent="0.25">
      <c r="A56" s="38" t="s">
        <v>44</v>
      </c>
      <c r="B56" s="38">
        <v>293</v>
      </c>
      <c r="C56" s="38">
        <v>0.4</v>
      </c>
      <c r="D56" s="38">
        <v>0</v>
      </c>
      <c r="E56" s="43">
        <v>76.599999999999994</v>
      </c>
      <c r="F56" s="42" t="e">
        <f t="shared" si="26"/>
        <v>#VALUE!</v>
      </c>
      <c r="G56" s="42" t="e">
        <f t="shared" si="27"/>
        <v>#VALUE!</v>
      </c>
      <c r="H56" s="42" t="e">
        <f t="shared" si="28"/>
        <v>#VALUE!</v>
      </c>
      <c r="I56" s="42" t="e">
        <f t="shared" si="29"/>
        <v>#VALUE!</v>
      </c>
      <c r="J56" s="38" t="str">
        <f>IF('Г на Ч'!J56*'Г на группу'!$A$2,'Г на Ч'!J56*'Г на группу'!$A$2,"")</f>
        <v/>
      </c>
      <c r="K56" s="42" t="str">
        <f>IF('Г на Ч'!K56*'Г на группу'!$A$2,'Г на Ч'!K56*'Г на группу'!$A$2,"")</f>
        <v/>
      </c>
      <c r="L56" s="42" t="str">
        <f>IF('Г на Ч'!L56*'Г на группу'!$A$2,'Г на Ч'!L56*'Г на группу'!$A$2,"")</f>
        <v/>
      </c>
      <c r="M56" s="42" t="str">
        <f>IF('Г на Ч'!M56*'Г на группу'!$A$2,'Г на Ч'!M56*'Г на группу'!$A$2,"")</f>
        <v/>
      </c>
      <c r="N56" s="42" t="str">
        <f>IF('Г на Ч'!N56*'Г на группу'!$A$2,'Г на Ч'!N56*'Г на группу'!$A$2,"")</f>
        <v/>
      </c>
      <c r="O56" s="38" t="str">
        <f>IF('Г на Ч'!O56*'Г на группу'!$A$2,'Г на Ч'!O56*'Г на группу'!$A$2,"")</f>
        <v/>
      </c>
      <c r="P56" s="42" t="str">
        <f>IF('Г на Ч'!P56*'Г на группу'!$A$2,'Г на Ч'!P56*'Г на группу'!$A$2,"")</f>
        <v/>
      </c>
      <c r="Q56" s="42" t="str">
        <f>IF('Г на Ч'!Q56*'Г на группу'!$A$2,'Г на Ч'!Q56*'Г на группу'!$A$2,"")</f>
        <v/>
      </c>
      <c r="R56" s="42" t="str">
        <f>IF('Г на Ч'!R56*'Г на группу'!$A$2,'Г на Ч'!R56*'Г на группу'!$A$2,"")</f>
        <v/>
      </c>
      <c r="S56" s="42" t="str">
        <f>IF('Г на Ч'!S56*'Г на группу'!$A$2,'Г на Ч'!S56*'Г на группу'!$A$2,"")</f>
        <v/>
      </c>
      <c r="T56" s="38" t="str">
        <f>IF('Г на Ч'!T56*'Г на группу'!$A$2,'Г на Ч'!T56*'Г на группу'!$A$2,"")</f>
        <v/>
      </c>
      <c r="U56" s="42" t="str">
        <f>IF('Г на Ч'!U56*'Г на группу'!$A$2,'Г на Ч'!U56*'Г на группу'!$A$2,"")</f>
        <v/>
      </c>
      <c r="V56" s="42" t="str">
        <f>IF('Г на Ч'!V56*'Г на группу'!$A$2,'Г на Ч'!V56*'Г на группу'!$A$2,"")</f>
        <v/>
      </c>
      <c r="W56" s="42" t="str">
        <f>IF('Г на Ч'!W56*'Г на группу'!$A$2,'Г на Ч'!W56*'Г на группу'!$A$2,"")</f>
        <v/>
      </c>
      <c r="X56" s="42" t="str">
        <f>IF('Г на Ч'!X56*'Г на группу'!$A$2,'Г на Ч'!X56*'Г на группу'!$A$2,"")</f>
        <v/>
      </c>
      <c r="Y56" s="38" t="str">
        <f>IF('Г на Ч'!Y56*'Г на группу'!$A$2,'Г на Ч'!Y56*'Г на группу'!$A$2,"")</f>
        <v/>
      </c>
      <c r="Z56" s="42" t="str">
        <f>IF('Г на Ч'!Z56*'Г на группу'!$A$2,'Г на Ч'!Z56*'Г на группу'!$A$2,"")</f>
        <v/>
      </c>
      <c r="AA56" s="42" t="str">
        <f>IF('Г на Ч'!AA56*'Г на группу'!$A$2,'Г на Ч'!AA56*'Г на группу'!$A$2,"")</f>
        <v/>
      </c>
      <c r="AB56" s="42" t="str">
        <f>IF('Г на Ч'!AB56*'Г на группу'!$A$2,'Г на Ч'!AB56*'Г на группу'!$A$2,"")</f>
        <v/>
      </c>
      <c r="AC56" s="42" t="str">
        <f>IF('Г на Ч'!AC56*'Г на группу'!$A$2,'Г на Ч'!AC56*'Г на группу'!$A$2,"")</f>
        <v/>
      </c>
      <c r="AD56" s="38" t="str">
        <f>IF('Г на Ч'!AD56*'Г на группу'!$A$2,'Г на Ч'!AD56*'Г на группу'!$A$2,"")</f>
        <v/>
      </c>
      <c r="AE56" s="42">
        <f>IF('Г на Ч'!AE56*'Г на группу'!$A$2,'Г на Ч'!AE56*'Г на группу'!$A$2,"")</f>
        <v>342.81000000000006</v>
      </c>
      <c r="AF56" s="42">
        <f>IF('Г на Ч'!AF56*'Г на группу'!$A$2,'Г на Ч'!AF56*'Г на группу'!$A$2,"")</f>
        <v>0.46799999999999997</v>
      </c>
      <c r="AG56" s="42" t="str">
        <f>IF('Г на Ч'!AG56*'Г на группу'!$A$2,'Г на Ч'!AG56*'Г на группу'!$A$2,"")</f>
        <v/>
      </c>
      <c r="AH56" s="42">
        <f>IF('Г на Ч'!AH56*'Г на группу'!$A$2,'Г на Ч'!AH56*'Г на группу'!$A$2,"")</f>
        <v>89.621999999999986</v>
      </c>
      <c r="AI56" s="38">
        <f>IF('Г на Ч'!AI56*'Г на группу'!$A$2,'Г на Ч'!AI56*'Г на группу'!$A$2,"")</f>
        <v>117</v>
      </c>
      <c r="AJ56" s="42" t="str">
        <f>IF('Г на Ч'!AJ56*'Г на группу'!$A$2,'Г на Ч'!AJ56*'Г на группу'!$A$2,"")</f>
        <v/>
      </c>
      <c r="AK56" s="42" t="str">
        <f>IF('Г на Ч'!AK56*'Г на группу'!$A$2,'Г на Ч'!AK56*'Г на группу'!$A$2,"")</f>
        <v/>
      </c>
      <c r="AL56" s="42" t="str">
        <f>IF('Г на Ч'!AL56*'Г на группу'!$A$2,'Г на Ч'!AL56*'Г на группу'!$A$2,"")</f>
        <v/>
      </c>
      <c r="AM56" s="42" t="str">
        <f>IF('Г на Ч'!AM56*'Г на группу'!$A$2,'Г на Ч'!AM56*'Г на группу'!$A$2,"")</f>
        <v/>
      </c>
      <c r="AN56" s="41" t="str">
        <f>IF('Г на Ч'!AN56*'Г на группу'!$A$2,'Г на Ч'!AN56*'Г на группу'!$A$2,"")</f>
        <v/>
      </c>
      <c r="AO56" s="42" t="str">
        <f>IF('Г на Ч'!AO56*'Г на группу'!$A$2,'Г на Ч'!AO56*'Г на группу'!$A$2,"")</f>
        <v/>
      </c>
      <c r="AP56" s="42" t="str">
        <f>IF('Г на Ч'!AP56*'Г на группу'!$A$2,'Г на Ч'!AP56*'Г на группу'!$A$2,"")</f>
        <v/>
      </c>
      <c r="AQ56" s="42" t="str">
        <f>IF('Г на Ч'!AQ56*'Г на группу'!$A$2,'Г на Ч'!AQ56*'Г на группу'!$A$2,"")</f>
        <v/>
      </c>
      <c r="AR56" s="42" t="str">
        <f>IF('Г на Ч'!AR56*'Г на группу'!$A$2,'Г на Ч'!AR56*'Г на группу'!$A$2,"")</f>
        <v/>
      </c>
      <c r="AS56" s="38" t="str">
        <f>IF('Г на Ч'!AS56*'Г на группу'!$A$2,'Г на Ч'!AS56*'Г на группу'!$A$2,"")</f>
        <v/>
      </c>
      <c r="AT56" s="42" t="str">
        <f>IF('Г на Ч'!AT56*'Г на группу'!$A$2,'Г на Ч'!AT56*'Г на группу'!$A$2,"")</f>
        <v/>
      </c>
      <c r="AU56" s="42" t="str">
        <f>IF('Г на Ч'!AU56*'Г на группу'!$A$2,'Г на Ч'!AU56*'Г на группу'!$A$2,"")</f>
        <v/>
      </c>
      <c r="AV56" s="42" t="str">
        <f>IF('Г на Ч'!AV56*'Г на группу'!$A$2,'Г на Ч'!AV56*'Г на группу'!$A$2,"")</f>
        <v/>
      </c>
      <c r="AW56" s="42" t="str">
        <f>IF('Г на Ч'!AW56*'Г на группу'!$A$2,'Г на Ч'!AW56*'Г на группу'!$A$2,"")</f>
        <v/>
      </c>
      <c r="AX56" s="38" t="str">
        <f>IF('Г на Ч'!AX56*'Г на группу'!$A$2,'Г на Ч'!AX56*'Г на группу'!$A$2,"")</f>
        <v/>
      </c>
      <c r="AY56" s="42" t="str">
        <f>IF('Г на Ч'!AY56*'Г на группу'!$A$2,'Г на Ч'!AY56*'Г на группу'!$A$2,"")</f>
        <v/>
      </c>
      <c r="AZ56" s="42" t="str">
        <f>IF('Г на Ч'!AZ56*'Г на группу'!$A$2,'Г на Ч'!AZ56*'Г на группу'!$A$2,"")</f>
        <v/>
      </c>
      <c r="BA56" s="42" t="str">
        <f>IF('Г на Ч'!BA56*'Г на группу'!$A$2,'Г на Ч'!BA56*'Г на группу'!$A$2,"")</f>
        <v/>
      </c>
      <c r="BB56" s="42" t="str">
        <f>IF('Г на Ч'!BB56*'Г на группу'!$A$2,'Г на Ч'!BB56*'Г на группу'!$A$2,"")</f>
        <v/>
      </c>
      <c r="BC56" s="38" t="str">
        <f>IF('Г на Ч'!BC56*'Г на группу'!$A$2,'Г на Ч'!BC56*'Г на группу'!$A$2,"")</f>
        <v/>
      </c>
      <c r="BD56" s="42" t="str">
        <f>IF('Г на Ч'!BD56*'Г на группу'!$A$2,'Г на Ч'!BD56*'Г на группу'!$A$2,"")</f>
        <v/>
      </c>
      <c r="BE56" s="42" t="str">
        <f>IF('Г на Ч'!BE56*'Г на группу'!$A$2,'Г на Ч'!BE56*'Г на группу'!$A$2,"")</f>
        <v/>
      </c>
      <c r="BF56" s="42" t="str">
        <f>IF('Г на Ч'!BF56*'Г на группу'!$A$2,'Г на Ч'!BF56*'Г на группу'!$A$2,"")</f>
        <v/>
      </c>
      <c r="BG56" s="42" t="str">
        <f>IF('Г на Ч'!BG56*'Г на группу'!$A$2,'Г на Ч'!BG56*'Г на группу'!$A$2,"")</f>
        <v/>
      </c>
      <c r="BH56" s="41" t="str">
        <f>IF('Г на Ч'!BH56*'Г на группу'!$A$2,'Г на Ч'!BH56*'Г на группу'!$A$2,"")</f>
        <v/>
      </c>
      <c r="BI56" s="42" t="str">
        <f>IF('Г на Ч'!BI56*'Г на группу'!$A$2,'Г на Ч'!BI56*'Г на группу'!$A$2,"")</f>
        <v/>
      </c>
      <c r="BJ56" s="42" t="str">
        <f>IF('Г на Ч'!BJ56*'Г на группу'!$A$2,'Г на Ч'!BJ56*'Г на группу'!$A$2,"")</f>
        <v/>
      </c>
      <c r="BK56" s="42" t="str">
        <f>IF('Г на Ч'!BK56*'Г на группу'!$A$2,'Г на Ч'!BK56*'Г на группу'!$A$2,"")</f>
        <v/>
      </c>
      <c r="BL56" s="42" t="str">
        <f>IF('Г на Ч'!BL56*'Г на группу'!$A$2,'Г на Ч'!BL56*'Г на группу'!$A$2,"")</f>
        <v/>
      </c>
      <c r="BM56" s="43" t="str">
        <f>IF('Г на Ч'!BM56*'Г на группу'!$A$2,'Г на Ч'!BM56*'Г на группу'!$A$2,"")</f>
        <v/>
      </c>
      <c r="BN56" s="42" t="str">
        <f>IF('Г на Ч'!BN56*'Г на группу'!$A$2,'Г на Ч'!BN56*'Г на группу'!$A$2,"")</f>
        <v/>
      </c>
      <c r="BO56" s="42" t="str">
        <f>IF('Г на Ч'!BO56*'Г на группу'!$A$2,'Г на Ч'!BO56*'Г на группу'!$A$2,"")</f>
        <v/>
      </c>
      <c r="BP56" s="42" t="str">
        <f>IF('Г на Ч'!BP56*'Г на группу'!$A$2,'Г на Ч'!BP56*'Г на группу'!$A$2,"")</f>
        <v/>
      </c>
      <c r="BQ56" s="42" t="str">
        <f>IF('Г на Ч'!BQ56*'Г на группу'!$A$2,'Г на Ч'!BQ56*'Г на группу'!$A$2,"")</f>
        <v/>
      </c>
      <c r="BR56" s="38" t="str">
        <f>IF('Г на Ч'!BR56*'Г на группу'!$A$2,'Г на Ч'!BR56*'Г на группу'!$A$2,"")</f>
        <v/>
      </c>
      <c r="BS56" s="42" t="str">
        <f>IF('Г на Ч'!BS56*'Г на группу'!$A$2,'Г на Ч'!BS56*'Г на группу'!$A$2,"")</f>
        <v/>
      </c>
      <c r="BT56" s="42" t="str">
        <f>IF('Г на Ч'!BT56*'Г на группу'!$A$2,'Г на Ч'!BT56*'Г на группу'!$A$2,"")</f>
        <v/>
      </c>
      <c r="BU56" s="42" t="str">
        <f>IF('Г на Ч'!BU56*'Г на группу'!$A$2,'Г на Ч'!BU56*'Г на группу'!$A$2,"")</f>
        <v/>
      </c>
      <c r="BV56" s="42" t="str">
        <f>IF('Г на Ч'!BV56*'Г на группу'!$A$2,'Г на Ч'!BV56*'Г на группу'!$A$2,"")</f>
        <v/>
      </c>
      <c r="BW56" s="38" t="str">
        <f>IF('Г на Ч'!BW56*'Г на группу'!$A$2,'Г на Ч'!BW56*'Г на группу'!$A$2,"")</f>
        <v/>
      </c>
      <c r="BX56" s="42" t="str">
        <f>IF('Г на Ч'!BX56*'Г на группу'!$A$2,'Г на Ч'!BX56*'Г на группу'!$A$2,"")</f>
        <v/>
      </c>
      <c r="BY56" s="42" t="str">
        <f>IF('Г на Ч'!BY56*'Г на группу'!$A$2,'Г на Ч'!BY56*'Г на группу'!$A$2,"")</f>
        <v/>
      </c>
      <c r="BZ56" s="42" t="str">
        <f>IF('Г на Ч'!BZ56*'Г на группу'!$A$2,'Г на Ч'!BZ56*'Г на группу'!$A$2,"")</f>
        <v/>
      </c>
      <c r="CA56" s="42" t="str">
        <f>IF('Г на Ч'!CA56*'Г на группу'!$A$2,'Г на Ч'!CA56*'Г на группу'!$A$2,"")</f>
        <v/>
      </c>
      <c r="CB56" s="38" t="str">
        <f>IF('Г на Ч'!CB56*'Г на группу'!$A$2,'Г на Ч'!CB56*'Г на группу'!$A$2,"")</f>
        <v/>
      </c>
      <c r="CC56" s="42" t="str">
        <f>IF('Г на Ч'!CC56*'Г на группу'!$A$2,'Г на Ч'!CC56*'Г на группу'!$A$2,"")</f>
        <v/>
      </c>
      <c r="CD56" s="42" t="str">
        <f>IF('Г на Ч'!CD56*'Г на группу'!$A$2,'Г на Ч'!CD56*'Г на группу'!$A$2,"")</f>
        <v/>
      </c>
      <c r="CE56" s="42" t="str">
        <f>IF('Г на Ч'!CE56*'Г на группу'!$A$2,'Г на Ч'!CE56*'Г на группу'!$A$2,"")</f>
        <v/>
      </c>
      <c r="CF56" s="42" t="str">
        <f>IF('Г на Ч'!CF56*'Г на группу'!$A$2,'Г на Ч'!CF56*'Г на группу'!$A$2,"")</f>
        <v/>
      </c>
      <c r="CG56" s="38" t="str">
        <f>IF('Г на Ч'!CG56*'Г на группу'!$A$2,'Г на Ч'!CG56*'Г на группу'!$A$2,"")</f>
        <v/>
      </c>
      <c r="CH56" s="42" t="str">
        <f>IF('Г на Ч'!CH56*'Г на группу'!$A$2,'Г на Ч'!CH56*'Г на группу'!$A$2,"")</f>
        <v/>
      </c>
      <c r="CI56" s="42" t="str">
        <f>IF('Г на Ч'!CI56*'Г на группу'!$A$2,'Г на Ч'!CI56*'Г на группу'!$A$2,"")</f>
        <v/>
      </c>
      <c r="CJ56" s="42" t="str">
        <f>IF('Г на Ч'!CJ56*'Г на группу'!$A$2,'Г на Ч'!CJ56*'Г на группу'!$A$2,"")</f>
        <v/>
      </c>
      <c r="CK56" s="42" t="str">
        <f>IF('Г на Ч'!CK56*'Г на группу'!$A$2,'Г на Ч'!CK56*'Г на группу'!$A$2,"")</f>
        <v/>
      </c>
      <c r="CL56" s="38" t="str">
        <f>IF('Г на Ч'!CL56*'Г на группу'!$A$2,'Г на Ч'!CL56*'Г на группу'!$A$2,"")</f>
        <v/>
      </c>
      <c r="CM56" s="42">
        <f>IF('Г на Ч'!CM56*'Г на группу'!$A$2,'Г на Ч'!CM56*'Г на группу'!$A$2,"")</f>
        <v>342.81000000000006</v>
      </c>
      <c r="CN56" s="42">
        <f>IF('Г на Ч'!CN56*'Г на группу'!$A$2,'Г на Ч'!CN56*'Г на группу'!$A$2,"")</f>
        <v>0.46799999999999997</v>
      </c>
      <c r="CO56" s="42" t="str">
        <f>IF('Г на Ч'!CO56*'Г на группу'!$A$2,'Г на Ч'!CO56*'Г на группу'!$A$2,"")</f>
        <v/>
      </c>
      <c r="CP56" s="42">
        <f>IF('Г на Ч'!CP56*'Г на группу'!$A$2,'Г на Ч'!CP56*'Г на группу'!$A$2,"")</f>
        <v>89.621999999999986</v>
      </c>
      <c r="CQ56" s="38">
        <f>IF('Г на Ч'!CQ56*'Г на группу'!$A$2,'Г на Ч'!CQ56*'Г на группу'!$A$2,"")</f>
        <v>117</v>
      </c>
      <c r="CR56" s="42" t="str">
        <f>IF('Г на Ч'!CR56*'Г на группу'!$A$2,'Г на Ч'!CR56*'Г на группу'!$A$2,"")</f>
        <v/>
      </c>
      <c r="CS56" s="42" t="str">
        <f>IF('Г на Ч'!CS56*'Г на группу'!$A$2,'Г на Ч'!CS56*'Г на группу'!$A$2,"")</f>
        <v/>
      </c>
      <c r="CT56" s="42" t="str">
        <f>IF('Г на Ч'!CT56*'Г на группу'!$A$2,'Г на Ч'!CT56*'Г на группу'!$A$2,"")</f>
        <v/>
      </c>
      <c r="CU56" s="42" t="str">
        <f>IF('Г на Ч'!CU56*'Г на группу'!$A$2,'Г на Ч'!CU56*'Г на группу'!$A$2,"")</f>
        <v/>
      </c>
      <c r="CV56" s="38" t="str">
        <f>IF('Г на Ч'!CV56*'Г на группу'!$A$2,'Г на Ч'!CV56*'Г на группу'!$A$2,"")</f>
        <v/>
      </c>
      <c r="CW56" s="42" t="str">
        <f>IF('Г на Ч'!CW56*'Г на группу'!$A$2,'Г на Ч'!CW56*'Г на группу'!$A$2,"")</f>
        <v/>
      </c>
      <c r="CX56" s="42" t="str">
        <f>IF('Г на Ч'!CX56*'Г на группу'!$A$2,'Г на Ч'!CX56*'Г на группу'!$A$2,"")</f>
        <v/>
      </c>
      <c r="CY56" s="42" t="str">
        <f>IF('Г на Ч'!CY56*'Г на группу'!$A$2,'Г на Ч'!CY56*'Г на группу'!$A$2,"")</f>
        <v/>
      </c>
      <c r="CZ56" s="42" t="str">
        <f>IF('Г на Ч'!CZ56*'Г на группу'!$A$2,'Г на Ч'!CZ56*'Г на группу'!$A$2,"")</f>
        <v/>
      </c>
      <c r="DA56" s="38" t="str">
        <f>IF('Г на Ч'!DA56*'Г на группу'!$A$2,'Г на Ч'!DA56*'Г на группу'!$A$2,"")</f>
        <v/>
      </c>
      <c r="DB56" s="42" t="str">
        <f>IF('Г на Ч'!DB56*'Г на группу'!$A$2,'Г на Ч'!DB56*'Г на группу'!$A$2,"")</f>
        <v/>
      </c>
      <c r="DC56" s="42" t="str">
        <f>IF('Г на Ч'!DC56*'Г на группу'!$A$2,'Г на Ч'!DC56*'Г на группу'!$A$2,"")</f>
        <v/>
      </c>
      <c r="DD56" s="42" t="str">
        <f>IF('Г на Ч'!DD56*'Г на группу'!$A$2,'Г на Ч'!DD56*'Г на группу'!$A$2,"")</f>
        <v/>
      </c>
      <c r="DE56" s="42" t="str">
        <f>IF('Г на Ч'!DE56*'Г на группу'!$A$2,'Г на Ч'!DE56*'Г на группу'!$A$2,"")</f>
        <v/>
      </c>
      <c r="DF56" s="38" t="str">
        <f>IF('Г на Ч'!DF56*'Г на группу'!$A$2,'Г на Ч'!DF56*'Г на группу'!$A$2,"")</f>
        <v/>
      </c>
      <c r="DG56" s="42" t="str">
        <f>IF('Г на Ч'!DG56*'Г на группу'!$A$2,'Г на Ч'!DG56*'Г на группу'!$A$2,"")</f>
        <v/>
      </c>
      <c r="DH56" s="42" t="str">
        <f>IF('Г на Ч'!DH56*'Г на группу'!$A$2,'Г на Ч'!DH56*'Г на группу'!$A$2,"")</f>
        <v/>
      </c>
      <c r="DI56" s="42" t="str">
        <f>IF('Г на Ч'!DI56*'Г на группу'!$A$2,'Г на Ч'!DI56*'Г на группу'!$A$2,"")</f>
        <v/>
      </c>
      <c r="DJ56" s="42" t="str">
        <f>IF('Г на Ч'!DJ56*'Г на группу'!$A$2,'Г на Ч'!DJ56*'Г на группу'!$A$2,"")</f>
        <v/>
      </c>
      <c r="DK56" s="38" t="str">
        <f>IF('Г на Ч'!DK56*'Г на группу'!$A$2,'Г на Ч'!DK56*'Г на группу'!$A$2,"")</f>
        <v/>
      </c>
      <c r="DL56" s="42" t="str">
        <f>IF('Г на Ч'!DL56*'Г на группу'!$A$2,'Г на Ч'!DL56*'Г на группу'!$A$2,"")</f>
        <v/>
      </c>
      <c r="DM56" s="42" t="str">
        <f>IF('Г на Ч'!DM56*'Г на группу'!$A$2,'Г на Ч'!DM56*'Г на группу'!$A$2,"")</f>
        <v/>
      </c>
      <c r="DN56" s="42" t="str">
        <f>IF('Г на Ч'!DN56*'Г на группу'!$A$2,'Г на Ч'!DN56*'Г на группу'!$A$2,"")</f>
        <v/>
      </c>
      <c r="DO56" s="42" t="str">
        <f>IF('Г на Ч'!DO56*'Г на группу'!$A$2,'Г на Ч'!DO56*'Г на группу'!$A$2,"")</f>
        <v/>
      </c>
      <c r="DP56" s="38" t="str">
        <f>IF('Г на Ч'!DP56*'Г на группу'!$A$2,'Г на Ч'!DP56*'Г на группу'!$A$2,"")</f>
        <v/>
      </c>
      <c r="DQ56" s="21">
        <f t="shared" si="4"/>
        <v>234</v>
      </c>
    </row>
    <row r="57" spans="1:121" s="21" customFormat="1" x14ac:dyDescent="0.25">
      <c r="A57" s="21" t="s">
        <v>45</v>
      </c>
      <c r="B57" s="21">
        <v>417</v>
      </c>
      <c r="C57" s="21">
        <v>7.3</v>
      </c>
      <c r="D57" s="21">
        <v>14.7</v>
      </c>
      <c r="E57" s="55">
        <v>66.2</v>
      </c>
      <c r="F57" s="30" t="e">
        <f t="shared" si="26"/>
        <v>#VALUE!</v>
      </c>
      <c r="G57" s="30" t="e">
        <f t="shared" si="27"/>
        <v>#VALUE!</v>
      </c>
      <c r="H57" s="30" t="e">
        <f t="shared" si="28"/>
        <v>#VALUE!</v>
      </c>
      <c r="I57" s="30" t="e">
        <f t="shared" si="29"/>
        <v>#VALUE!</v>
      </c>
      <c r="J57" s="21" t="str">
        <f>IF('Г на Ч'!J57*'Г на группу'!$A$2,'Г на Ч'!J57*'Г на группу'!$A$2,"")</f>
        <v/>
      </c>
      <c r="K57" s="30" t="str">
        <f>IF('Г на Ч'!K57*'Г на группу'!$A$2,'Г на Ч'!K57*'Г на группу'!$A$2,"")</f>
        <v/>
      </c>
      <c r="L57" s="30" t="str">
        <f>IF('Г на Ч'!L57*'Г на группу'!$A$2,'Г на Ч'!L57*'Г на группу'!$A$2,"")</f>
        <v/>
      </c>
      <c r="M57" s="30" t="str">
        <f>IF('Г на Ч'!M57*'Г на группу'!$A$2,'Г на Ч'!M57*'Г на группу'!$A$2,"")</f>
        <v/>
      </c>
      <c r="N57" s="30" t="str">
        <f>IF('Г на Ч'!N57*'Г на группу'!$A$2,'Г на Ч'!N57*'Г на группу'!$A$2,"")</f>
        <v/>
      </c>
      <c r="O57" s="21" t="str">
        <f>IF('Г на Ч'!O57*'Г на группу'!$A$2,'Г на Ч'!O57*'Г на группу'!$A$2,"")</f>
        <v/>
      </c>
      <c r="P57" s="30" t="str">
        <f>IF('Г на Ч'!P57*'Г на группу'!$A$2,'Г на Ч'!P57*'Г на группу'!$A$2,"")</f>
        <v/>
      </c>
      <c r="Q57" s="30" t="str">
        <f>IF('Г на Ч'!Q57*'Г на группу'!$A$2,'Г на Ч'!Q57*'Г на группу'!$A$2,"")</f>
        <v/>
      </c>
      <c r="R57" s="30" t="str">
        <f>IF('Г на Ч'!R57*'Г на группу'!$A$2,'Г на Ч'!R57*'Г на группу'!$A$2,"")</f>
        <v/>
      </c>
      <c r="S57" s="30" t="str">
        <f>IF('Г на Ч'!S57*'Г на группу'!$A$2,'Г на Ч'!S57*'Г на группу'!$A$2,"")</f>
        <v/>
      </c>
      <c r="T57" s="21" t="str">
        <f>IF('Г на Ч'!T57*'Г на группу'!$A$2,'Г на Ч'!T57*'Г на группу'!$A$2,"")</f>
        <v/>
      </c>
      <c r="U57" s="30" t="str">
        <f>IF('Г на Ч'!U57*'Г на группу'!$A$2,'Г на Ч'!U57*'Г на группу'!$A$2,"")</f>
        <v/>
      </c>
      <c r="V57" s="30" t="str">
        <f>IF('Г на Ч'!V57*'Г на группу'!$A$2,'Г на Ч'!V57*'Г на группу'!$A$2,"")</f>
        <v/>
      </c>
      <c r="W57" s="30" t="str">
        <f>IF('Г на Ч'!W57*'Г на группу'!$A$2,'Г на Ч'!W57*'Г на группу'!$A$2,"")</f>
        <v/>
      </c>
      <c r="X57" s="30" t="str">
        <f>IF('Г на Ч'!X57*'Г на группу'!$A$2,'Г на Ч'!X57*'Г на группу'!$A$2,"")</f>
        <v/>
      </c>
      <c r="Y57" s="21" t="str">
        <f>IF('Г на Ч'!Y57*'Г на группу'!$A$2,'Г на Ч'!Y57*'Г на группу'!$A$2,"")</f>
        <v/>
      </c>
      <c r="Z57" s="30" t="str">
        <f>IF('Г на Ч'!Z57*'Г на группу'!$A$2,'Г на Ч'!Z57*'Г на группу'!$A$2,"")</f>
        <v/>
      </c>
      <c r="AA57" s="30" t="str">
        <f>IF('Г на Ч'!AA57*'Г на группу'!$A$2,'Г на Ч'!AA57*'Г на группу'!$A$2,"")</f>
        <v/>
      </c>
      <c r="AB57" s="30" t="str">
        <f>IF('Г на Ч'!AB57*'Г на группу'!$A$2,'Г на Ч'!AB57*'Г на группу'!$A$2,"")</f>
        <v/>
      </c>
      <c r="AC57" s="30" t="str">
        <f>IF('Г на Ч'!AC57*'Г на группу'!$A$2,'Г на Ч'!AC57*'Г на группу'!$A$2,"")</f>
        <v/>
      </c>
      <c r="AD57" s="21" t="str">
        <f>IF('Г на Ч'!AD57*'Г на группу'!$A$2,'Г на Ч'!AD57*'Г на группу'!$A$2,"")</f>
        <v/>
      </c>
      <c r="AE57" s="30" t="str">
        <f>IF('Г на Ч'!AE57*'Г на группу'!$A$2,'Г на Ч'!AE57*'Г на группу'!$A$2,"")</f>
        <v/>
      </c>
      <c r="AF57" s="30" t="str">
        <f>IF('Г на Ч'!AF57*'Г на группу'!$A$2,'Г на Ч'!AF57*'Г на группу'!$A$2,"")</f>
        <v/>
      </c>
      <c r="AG57" s="30" t="str">
        <f>IF('Г на Ч'!AG57*'Г на группу'!$A$2,'Г на Ч'!AG57*'Г на группу'!$A$2,"")</f>
        <v/>
      </c>
      <c r="AH57" s="30" t="str">
        <f>IF('Г на Ч'!AH57*'Г на группу'!$A$2,'Г на Ч'!AH57*'Г на группу'!$A$2,"")</f>
        <v/>
      </c>
      <c r="AI57" s="21" t="str">
        <f>IF('Г на Ч'!AI57*'Г на группу'!$A$2,'Г на Ч'!AI57*'Г на группу'!$A$2,"")</f>
        <v/>
      </c>
      <c r="AJ57" s="30">
        <f>IF('Г на Ч'!AJ57*'Г на группу'!$A$2,'Г на Ч'!AJ57*'Г на группу'!$A$2,"")</f>
        <v>1050.8399999999999</v>
      </c>
      <c r="AK57" s="30">
        <f>IF('Г на Ч'!AK57*'Г на группу'!$A$2,'Г на Ч'!AK57*'Г на группу'!$A$2,"")</f>
        <v>18.396000000000001</v>
      </c>
      <c r="AL57" s="30">
        <f>IF('Г на Ч'!AL57*'Г на группу'!$A$2,'Г на Ч'!AL57*'Г на группу'!$A$2,"")</f>
        <v>37.043999999999997</v>
      </c>
      <c r="AM57" s="30">
        <f>IF('Г на Ч'!AM57*'Г на группу'!$A$2,'Г на Ч'!AM57*'Г на группу'!$A$2,"")</f>
        <v>166.82400000000001</v>
      </c>
      <c r="AN57" s="54">
        <f>IF('Г на Ч'!AN57*'Г на группу'!$A$2,'Г на Ч'!AN57*'Г на группу'!$A$2,"")</f>
        <v>252</v>
      </c>
      <c r="AO57" s="30" t="str">
        <f>IF('Г на Ч'!AO57*'Г на группу'!$A$2,'Г на Ч'!AO57*'Г на группу'!$A$2,"")</f>
        <v/>
      </c>
      <c r="AP57" s="30" t="str">
        <f>IF('Г на Ч'!AP57*'Г на группу'!$A$2,'Г на Ч'!AP57*'Г на группу'!$A$2,"")</f>
        <v/>
      </c>
      <c r="AQ57" s="30" t="str">
        <f>IF('Г на Ч'!AQ57*'Г на группу'!$A$2,'Г на Ч'!AQ57*'Г на группу'!$A$2,"")</f>
        <v/>
      </c>
      <c r="AR57" s="30" t="str">
        <f>IF('Г на Ч'!AR57*'Г на группу'!$A$2,'Г на Ч'!AR57*'Г на группу'!$A$2,"")</f>
        <v/>
      </c>
      <c r="AS57" s="21" t="str">
        <f>IF('Г на Ч'!AS57*'Г на группу'!$A$2,'Г на Ч'!AS57*'Г на группу'!$A$2,"")</f>
        <v/>
      </c>
      <c r="AT57" s="30" t="str">
        <f>IF('Г на Ч'!AT57*'Г на группу'!$A$2,'Г на Ч'!AT57*'Г на группу'!$A$2,"")</f>
        <v/>
      </c>
      <c r="AU57" s="30" t="str">
        <f>IF('Г на Ч'!AU57*'Г на группу'!$A$2,'Г на Ч'!AU57*'Г на группу'!$A$2,"")</f>
        <v/>
      </c>
      <c r="AV57" s="30" t="str">
        <f>IF('Г на Ч'!AV57*'Г на группу'!$A$2,'Г на Ч'!AV57*'Г на группу'!$A$2,"")</f>
        <v/>
      </c>
      <c r="AW57" s="30" t="str">
        <f>IF('Г на Ч'!AW57*'Г на группу'!$A$2,'Г на Ч'!AW57*'Г на группу'!$A$2,"")</f>
        <v/>
      </c>
      <c r="AX57" s="21" t="str">
        <f>IF('Г на Ч'!AX57*'Г на группу'!$A$2,'Г на Ч'!AX57*'Г на группу'!$A$2,"")</f>
        <v/>
      </c>
      <c r="AY57" s="30" t="str">
        <f>IF('Г на Ч'!AY57*'Г на группу'!$A$2,'Г на Ч'!AY57*'Г на группу'!$A$2,"")</f>
        <v/>
      </c>
      <c r="AZ57" s="30" t="str">
        <f>IF('Г на Ч'!AZ57*'Г на группу'!$A$2,'Г на Ч'!AZ57*'Г на группу'!$A$2,"")</f>
        <v/>
      </c>
      <c r="BA57" s="30" t="str">
        <f>IF('Г на Ч'!BA57*'Г на группу'!$A$2,'Г на Ч'!BA57*'Г на группу'!$A$2,"")</f>
        <v/>
      </c>
      <c r="BB57" s="30" t="str">
        <f>IF('Г на Ч'!BB57*'Г на группу'!$A$2,'Г на Ч'!BB57*'Г на группу'!$A$2,"")</f>
        <v/>
      </c>
      <c r="BC57" s="21" t="str">
        <f>IF('Г на Ч'!BC57*'Г на группу'!$A$2,'Г на Ч'!BC57*'Г на группу'!$A$2,"")</f>
        <v/>
      </c>
      <c r="BD57" s="30" t="str">
        <f>IF('Г на Ч'!BD57*'Г на группу'!$A$2,'Г на Ч'!BD57*'Г на группу'!$A$2,"")</f>
        <v/>
      </c>
      <c r="BE57" s="30" t="str">
        <f>IF('Г на Ч'!BE57*'Г на группу'!$A$2,'Г на Ч'!BE57*'Г на группу'!$A$2,"")</f>
        <v/>
      </c>
      <c r="BF57" s="30" t="str">
        <f>IF('Г на Ч'!BF57*'Г на группу'!$A$2,'Г на Ч'!BF57*'Г на группу'!$A$2,"")</f>
        <v/>
      </c>
      <c r="BG57" s="30" t="str">
        <f>IF('Г на Ч'!BG57*'Г на группу'!$A$2,'Г на Ч'!BG57*'Г на группу'!$A$2,"")</f>
        <v/>
      </c>
      <c r="BH57" s="54" t="str">
        <f>IF('Г на Ч'!BH57*'Г на группу'!$A$2,'Г на Ч'!BH57*'Г на группу'!$A$2,"")</f>
        <v/>
      </c>
      <c r="BI57" s="30" t="str">
        <f>IF('Г на Ч'!BI57*'Г на группу'!$A$2,'Г на Ч'!BI57*'Г на группу'!$A$2,"")</f>
        <v/>
      </c>
      <c r="BJ57" s="30" t="str">
        <f>IF('Г на Ч'!BJ57*'Г на группу'!$A$2,'Г на Ч'!BJ57*'Г на группу'!$A$2,"")</f>
        <v/>
      </c>
      <c r="BK57" s="30" t="str">
        <f>IF('Г на Ч'!BK57*'Г на группу'!$A$2,'Г на Ч'!BK57*'Г на группу'!$A$2,"")</f>
        <v/>
      </c>
      <c r="BL57" s="30" t="str">
        <f>IF('Г на Ч'!BL57*'Г на группу'!$A$2,'Г на Ч'!BL57*'Г на группу'!$A$2,"")</f>
        <v/>
      </c>
      <c r="BM57" s="55" t="str">
        <f>IF('Г на Ч'!BM57*'Г на группу'!$A$2,'Г на Ч'!BM57*'Г на группу'!$A$2,"")</f>
        <v/>
      </c>
      <c r="BN57" s="30" t="str">
        <f>IF('Г на Ч'!BN57*'Г на группу'!$A$2,'Г на Ч'!BN57*'Г на группу'!$A$2,"")</f>
        <v/>
      </c>
      <c r="BO57" s="30" t="str">
        <f>IF('Г на Ч'!BO57*'Г на группу'!$A$2,'Г на Ч'!BO57*'Г на группу'!$A$2,"")</f>
        <v/>
      </c>
      <c r="BP57" s="30" t="str">
        <f>IF('Г на Ч'!BP57*'Г на группу'!$A$2,'Г на Ч'!BP57*'Г на группу'!$A$2,"")</f>
        <v/>
      </c>
      <c r="BQ57" s="30" t="str">
        <f>IF('Г на Ч'!BQ57*'Г на группу'!$A$2,'Г на Ч'!BQ57*'Г на группу'!$A$2,"")</f>
        <v/>
      </c>
      <c r="BR57" s="21" t="str">
        <f>IF('Г на Ч'!BR57*'Г на группу'!$A$2,'Г на Ч'!BR57*'Г на группу'!$A$2,"")</f>
        <v/>
      </c>
      <c r="BS57" s="30" t="str">
        <f>IF('Г на Ч'!BS57*'Г на группу'!$A$2,'Г на Ч'!BS57*'Г на группу'!$A$2,"")</f>
        <v/>
      </c>
      <c r="BT57" s="30" t="str">
        <f>IF('Г на Ч'!BT57*'Г на группу'!$A$2,'Г на Ч'!BT57*'Г на группу'!$A$2,"")</f>
        <v/>
      </c>
      <c r="BU57" s="30" t="str">
        <f>IF('Г на Ч'!BU57*'Г на группу'!$A$2,'Г на Ч'!BU57*'Г на группу'!$A$2,"")</f>
        <v/>
      </c>
      <c r="BV57" s="30" t="str">
        <f>IF('Г на Ч'!BV57*'Г на группу'!$A$2,'Г на Ч'!BV57*'Г на группу'!$A$2,"")</f>
        <v/>
      </c>
      <c r="BW57" s="21" t="str">
        <f>IF('Г на Ч'!BW57*'Г на группу'!$A$2,'Г на Ч'!BW57*'Г на группу'!$A$2,"")</f>
        <v/>
      </c>
      <c r="BX57" s="30" t="str">
        <f>IF('Г на Ч'!BX57*'Г на группу'!$A$2,'Г на Ч'!BX57*'Г на группу'!$A$2,"")</f>
        <v/>
      </c>
      <c r="BY57" s="30" t="str">
        <f>IF('Г на Ч'!BY57*'Г на группу'!$A$2,'Г на Ч'!BY57*'Г на группу'!$A$2,"")</f>
        <v/>
      </c>
      <c r="BZ57" s="30" t="str">
        <f>IF('Г на Ч'!BZ57*'Г на группу'!$A$2,'Г на Ч'!BZ57*'Г на группу'!$A$2,"")</f>
        <v/>
      </c>
      <c r="CA57" s="30" t="str">
        <f>IF('Г на Ч'!CA57*'Г на группу'!$A$2,'Г на Ч'!CA57*'Г на группу'!$A$2,"")</f>
        <v/>
      </c>
      <c r="CB57" s="21" t="str">
        <f>IF('Г на Ч'!CB57*'Г на группу'!$A$2,'Г на Ч'!CB57*'Г на группу'!$A$2,"")</f>
        <v/>
      </c>
      <c r="CC57" s="30" t="str">
        <f>IF('Г на Ч'!CC57*'Г на группу'!$A$2,'Г на Ч'!CC57*'Г на группу'!$A$2,"")</f>
        <v/>
      </c>
      <c r="CD57" s="30" t="str">
        <f>IF('Г на Ч'!CD57*'Г на группу'!$A$2,'Г на Ч'!CD57*'Г на группу'!$A$2,"")</f>
        <v/>
      </c>
      <c r="CE57" s="30" t="str">
        <f>IF('Г на Ч'!CE57*'Г на группу'!$A$2,'Г на Ч'!CE57*'Г на группу'!$A$2,"")</f>
        <v/>
      </c>
      <c r="CF57" s="30" t="str">
        <f>IF('Г на Ч'!CF57*'Г на группу'!$A$2,'Г на Ч'!CF57*'Г на группу'!$A$2,"")</f>
        <v/>
      </c>
      <c r="CG57" s="21" t="str">
        <f>IF('Г на Ч'!CG57*'Г на группу'!$A$2,'Г на Ч'!CG57*'Г на группу'!$A$2,"")</f>
        <v/>
      </c>
      <c r="CH57" s="30" t="str">
        <f>IF('Г на Ч'!CH57*'Г на группу'!$A$2,'Г на Ч'!CH57*'Г на группу'!$A$2,"")</f>
        <v/>
      </c>
      <c r="CI57" s="30" t="str">
        <f>IF('Г на Ч'!CI57*'Г на группу'!$A$2,'Г на Ч'!CI57*'Г на группу'!$A$2,"")</f>
        <v/>
      </c>
      <c r="CJ57" s="30" t="str">
        <f>IF('Г на Ч'!CJ57*'Г на группу'!$A$2,'Г на Ч'!CJ57*'Г на группу'!$A$2,"")</f>
        <v/>
      </c>
      <c r="CK57" s="30" t="str">
        <f>IF('Г на Ч'!CK57*'Г на группу'!$A$2,'Г на Ч'!CK57*'Г на группу'!$A$2,"")</f>
        <v/>
      </c>
      <c r="CL57" s="21" t="str">
        <f>IF('Г на Ч'!CL57*'Г на группу'!$A$2,'Г на Ч'!CL57*'Г на группу'!$A$2,"")</f>
        <v/>
      </c>
      <c r="CM57" s="30" t="str">
        <f>IF('Г на Ч'!CM57*'Г на группу'!$A$2,'Г на Ч'!CM57*'Г на группу'!$A$2,"")</f>
        <v/>
      </c>
      <c r="CN57" s="30" t="str">
        <f>IF('Г на Ч'!CN57*'Г на группу'!$A$2,'Г на Ч'!CN57*'Г на группу'!$A$2,"")</f>
        <v/>
      </c>
      <c r="CO57" s="30" t="str">
        <f>IF('Г на Ч'!CO57*'Г на группу'!$A$2,'Г на Ч'!CO57*'Г на группу'!$A$2,"")</f>
        <v/>
      </c>
      <c r="CP57" s="30" t="str">
        <f>IF('Г на Ч'!CP57*'Г на группу'!$A$2,'Г на Ч'!CP57*'Г на группу'!$A$2,"")</f>
        <v/>
      </c>
      <c r="CQ57" s="21" t="str">
        <f>IF('Г на Ч'!CQ57*'Г на группу'!$A$2,'Г на Ч'!CQ57*'Г на группу'!$A$2,"")</f>
        <v/>
      </c>
      <c r="CR57" s="30">
        <f>IF('Г на Ч'!CR57*'Г на группу'!$A$2,'Г на Ч'!CR57*'Г на группу'!$A$2,"")</f>
        <v>1050.8399999999999</v>
      </c>
      <c r="CS57" s="30">
        <f>IF('Г на Ч'!CS57*'Г на группу'!$A$2,'Г на Ч'!CS57*'Г на группу'!$A$2,"")</f>
        <v>18.396000000000001</v>
      </c>
      <c r="CT57" s="30">
        <f>IF('Г на Ч'!CT57*'Г на группу'!$A$2,'Г на Ч'!CT57*'Г на группу'!$A$2,"")</f>
        <v>37.043999999999997</v>
      </c>
      <c r="CU57" s="30">
        <f>IF('Г на Ч'!CU57*'Г на группу'!$A$2,'Г на Ч'!CU57*'Г на группу'!$A$2,"")</f>
        <v>166.82400000000001</v>
      </c>
      <c r="CV57" s="21">
        <f>IF('Г на Ч'!CV57*'Г на группу'!$A$2,'Г на Ч'!CV57*'Г на группу'!$A$2,"")</f>
        <v>252</v>
      </c>
      <c r="CW57" s="30" t="str">
        <f>IF('Г на Ч'!CW57*'Г на группу'!$A$2,'Г на Ч'!CW57*'Г на группу'!$A$2,"")</f>
        <v/>
      </c>
      <c r="CX57" s="30" t="str">
        <f>IF('Г на Ч'!CX57*'Г на группу'!$A$2,'Г на Ч'!CX57*'Г на группу'!$A$2,"")</f>
        <v/>
      </c>
      <c r="CY57" s="30" t="str">
        <f>IF('Г на Ч'!CY57*'Г на группу'!$A$2,'Г на Ч'!CY57*'Г на группу'!$A$2,"")</f>
        <v/>
      </c>
      <c r="CZ57" s="30" t="str">
        <f>IF('Г на Ч'!CZ57*'Г на группу'!$A$2,'Г на Ч'!CZ57*'Г на группу'!$A$2,"")</f>
        <v/>
      </c>
      <c r="DA57" s="21" t="str">
        <f>IF('Г на Ч'!DA57*'Г на группу'!$A$2,'Г на Ч'!DA57*'Г на группу'!$A$2,"")</f>
        <v/>
      </c>
      <c r="DB57" s="30" t="str">
        <f>IF('Г на Ч'!DB57*'Г на группу'!$A$2,'Г на Ч'!DB57*'Г на группу'!$A$2,"")</f>
        <v/>
      </c>
      <c r="DC57" s="30" t="str">
        <f>IF('Г на Ч'!DC57*'Г на группу'!$A$2,'Г на Ч'!DC57*'Г на группу'!$A$2,"")</f>
        <v/>
      </c>
      <c r="DD57" s="30" t="str">
        <f>IF('Г на Ч'!DD57*'Г на группу'!$A$2,'Г на Ч'!DD57*'Г на группу'!$A$2,"")</f>
        <v/>
      </c>
      <c r="DE57" s="30" t="str">
        <f>IF('Г на Ч'!DE57*'Г на группу'!$A$2,'Г на Ч'!DE57*'Г на группу'!$A$2,"")</f>
        <v/>
      </c>
      <c r="DF57" s="21" t="str">
        <f>IF('Г на Ч'!DF57*'Г на группу'!$A$2,'Г на Ч'!DF57*'Г на группу'!$A$2,"")</f>
        <v/>
      </c>
      <c r="DG57" s="30" t="str">
        <f>IF('Г на Ч'!DG57*'Г на группу'!$A$2,'Г на Ч'!DG57*'Г на группу'!$A$2,"")</f>
        <v/>
      </c>
      <c r="DH57" s="30" t="str">
        <f>IF('Г на Ч'!DH57*'Г на группу'!$A$2,'Г на Ч'!DH57*'Г на группу'!$A$2,"")</f>
        <v/>
      </c>
      <c r="DI57" s="30" t="str">
        <f>IF('Г на Ч'!DI57*'Г на группу'!$A$2,'Г на Ч'!DI57*'Г на группу'!$A$2,"")</f>
        <v/>
      </c>
      <c r="DJ57" s="30" t="str">
        <f>IF('Г на Ч'!DJ57*'Г на группу'!$A$2,'Г на Ч'!DJ57*'Г на группу'!$A$2,"")</f>
        <v/>
      </c>
      <c r="DK57" s="21" t="str">
        <f>IF('Г на Ч'!DK57*'Г на группу'!$A$2,'Г на Ч'!DK57*'Г на группу'!$A$2,"")</f>
        <v/>
      </c>
      <c r="DL57" s="30" t="str">
        <f>IF('Г на Ч'!DL57*'Г на группу'!$A$2,'Г на Ч'!DL57*'Г на группу'!$A$2,"")</f>
        <v/>
      </c>
      <c r="DM57" s="30" t="str">
        <f>IF('Г на Ч'!DM57*'Г на группу'!$A$2,'Г на Ч'!DM57*'Г на группу'!$A$2,"")</f>
        <v/>
      </c>
      <c r="DN57" s="30" t="str">
        <f>IF('Г на Ч'!DN57*'Г на группу'!$A$2,'Г на Ч'!DN57*'Г на группу'!$A$2,"")</f>
        <v/>
      </c>
      <c r="DO57" s="30" t="str">
        <f>IF('Г на Ч'!DO57*'Г на группу'!$A$2,'Г на Ч'!DO57*'Г на группу'!$A$2,"")</f>
        <v/>
      </c>
      <c r="DP57" s="21" t="str">
        <f>IF('Г на Ч'!DP57*'Г на группу'!$A$2,'Г на Ч'!DP57*'Г на группу'!$A$2,"")</f>
        <v/>
      </c>
      <c r="DQ57" s="21">
        <f t="shared" si="4"/>
        <v>504</v>
      </c>
    </row>
    <row r="58" spans="1:121" s="21" customFormat="1" x14ac:dyDescent="0.25">
      <c r="A58" s="38" t="s">
        <v>106</v>
      </c>
      <c r="B58" s="38"/>
      <c r="C58" s="38"/>
      <c r="D58" s="38"/>
      <c r="E58" s="43"/>
      <c r="F58" s="42"/>
      <c r="G58" s="42"/>
      <c r="H58" s="42"/>
      <c r="I58" s="42"/>
      <c r="J58" s="38" t="str">
        <f>IF('Г на Ч'!J58*'Г на группу'!$A$2,'Г на Ч'!J58*'Г на группу'!$A$2,"")</f>
        <v/>
      </c>
      <c r="K58" s="42" t="str">
        <f>IF('Г на Ч'!K58*'Г на группу'!$A$2,'Г на Ч'!K58*'Г на группу'!$A$2,"")</f>
        <v/>
      </c>
      <c r="L58" s="42" t="str">
        <f>IF('Г на Ч'!L58*'Г на группу'!$A$2,'Г на Ч'!L58*'Г на группу'!$A$2,"")</f>
        <v/>
      </c>
      <c r="M58" s="42" t="str">
        <f>IF('Г на Ч'!M58*'Г на группу'!$A$2,'Г на Ч'!M58*'Г на группу'!$A$2,"")</f>
        <v/>
      </c>
      <c r="N58" s="42" t="str">
        <f>IF('Г на Ч'!N58*'Г на группу'!$A$2,'Г на Ч'!N58*'Г на группу'!$A$2,"")</f>
        <v/>
      </c>
      <c r="O58" s="38" t="str">
        <f>IF('Г на Ч'!O58*'Г на группу'!$A$2,'Г на Ч'!O58*'Г на группу'!$A$2,"")</f>
        <v/>
      </c>
      <c r="P58" s="42" t="str">
        <f>IF('Г на Ч'!P58*'Г на группу'!$A$2,'Г на Ч'!P58*'Г на группу'!$A$2,"")</f>
        <v/>
      </c>
      <c r="Q58" s="42" t="str">
        <f>IF('Г на Ч'!Q58*'Г на группу'!$A$2,'Г на Ч'!Q58*'Г на группу'!$A$2,"")</f>
        <v/>
      </c>
      <c r="R58" s="42" t="str">
        <f>IF('Г на Ч'!R58*'Г на группу'!$A$2,'Г на Ч'!R58*'Г на группу'!$A$2,"")</f>
        <v/>
      </c>
      <c r="S58" s="42" t="str">
        <f>IF('Г на Ч'!S58*'Г на группу'!$A$2,'Г на Ч'!S58*'Г на группу'!$A$2,"")</f>
        <v/>
      </c>
      <c r="T58" s="38" t="str">
        <f>IF('Г на Ч'!T58*'Г на группу'!$A$2,'Г на Ч'!T58*'Г на группу'!$A$2,"")</f>
        <v/>
      </c>
      <c r="U58" s="42" t="str">
        <f>IF('Г на Ч'!U58*'Г на группу'!$A$2,'Г на Ч'!U58*'Г на группу'!$A$2,"")</f>
        <v/>
      </c>
      <c r="V58" s="42" t="str">
        <f>IF('Г на Ч'!V58*'Г на группу'!$A$2,'Г на Ч'!V58*'Г на группу'!$A$2,"")</f>
        <v/>
      </c>
      <c r="W58" s="42" t="str">
        <f>IF('Г на Ч'!W58*'Г на группу'!$A$2,'Г на Ч'!W58*'Г на группу'!$A$2,"")</f>
        <v/>
      </c>
      <c r="X58" s="42" t="str">
        <f>IF('Г на Ч'!X58*'Г на группу'!$A$2,'Г на Ч'!X58*'Г на группу'!$A$2,"")</f>
        <v/>
      </c>
      <c r="Y58" s="38" t="str">
        <f>IF('Г на Ч'!Y58*'Г на группу'!$A$2,'Г на Ч'!Y58*'Г на группу'!$A$2,"")</f>
        <v/>
      </c>
      <c r="Z58" s="42" t="str">
        <f>IF('Г на Ч'!Z58*'Г на группу'!$A$2,'Г на Ч'!Z58*'Г на группу'!$A$2,"")</f>
        <v/>
      </c>
      <c r="AA58" s="42" t="str">
        <f>IF('Г на Ч'!AA58*'Г на группу'!$A$2,'Г на Ч'!AA58*'Г на группу'!$A$2,"")</f>
        <v/>
      </c>
      <c r="AB58" s="42" t="str">
        <f>IF('Г на Ч'!AB58*'Г на группу'!$A$2,'Г на Ч'!AB58*'Г на группу'!$A$2,"")</f>
        <v/>
      </c>
      <c r="AC58" s="42" t="str">
        <f>IF('Г на Ч'!AC58*'Г на группу'!$A$2,'Г на Ч'!AC58*'Г на группу'!$A$2,"")</f>
        <v/>
      </c>
      <c r="AD58" s="38" t="str">
        <f>IF('Г на Ч'!AD58*'Г на группу'!$A$2,'Г на Ч'!AD58*'Г на группу'!$A$2,"")</f>
        <v/>
      </c>
      <c r="AE58" s="42" t="str">
        <f>IF('Г на Ч'!AE58*'Г на группу'!$A$2,'Г на Ч'!AE58*'Г на группу'!$A$2,"")</f>
        <v/>
      </c>
      <c r="AF58" s="42" t="str">
        <f>IF('Г на Ч'!AF58*'Г на группу'!$A$2,'Г на Ч'!AF58*'Г на группу'!$A$2,"")</f>
        <v/>
      </c>
      <c r="AG58" s="42" t="str">
        <f>IF('Г на Ч'!AG58*'Г на группу'!$A$2,'Г на Ч'!AG58*'Г на группу'!$A$2,"")</f>
        <v/>
      </c>
      <c r="AH58" s="42" t="str">
        <f>IF('Г на Ч'!AH58*'Г на группу'!$A$2,'Г на Ч'!AH58*'Г на группу'!$A$2,"")</f>
        <v/>
      </c>
      <c r="AI58" s="38" t="str">
        <f>IF('Г на Ч'!AI58*'Г на группу'!$A$2,'Г на Ч'!AI58*'Г на группу'!$A$2,"")</f>
        <v/>
      </c>
      <c r="AJ58" s="42" t="str">
        <f>IF('Г на Ч'!AJ58*'Г на группу'!$A$2,'Г на Ч'!AJ58*'Г на группу'!$A$2,"")</f>
        <v/>
      </c>
      <c r="AK58" s="42" t="str">
        <f>IF('Г на Ч'!AK58*'Г на группу'!$A$2,'Г на Ч'!AK58*'Г на группу'!$A$2,"")</f>
        <v/>
      </c>
      <c r="AL58" s="42" t="str">
        <f>IF('Г на Ч'!AL58*'Г на группу'!$A$2,'Г на Ч'!AL58*'Г на группу'!$A$2,"")</f>
        <v/>
      </c>
      <c r="AM58" s="42" t="str">
        <f>IF('Г на Ч'!AM58*'Г на группу'!$A$2,'Г на Ч'!AM58*'Г на группу'!$A$2,"")</f>
        <v/>
      </c>
      <c r="AN58" s="41" t="str">
        <f>IF('Г на Ч'!AN58*'Г на группу'!$A$2,'Г на Ч'!AN58*'Г на группу'!$A$2,"")</f>
        <v/>
      </c>
      <c r="AO58" s="42" t="str">
        <f>IF('Г на Ч'!AO58*'Г на группу'!$A$2,'Г на Ч'!AO58*'Г на группу'!$A$2,"")</f>
        <v/>
      </c>
      <c r="AP58" s="42" t="str">
        <f>IF('Г на Ч'!AP58*'Г на группу'!$A$2,'Г на Ч'!AP58*'Г на группу'!$A$2,"")</f>
        <v/>
      </c>
      <c r="AQ58" s="42" t="str">
        <f>IF('Г на Ч'!AQ58*'Г на группу'!$A$2,'Г на Ч'!AQ58*'Г на группу'!$A$2,"")</f>
        <v/>
      </c>
      <c r="AR58" s="42" t="str">
        <f>IF('Г на Ч'!AR58*'Г на группу'!$A$2,'Г на Ч'!AR58*'Г на группу'!$A$2,"")</f>
        <v/>
      </c>
      <c r="AS58" s="38">
        <f>IF('Г на Ч'!AS58*'Г на группу'!$A$2,'Г на Ч'!AS58*'Г на группу'!$A$2,"")</f>
        <v>120</v>
      </c>
      <c r="AT58" s="42" t="str">
        <f>IF('Г на Ч'!AT58*'Г на группу'!$A$2,'Г на Ч'!AT58*'Г на группу'!$A$2,"")</f>
        <v/>
      </c>
      <c r="AU58" s="42" t="str">
        <f>IF('Г на Ч'!AU58*'Г на группу'!$A$2,'Г на Ч'!AU58*'Г на группу'!$A$2,"")</f>
        <v/>
      </c>
      <c r="AV58" s="42" t="str">
        <f>IF('Г на Ч'!AV58*'Г на группу'!$A$2,'Г на Ч'!AV58*'Г на группу'!$A$2,"")</f>
        <v/>
      </c>
      <c r="AW58" s="42" t="str">
        <f>IF('Г на Ч'!AW58*'Г на группу'!$A$2,'Г на Ч'!AW58*'Г на группу'!$A$2,"")</f>
        <v/>
      </c>
      <c r="AX58" s="38" t="str">
        <f>IF('Г на Ч'!AX58*'Г на группу'!$A$2,'Г на Ч'!AX58*'Г на группу'!$A$2,"")</f>
        <v/>
      </c>
      <c r="AY58" s="42" t="str">
        <f>IF('Г на Ч'!AY58*'Г на группу'!$A$2,'Г на Ч'!AY58*'Г на группу'!$A$2,"")</f>
        <v/>
      </c>
      <c r="AZ58" s="42" t="str">
        <f>IF('Г на Ч'!AZ58*'Г на группу'!$A$2,'Г на Ч'!AZ58*'Г на группу'!$A$2,"")</f>
        <v/>
      </c>
      <c r="BA58" s="42" t="str">
        <f>IF('Г на Ч'!BA58*'Г на группу'!$A$2,'Г на Ч'!BA58*'Г на группу'!$A$2,"")</f>
        <v/>
      </c>
      <c r="BB58" s="42" t="str">
        <f>IF('Г на Ч'!BB58*'Г на группу'!$A$2,'Г на Ч'!BB58*'Г на группу'!$A$2,"")</f>
        <v/>
      </c>
      <c r="BC58" s="38" t="str">
        <f>IF('Г на Ч'!BC58*'Г на группу'!$A$2,'Г на Ч'!BC58*'Г на группу'!$A$2,"")</f>
        <v/>
      </c>
      <c r="BD58" s="42" t="str">
        <f>IF('Г на Ч'!BD58*'Г на группу'!$A$2,'Г на Ч'!BD58*'Г на группу'!$A$2,"")</f>
        <v/>
      </c>
      <c r="BE58" s="42" t="str">
        <f>IF('Г на Ч'!BE58*'Г на группу'!$A$2,'Г на Ч'!BE58*'Г на группу'!$A$2,"")</f>
        <v/>
      </c>
      <c r="BF58" s="42" t="str">
        <f>IF('Г на Ч'!BF58*'Г на группу'!$A$2,'Г на Ч'!BF58*'Г на группу'!$A$2,"")</f>
        <v/>
      </c>
      <c r="BG58" s="42" t="str">
        <f>IF('Г на Ч'!BG58*'Г на группу'!$A$2,'Г на Ч'!BG58*'Г на группу'!$A$2,"")</f>
        <v/>
      </c>
      <c r="BH58" s="41" t="str">
        <f>IF('Г на Ч'!BH58*'Г на группу'!$A$2,'Г на Ч'!BH58*'Г на группу'!$A$2,"")</f>
        <v/>
      </c>
      <c r="BI58" s="42" t="str">
        <f>IF('Г на Ч'!BI58*'Г на группу'!$A$2,'Г на Ч'!BI58*'Г на группу'!$A$2,"")</f>
        <v/>
      </c>
      <c r="BJ58" s="42" t="str">
        <f>IF('Г на Ч'!BJ58*'Г на группу'!$A$2,'Г на Ч'!BJ58*'Г на группу'!$A$2,"")</f>
        <v/>
      </c>
      <c r="BK58" s="42" t="str">
        <f>IF('Г на Ч'!BK58*'Г на группу'!$A$2,'Г на Ч'!BK58*'Г на группу'!$A$2,"")</f>
        <v/>
      </c>
      <c r="BL58" s="42" t="str">
        <f>IF('Г на Ч'!BL58*'Г на группу'!$A$2,'Г на Ч'!BL58*'Г на группу'!$A$2,"")</f>
        <v/>
      </c>
      <c r="BM58" s="43" t="str">
        <f>IF('Г на Ч'!BM58*'Г на группу'!$A$2,'Г на Ч'!BM58*'Г на группу'!$A$2,"")</f>
        <v/>
      </c>
      <c r="BN58" s="42" t="str">
        <f>IF('Г на Ч'!BN58*'Г на группу'!$A$2,'Г на Ч'!BN58*'Г на группу'!$A$2,"")</f>
        <v/>
      </c>
      <c r="BO58" s="42" t="str">
        <f>IF('Г на Ч'!BO58*'Г на группу'!$A$2,'Г на Ч'!BO58*'Г на группу'!$A$2,"")</f>
        <v/>
      </c>
      <c r="BP58" s="42" t="str">
        <f>IF('Г на Ч'!BP58*'Г на группу'!$A$2,'Г на Ч'!BP58*'Г на группу'!$A$2,"")</f>
        <v/>
      </c>
      <c r="BQ58" s="42" t="str">
        <f>IF('Г на Ч'!BQ58*'Г на группу'!$A$2,'Г на Ч'!BQ58*'Г на группу'!$A$2,"")</f>
        <v/>
      </c>
      <c r="BR58" s="38" t="str">
        <f>IF('Г на Ч'!BR58*'Г на группу'!$A$2,'Г на Ч'!BR58*'Г на группу'!$A$2,"")</f>
        <v/>
      </c>
      <c r="BS58" s="42" t="str">
        <f>IF('Г на Ч'!BS58*'Г на группу'!$A$2,'Г на Ч'!BS58*'Г на группу'!$A$2,"")</f>
        <v/>
      </c>
      <c r="BT58" s="42" t="str">
        <f>IF('Г на Ч'!BT58*'Г на группу'!$A$2,'Г на Ч'!BT58*'Г на группу'!$A$2,"")</f>
        <v/>
      </c>
      <c r="BU58" s="42" t="str">
        <f>IF('Г на Ч'!BU58*'Г на группу'!$A$2,'Г на Ч'!BU58*'Г на группу'!$A$2,"")</f>
        <v/>
      </c>
      <c r="BV58" s="42" t="str">
        <f>IF('Г на Ч'!BV58*'Г на группу'!$A$2,'Г на Ч'!BV58*'Г на группу'!$A$2,"")</f>
        <v/>
      </c>
      <c r="BW58" s="38" t="str">
        <f>IF('Г на Ч'!BW58*'Г на группу'!$A$2,'Г на Ч'!BW58*'Г на группу'!$A$2,"")</f>
        <v/>
      </c>
      <c r="BX58" s="42" t="str">
        <f>IF('Г на Ч'!BX58*'Г на группу'!$A$2,'Г на Ч'!BX58*'Г на группу'!$A$2,"")</f>
        <v/>
      </c>
      <c r="BY58" s="42" t="str">
        <f>IF('Г на Ч'!BY58*'Г на группу'!$A$2,'Г на Ч'!BY58*'Г на группу'!$A$2,"")</f>
        <v/>
      </c>
      <c r="BZ58" s="42" t="str">
        <f>IF('Г на Ч'!BZ58*'Г на группу'!$A$2,'Г на Ч'!BZ58*'Г на группу'!$A$2,"")</f>
        <v/>
      </c>
      <c r="CA58" s="42" t="str">
        <f>IF('Г на Ч'!CA58*'Г на группу'!$A$2,'Г на Ч'!CA58*'Г на группу'!$A$2,"")</f>
        <v/>
      </c>
      <c r="CB58" s="38" t="str">
        <f>IF('Г на Ч'!CB58*'Г на группу'!$A$2,'Г на Ч'!CB58*'Г на группу'!$A$2,"")</f>
        <v/>
      </c>
      <c r="CC58" s="42" t="str">
        <f>IF('Г на Ч'!CC58*'Г на группу'!$A$2,'Г на Ч'!CC58*'Г на группу'!$A$2,"")</f>
        <v/>
      </c>
      <c r="CD58" s="42" t="str">
        <f>IF('Г на Ч'!CD58*'Г на группу'!$A$2,'Г на Ч'!CD58*'Г на группу'!$A$2,"")</f>
        <v/>
      </c>
      <c r="CE58" s="42" t="str">
        <f>IF('Г на Ч'!CE58*'Г на группу'!$A$2,'Г на Ч'!CE58*'Г на группу'!$A$2,"")</f>
        <v/>
      </c>
      <c r="CF58" s="42" t="str">
        <f>IF('Г на Ч'!CF58*'Г на группу'!$A$2,'Г на Ч'!CF58*'Г на группу'!$A$2,"")</f>
        <v/>
      </c>
      <c r="CG58" s="38" t="str">
        <f>IF('Г на Ч'!CG58*'Г на группу'!$A$2,'Г на Ч'!CG58*'Г на группу'!$A$2,"")</f>
        <v/>
      </c>
      <c r="CH58" s="42" t="str">
        <f>IF('Г на Ч'!CH58*'Г на группу'!$A$2,'Г на Ч'!CH58*'Г на группу'!$A$2,"")</f>
        <v/>
      </c>
      <c r="CI58" s="42" t="str">
        <f>IF('Г на Ч'!CI58*'Г на группу'!$A$2,'Г на Ч'!CI58*'Г на группу'!$A$2,"")</f>
        <v/>
      </c>
      <c r="CJ58" s="42" t="str">
        <f>IF('Г на Ч'!CJ58*'Г на группу'!$A$2,'Г на Ч'!CJ58*'Г на группу'!$A$2,"")</f>
        <v/>
      </c>
      <c r="CK58" s="42" t="str">
        <f>IF('Г на Ч'!CK58*'Г на группу'!$A$2,'Г на Ч'!CK58*'Г на группу'!$A$2,"")</f>
        <v/>
      </c>
      <c r="CL58" s="38" t="str">
        <f>IF('Г на Ч'!CL58*'Г на группу'!$A$2,'Г на Ч'!CL58*'Г на группу'!$A$2,"")</f>
        <v/>
      </c>
      <c r="CM58" s="42" t="str">
        <f>IF('Г на Ч'!CM58*'Г на группу'!$A$2,'Г на Ч'!CM58*'Г на группу'!$A$2,"")</f>
        <v/>
      </c>
      <c r="CN58" s="42" t="str">
        <f>IF('Г на Ч'!CN58*'Г на группу'!$A$2,'Г на Ч'!CN58*'Г на группу'!$A$2,"")</f>
        <v/>
      </c>
      <c r="CO58" s="42" t="str">
        <f>IF('Г на Ч'!CO58*'Г на группу'!$A$2,'Г на Ч'!CO58*'Г на группу'!$A$2,"")</f>
        <v/>
      </c>
      <c r="CP58" s="42" t="str">
        <f>IF('Г на Ч'!CP58*'Г на группу'!$A$2,'Г на Ч'!CP58*'Г на группу'!$A$2,"")</f>
        <v/>
      </c>
      <c r="CQ58" s="38" t="str">
        <f>IF('Г на Ч'!CQ58*'Г на группу'!$A$2,'Г на Ч'!CQ58*'Г на группу'!$A$2,"")</f>
        <v/>
      </c>
      <c r="CR58" s="42" t="str">
        <f>IF('Г на Ч'!CR58*'Г на группу'!$A$2,'Г на Ч'!CR58*'Г на группу'!$A$2,"")</f>
        <v/>
      </c>
      <c r="CS58" s="42" t="str">
        <f>IF('Г на Ч'!CS58*'Г на группу'!$A$2,'Г на Ч'!CS58*'Г на группу'!$A$2,"")</f>
        <v/>
      </c>
      <c r="CT58" s="42" t="str">
        <f>IF('Г на Ч'!CT58*'Г на группу'!$A$2,'Г на Ч'!CT58*'Г на группу'!$A$2,"")</f>
        <v/>
      </c>
      <c r="CU58" s="42" t="str">
        <f>IF('Г на Ч'!CU58*'Г на группу'!$A$2,'Г на Ч'!CU58*'Г на группу'!$A$2,"")</f>
        <v/>
      </c>
      <c r="CV58" s="38" t="str">
        <f>IF('Г на Ч'!CV58*'Г на группу'!$A$2,'Г на Ч'!CV58*'Г на группу'!$A$2,"")</f>
        <v/>
      </c>
      <c r="CW58" s="42" t="str">
        <f>IF('Г на Ч'!CW58*'Г на группу'!$A$2,'Г на Ч'!CW58*'Г на группу'!$A$2,"")</f>
        <v/>
      </c>
      <c r="CX58" s="42" t="str">
        <f>IF('Г на Ч'!CX58*'Г на группу'!$A$2,'Г на Ч'!CX58*'Г на группу'!$A$2,"")</f>
        <v/>
      </c>
      <c r="CY58" s="42" t="str">
        <f>IF('Г на Ч'!CY58*'Г на группу'!$A$2,'Г на Ч'!CY58*'Г на группу'!$A$2,"")</f>
        <v/>
      </c>
      <c r="CZ58" s="42" t="str">
        <f>IF('Г на Ч'!CZ58*'Г на группу'!$A$2,'Г на Ч'!CZ58*'Г на группу'!$A$2,"")</f>
        <v/>
      </c>
      <c r="DA58" s="38">
        <f>IF('Г на Ч'!DA58*'Г на группу'!$A$2,'Г на Ч'!DA58*'Г на группу'!$A$2,"")</f>
        <v>120</v>
      </c>
      <c r="DB58" s="42" t="str">
        <f>IF('Г на Ч'!DB58*'Г на группу'!$A$2,'Г на Ч'!DB58*'Г на группу'!$A$2,"")</f>
        <v/>
      </c>
      <c r="DC58" s="42" t="str">
        <f>IF('Г на Ч'!DC58*'Г на группу'!$A$2,'Г на Ч'!DC58*'Г на группу'!$A$2,"")</f>
        <v/>
      </c>
      <c r="DD58" s="42" t="str">
        <f>IF('Г на Ч'!DD58*'Г на группу'!$A$2,'Г на Ч'!DD58*'Г на группу'!$A$2,"")</f>
        <v/>
      </c>
      <c r="DE58" s="42" t="str">
        <f>IF('Г на Ч'!DE58*'Г на группу'!$A$2,'Г на Ч'!DE58*'Г на группу'!$A$2,"")</f>
        <v/>
      </c>
      <c r="DF58" s="38" t="str">
        <f>IF('Г на Ч'!DF58*'Г на группу'!$A$2,'Г на Ч'!DF58*'Г на группу'!$A$2,"")</f>
        <v/>
      </c>
      <c r="DG58" s="42" t="str">
        <f>IF('Г на Ч'!DG58*'Г на группу'!$A$2,'Г на Ч'!DG58*'Г на группу'!$A$2,"")</f>
        <v/>
      </c>
      <c r="DH58" s="42" t="str">
        <f>IF('Г на Ч'!DH58*'Г на группу'!$A$2,'Г на Ч'!DH58*'Г на группу'!$A$2,"")</f>
        <v/>
      </c>
      <c r="DI58" s="42" t="str">
        <f>IF('Г на Ч'!DI58*'Г на группу'!$A$2,'Г на Ч'!DI58*'Г на группу'!$A$2,"")</f>
        <v/>
      </c>
      <c r="DJ58" s="42" t="str">
        <f>IF('Г на Ч'!DJ58*'Г на группу'!$A$2,'Г на Ч'!DJ58*'Г на группу'!$A$2,"")</f>
        <v/>
      </c>
      <c r="DK58" s="38" t="str">
        <f>IF('Г на Ч'!DK58*'Г на группу'!$A$2,'Г на Ч'!DK58*'Г на группу'!$A$2,"")</f>
        <v/>
      </c>
      <c r="DL58" s="42" t="str">
        <f>IF('Г на Ч'!DL58*'Г на группу'!$A$2,'Г на Ч'!DL58*'Г на группу'!$A$2,"")</f>
        <v/>
      </c>
      <c r="DM58" s="42" t="str">
        <f>IF('Г на Ч'!DM58*'Г на группу'!$A$2,'Г на Ч'!DM58*'Г на группу'!$A$2,"")</f>
        <v/>
      </c>
      <c r="DN58" s="42" t="str">
        <f>IF('Г на Ч'!DN58*'Г на группу'!$A$2,'Г на Ч'!DN58*'Г на группу'!$A$2,"")</f>
        <v/>
      </c>
      <c r="DO58" s="42" t="str">
        <f>IF('Г на Ч'!DO58*'Г на группу'!$A$2,'Г на Ч'!DO58*'Г на группу'!$A$2,"")</f>
        <v/>
      </c>
      <c r="DP58" s="38" t="str">
        <f>IF('Г на Ч'!DP58*'Г на группу'!$A$2,'Г на Ч'!DP58*'Г на группу'!$A$2,"")</f>
        <v/>
      </c>
      <c r="DQ58" s="21">
        <f t="shared" si="4"/>
        <v>240</v>
      </c>
    </row>
    <row r="59" spans="1:121" s="21" customFormat="1" x14ac:dyDescent="0.25">
      <c r="A59" s="121" t="s">
        <v>68</v>
      </c>
      <c r="B59" s="121">
        <v>336</v>
      </c>
      <c r="C59" s="121">
        <v>16</v>
      </c>
      <c r="D59" s="121">
        <v>1</v>
      </c>
      <c r="E59" s="122">
        <v>70</v>
      </c>
      <c r="F59" s="123" t="e">
        <f t="shared" si="26"/>
        <v>#VALUE!</v>
      </c>
      <c r="G59" s="123" t="e">
        <f t="shared" si="27"/>
        <v>#VALUE!</v>
      </c>
      <c r="H59" s="123" t="e">
        <f t="shared" si="28"/>
        <v>#VALUE!</v>
      </c>
      <c r="I59" s="123" t="e">
        <f t="shared" si="29"/>
        <v>#VALUE!</v>
      </c>
      <c r="J59" s="121" t="str">
        <f>IF('Г на Ч'!J59*'Г на группу'!$A$2,'Г на Ч'!J59*'Г на группу'!$A$2,"")</f>
        <v/>
      </c>
      <c r="K59" s="123">
        <f>IF('Г на Ч'!K59*'Г на группу'!$A$2,'Г на Ч'!K59*'Г на группу'!$A$2,"")</f>
        <v>108</v>
      </c>
      <c r="L59" s="123">
        <f>IF('Г на Ч'!L59*'Г на группу'!$A$2,'Г на Ч'!L59*'Г на группу'!$A$2,"")</f>
        <v>108</v>
      </c>
      <c r="M59" s="123">
        <f>IF('Г на Ч'!M59*'Г на группу'!$A$2,'Г на Ч'!M59*'Г на группу'!$A$2,"")</f>
        <v>108</v>
      </c>
      <c r="N59" s="123">
        <f>IF('Г на Ч'!N59*'Г на группу'!$A$2,'Г на Ч'!N59*'Г на группу'!$A$2,"")</f>
        <v>108</v>
      </c>
      <c r="O59" s="121">
        <f>IF('Г на Ч'!O59*'Г на группу'!$A$2,'Г на Ч'!O59*'Г на группу'!$A$2,"")</f>
        <v>90</v>
      </c>
      <c r="P59" s="123">
        <f>IF('Г на Ч'!P59*'Г на группу'!$A$2,'Г на Ч'!P59*'Г на группу'!$A$2,"")</f>
        <v>108</v>
      </c>
      <c r="Q59" s="123">
        <f>IF('Г на Ч'!Q59*'Г на группу'!$A$2,'Г на Ч'!Q59*'Г на группу'!$A$2,"")</f>
        <v>108</v>
      </c>
      <c r="R59" s="123">
        <f>IF('Г на Ч'!R59*'Г на группу'!$A$2,'Г на Ч'!R59*'Г на группу'!$A$2,"")</f>
        <v>108</v>
      </c>
      <c r="S59" s="123">
        <f>IF('Г на Ч'!S59*'Г на группу'!$A$2,'Г на Ч'!S59*'Г на группу'!$A$2,"")</f>
        <v>108</v>
      </c>
      <c r="T59" s="121">
        <f>IF('Г на Ч'!T59*'Г на группу'!$A$2,'Г на Ч'!T59*'Г на группу'!$A$2,"")</f>
        <v>90</v>
      </c>
      <c r="U59" s="123">
        <f>IF('Г на Ч'!U59*'Г на группу'!$A$2,'Г на Ч'!U59*'Г на группу'!$A$2,"")</f>
        <v>108</v>
      </c>
      <c r="V59" s="123">
        <f>IF('Г на Ч'!V59*'Г на группу'!$A$2,'Г на Ч'!V59*'Г на группу'!$A$2,"")</f>
        <v>108</v>
      </c>
      <c r="W59" s="123">
        <f>IF('Г на Ч'!W59*'Г на группу'!$A$2,'Г на Ч'!W59*'Г на группу'!$A$2,"")</f>
        <v>108</v>
      </c>
      <c r="X59" s="123">
        <f>IF('Г на Ч'!X59*'Г на группу'!$A$2,'Г на Ч'!X59*'Г на группу'!$A$2,"")</f>
        <v>108</v>
      </c>
      <c r="Y59" s="121">
        <f>IF('Г на Ч'!Y59*'Г на группу'!$A$2,'Г на Ч'!Y59*'Г на группу'!$A$2,"")</f>
        <v>90</v>
      </c>
      <c r="Z59" s="123">
        <f>IF('Г на Ч'!Z59*'Г на группу'!$A$2,'Г на Ч'!Z59*'Г на группу'!$A$2,"")</f>
        <v>108</v>
      </c>
      <c r="AA59" s="123">
        <f>IF('Г на Ч'!AA59*'Г на группу'!$A$2,'Г на Ч'!AA59*'Г на группу'!$A$2,"")</f>
        <v>108</v>
      </c>
      <c r="AB59" s="123">
        <f>IF('Г на Ч'!AB59*'Г на группу'!$A$2,'Г на Ч'!AB59*'Г на группу'!$A$2,"")</f>
        <v>108</v>
      </c>
      <c r="AC59" s="123">
        <f>IF('Г на Ч'!AC59*'Г на группу'!$A$2,'Г на Ч'!AC59*'Г на группу'!$A$2,"")</f>
        <v>108</v>
      </c>
      <c r="AD59" s="121">
        <f>IF('Г на Ч'!AD59*'Г на группу'!$A$2,'Г на Ч'!AD59*'Г на группу'!$A$2,"")</f>
        <v>90</v>
      </c>
      <c r="AE59" s="123">
        <f>IF('Г на Ч'!AE59*'Г на группу'!$A$2,'Г на Ч'!AE59*'Г на группу'!$A$2,"")</f>
        <v>108</v>
      </c>
      <c r="AF59" s="123">
        <f>IF('Г на Ч'!AF59*'Г на группу'!$A$2,'Г на Ч'!AF59*'Г на группу'!$A$2,"")</f>
        <v>108</v>
      </c>
      <c r="AG59" s="123">
        <f>IF('Г на Ч'!AG59*'Г на группу'!$A$2,'Г на Ч'!AG59*'Г на группу'!$A$2,"")</f>
        <v>108</v>
      </c>
      <c r="AH59" s="123">
        <f>IF('Г на Ч'!AH59*'Г на группу'!$A$2,'Г на Ч'!AH59*'Г на группу'!$A$2,"")</f>
        <v>108</v>
      </c>
      <c r="AI59" s="121">
        <f>IF('Г на Ч'!AI59*'Г на группу'!$A$2,'Г на Ч'!AI59*'Г на группу'!$A$2,"")</f>
        <v>90</v>
      </c>
      <c r="AJ59" s="123">
        <f>IF('Г на Ч'!AJ59*'Г на группу'!$A$2,'Г на Ч'!AJ59*'Г на группу'!$A$2,"")</f>
        <v>108</v>
      </c>
      <c r="AK59" s="123">
        <f>IF('Г на Ч'!AK59*'Г на группу'!$A$2,'Г на Ч'!AK59*'Г на группу'!$A$2,"")</f>
        <v>108</v>
      </c>
      <c r="AL59" s="123">
        <f>IF('Г на Ч'!AL59*'Г на группу'!$A$2,'Г на Ч'!AL59*'Г на группу'!$A$2,"")</f>
        <v>108</v>
      </c>
      <c r="AM59" s="123">
        <f>IF('Г на Ч'!AM59*'Г на группу'!$A$2,'Г на Ч'!AM59*'Г на группу'!$A$2,"")</f>
        <v>108</v>
      </c>
      <c r="AN59" s="124">
        <f>IF('Г на Ч'!AN59*'Г на группу'!$A$2,'Г на Ч'!AN59*'Г на группу'!$A$2,"")</f>
        <v>90</v>
      </c>
      <c r="AO59" s="123">
        <f>IF('Г на Ч'!AO59*'Г на группу'!$A$2,'Г на Ч'!AO59*'Г на группу'!$A$2,"")</f>
        <v>108</v>
      </c>
      <c r="AP59" s="123">
        <f>IF('Г на Ч'!AP59*'Г на группу'!$A$2,'Г на Ч'!AP59*'Г на группу'!$A$2,"")</f>
        <v>108</v>
      </c>
      <c r="AQ59" s="123">
        <f>IF('Г на Ч'!AQ59*'Г на группу'!$A$2,'Г на Ч'!AQ59*'Г на группу'!$A$2,"")</f>
        <v>108</v>
      </c>
      <c r="AR59" s="123">
        <f>IF('Г на Ч'!AR59*'Г на группу'!$A$2,'Г на Ч'!AR59*'Г на группу'!$A$2,"")</f>
        <v>108</v>
      </c>
      <c r="AS59" s="121">
        <f>IF('Г на Ч'!AS59*'Г на группу'!$A$2,'Г на Ч'!AS59*'Г на группу'!$A$2,"")</f>
        <v>90</v>
      </c>
      <c r="AT59" s="123">
        <f>IF('Г на Ч'!AT59*'Г на группу'!$A$2,'Г на Ч'!AT59*'Г на группу'!$A$2,"")</f>
        <v>108</v>
      </c>
      <c r="AU59" s="123">
        <f>IF('Г на Ч'!AU59*'Г на группу'!$A$2,'Г на Ч'!AU59*'Г на группу'!$A$2,"")</f>
        <v>108</v>
      </c>
      <c r="AV59" s="123">
        <f>IF('Г на Ч'!AV59*'Г на группу'!$A$2,'Г на Ч'!AV59*'Г на группу'!$A$2,"")</f>
        <v>108</v>
      </c>
      <c r="AW59" s="123">
        <f>IF('Г на Ч'!AW59*'Г на группу'!$A$2,'Г на Ч'!AW59*'Г на группу'!$A$2,"")</f>
        <v>108</v>
      </c>
      <c r="AX59" s="121">
        <f>IF('Г на Ч'!AX59*'Г на группу'!$A$2,'Г на Ч'!AX59*'Г на группу'!$A$2,"")</f>
        <v>90</v>
      </c>
      <c r="AY59" s="123">
        <f>IF('Г на Ч'!AY59*'Г на группу'!$A$2,'Г на Ч'!AY59*'Г на группу'!$A$2,"")</f>
        <v>108</v>
      </c>
      <c r="AZ59" s="123">
        <f>IF('Г на Ч'!AZ59*'Г на группу'!$A$2,'Г на Ч'!AZ59*'Г на группу'!$A$2,"")</f>
        <v>108</v>
      </c>
      <c r="BA59" s="123">
        <f>IF('Г на Ч'!BA59*'Г на группу'!$A$2,'Г на Ч'!BA59*'Г на группу'!$A$2,"")</f>
        <v>108</v>
      </c>
      <c r="BB59" s="123">
        <f>IF('Г на Ч'!BB59*'Г на группу'!$A$2,'Г на Ч'!BB59*'Г на группу'!$A$2,"")</f>
        <v>108</v>
      </c>
      <c r="BC59" s="121">
        <f>IF('Г на Ч'!BC59*'Г на группу'!$A$2,'Г на Ч'!BC59*'Г на группу'!$A$2,"")</f>
        <v>90</v>
      </c>
      <c r="BD59" s="123">
        <f>IF('Г на Ч'!BD59*'Г на группу'!$A$2,'Г на Ч'!BD59*'Г на группу'!$A$2,"")</f>
        <v>108</v>
      </c>
      <c r="BE59" s="123">
        <f>IF('Г на Ч'!BE59*'Г на группу'!$A$2,'Г на Ч'!BE59*'Г на группу'!$A$2,"")</f>
        <v>108</v>
      </c>
      <c r="BF59" s="123">
        <f>IF('Г на Ч'!BF59*'Г на группу'!$A$2,'Г на Ч'!BF59*'Г на группу'!$A$2,"")</f>
        <v>108</v>
      </c>
      <c r="BG59" s="123">
        <f>IF('Г на Ч'!BG59*'Г на группу'!$A$2,'Г на Ч'!BG59*'Г на группу'!$A$2,"")</f>
        <v>108</v>
      </c>
      <c r="BH59" s="124">
        <f>IF('Г на Ч'!BH59*'Г на группу'!$A$2,'Г на Ч'!BH59*'Г на группу'!$A$2,"")</f>
        <v>90</v>
      </c>
      <c r="BI59" s="123">
        <f>IF('Г на Ч'!BI59*'Г на группу'!$A$2,'Г на Ч'!BI59*'Г на группу'!$A$2,"")</f>
        <v>108</v>
      </c>
      <c r="BJ59" s="123">
        <f>IF('Г на Ч'!BJ59*'Г на группу'!$A$2,'Г на Ч'!BJ59*'Г на группу'!$A$2,"")</f>
        <v>108</v>
      </c>
      <c r="BK59" s="123">
        <f>IF('Г на Ч'!BK59*'Г на группу'!$A$2,'Г на Ч'!BK59*'Г на группу'!$A$2,"")</f>
        <v>108</v>
      </c>
      <c r="BL59" s="123">
        <f>IF('Г на Ч'!BL59*'Г на группу'!$A$2,'Г на Ч'!BL59*'Г на группу'!$A$2,"")</f>
        <v>108</v>
      </c>
      <c r="BM59" s="122">
        <f>IF('Г на Ч'!BM59*'Г на группу'!$A$2,'Г на Ч'!BM59*'Г на группу'!$A$2,"")</f>
        <v>90</v>
      </c>
      <c r="BN59" s="123">
        <f>IF('Г на Ч'!BN59*'Г на группу'!$A$2,'Г на Ч'!BN59*'Г на группу'!$A$2,"")</f>
        <v>108</v>
      </c>
      <c r="BO59" s="123">
        <f>IF('Г на Ч'!BO59*'Г на группу'!$A$2,'Г на Ч'!BO59*'Г на группу'!$A$2,"")</f>
        <v>108</v>
      </c>
      <c r="BP59" s="123">
        <f>IF('Г на Ч'!BP59*'Г на группу'!$A$2,'Г на Ч'!BP59*'Г на группу'!$A$2,"")</f>
        <v>108</v>
      </c>
      <c r="BQ59" s="123">
        <f>IF('Г на Ч'!BQ59*'Г на группу'!$A$2,'Г на Ч'!BQ59*'Г на группу'!$A$2,"")</f>
        <v>108</v>
      </c>
      <c r="BR59" s="121">
        <f>IF('Г на Ч'!BR59*'Г на группу'!$A$2,'Г на Ч'!BR59*'Г на группу'!$A$2,"")</f>
        <v>90</v>
      </c>
      <c r="BS59" s="123">
        <f>IF('Г на Ч'!BS59*'Г на группу'!$A$2,'Г на Ч'!BS59*'Г на группу'!$A$2,"")</f>
        <v>108</v>
      </c>
      <c r="BT59" s="123">
        <f>IF('Г на Ч'!BT59*'Г на группу'!$A$2,'Г на Ч'!BT59*'Г на группу'!$A$2,"")</f>
        <v>108</v>
      </c>
      <c r="BU59" s="123">
        <f>IF('Г на Ч'!BU59*'Г на группу'!$A$2,'Г на Ч'!BU59*'Г на группу'!$A$2,"")</f>
        <v>108</v>
      </c>
      <c r="BV59" s="123">
        <f>IF('Г на Ч'!BV59*'Г на группу'!$A$2,'Г на Ч'!BV59*'Г на группу'!$A$2,"")</f>
        <v>108</v>
      </c>
      <c r="BW59" s="121">
        <f>IF('Г на Ч'!BW59*'Г на группу'!$A$2,'Г на Ч'!BW59*'Г на группу'!$A$2,"")</f>
        <v>90</v>
      </c>
      <c r="BX59" s="123">
        <f>IF('Г на Ч'!BX59*'Г на группу'!$A$2,'Г на Ч'!BX59*'Г на группу'!$A$2,"")</f>
        <v>108</v>
      </c>
      <c r="BY59" s="123">
        <f>IF('Г на Ч'!BY59*'Г на группу'!$A$2,'Г на Ч'!BY59*'Г на группу'!$A$2,"")</f>
        <v>108</v>
      </c>
      <c r="BZ59" s="123">
        <f>IF('Г на Ч'!BZ59*'Г на группу'!$A$2,'Г на Ч'!BZ59*'Г на группу'!$A$2,"")</f>
        <v>108</v>
      </c>
      <c r="CA59" s="123">
        <f>IF('Г на Ч'!CA59*'Г на группу'!$A$2,'Г на Ч'!CA59*'Г на группу'!$A$2,"")</f>
        <v>108</v>
      </c>
      <c r="CB59" s="121">
        <f>IF('Г на Ч'!CB59*'Г на группу'!$A$2,'Г на Ч'!CB59*'Г на группу'!$A$2,"")</f>
        <v>90</v>
      </c>
      <c r="CC59" s="123">
        <f>IF('Г на Ч'!CC59*'Г на группу'!$A$2,'Г на Ч'!CC59*'Г на группу'!$A$2,"")</f>
        <v>108</v>
      </c>
      <c r="CD59" s="123">
        <f>IF('Г на Ч'!CD59*'Г на группу'!$A$2,'Г на Ч'!CD59*'Г на группу'!$A$2,"")</f>
        <v>108</v>
      </c>
      <c r="CE59" s="123">
        <f>IF('Г на Ч'!CE59*'Г на группу'!$A$2,'Г на Ч'!CE59*'Г на группу'!$A$2,"")</f>
        <v>108</v>
      </c>
      <c r="CF59" s="123">
        <f>IF('Г на Ч'!CF59*'Г на группу'!$A$2,'Г на Ч'!CF59*'Г на группу'!$A$2,"")</f>
        <v>108</v>
      </c>
      <c r="CG59" s="121">
        <f>IF('Г на Ч'!CG59*'Г на группу'!$A$2,'Г на Ч'!CG59*'Г на группу'!$A$2,"")</f>
        <v>90</v>
      </c>
      <c r="CH59" s="123">
        <f>IF('Г на Ч'!CH59*'Г на группу'!$A$2,'Г на Ч'!CH59*'Г на группу'!$A$2,"")</f>
        <v>108</v>
      </c>
      <c r="CI59" s="123">
        <f>IF('Г на Ч'!CI59*'Г на группу'!$A$2,'Г на Ч'!CI59*'Г на группу'!$A$2,"")</f>
        <v>108</v>
      </c>
      <c r="CJ59" s="123">
        <f>IF('Г на Ч'!CJ59*'Г на группу'!$A$2,'Г на Ч'!CJ59*'Г на группу'!$A$2,"")</f>
        <v>108</v>
      </c>
      <c r="CK59" s="123">
        <f>IF('Г на Ч'!CK59*'Г на группу'!$A$2,'Г на Ч'!CK59*'Г на группу'!$A$2,"")</f>
        <v>108</v>
      </c>
      <c r="CL59" s="121">
        <f>IF('Г на Ч'!CL59*'Г на группу'!$A$2,'Г на Ч'!CL59*'Г на группу'!$A$2,"")</f>
        <v>90</v>
      </c>
      <c r="CM59" s="123">
        <f>IF('Г на Ч'!CM59*'Г на группу'!$A$2,'Г на Ч'!CM59*'Г на группу'!$A$2,"")</f>
        <v>108</v>
      </c>
      <c r="CN59" s="123">
        <f>IF('Г на Ч'!CN59*'Г на группу'!$A$2,'Г на Ч'!CN59*'Г на группу'!$A$2,"")</f>
        <v>108</v>
      </c>
      <c r="CO59" s="123">
        <f>IF('Г на Ч'!CO59*'Г на группу'!$A$2,'Г на Ч'!CO59*'Г на группу'!$A$2,"")</f>
        <v>108</v>
      </c>
      <c r="CP59" s="123">
        <f>IF('Г на Ч'!CP59*'Г на группу'!$A$2,'Г на Ч'!CP59*'Г на группу'!$A$2,"")</f>
        <v>108</v>
      </c>
      <c r="CQ59" s="121">
        <f>IF('Г на Ч'!CQ59*'Г на группу'!$A$2,'Г на Ч'!CQ59*'Г на группу'!$A$2,"")</f>
        <v>90</v>
      </c>
      <c r="CR59" s="123">
        <f>IF('Г на Ч'!CR59*'Г на группу'!$A$2,'Г на Ч'!CR59*'Г на группу'!$A$2,"")</f>
        <v>108</v>
      </c>
      <c r="CS59" s="123">
        <f>IF('Г на Ч'!CS59*'Г на группу'!$A$2,'Г на Ч'!CS59*'Г на группу'!$A$2,"")</f>
        <v>108</v>
      </c>
      <c r="CT59" s="123">
        <f>IF('Г на Ч'!CT59*'Г на группу'!$A$2,'Г на Ч'!CT59*'Г на группу'!$A$2,"")</f>
        <v>108</v>
      </c>
      <c r="CU59" s="123">
        <f>IF('Г на Ч'!CU59*'Г на группу'!$A$2,'Г на Ч'!CU59*'Г на группу'!$A$2,"")</f>
        <v>108</v>
      </c>
      <c r="CV59" s="121">
        <f>IF('Г на Ч'!CV59*'Г на группу'!$A$2,'Г на Ч'!CV59*'Г на группу'!$A$2,"")</f>
        <v>90</v>
      </c>
      <c r="CW59" s="123">
        <f>IF('Г на Ч'!CW59*'Г на группу'!$A$2,'Г на Ч'!CW59*'Г на группу'!$A$2,"")</f>
        <v>108</v>
      </c>
      <c r="CX59" s="123">
        <f>IF('Г на Ч'!CX59*'Г на группу'!$A$2,'Г на Ч'!CX59*'Г на группу'!$A$2,"")</f>
        <v>108</v>
      </c>
      <c r="CY59" s="123">
        <f>IF('Г на Ч'!CY59*'Г на группу'!$A$2,'Г на Ч'!CY59*'Г на группу'!$A$2,"")</f>
        <v>108</v>
      </c>
      <c r="CZ59" s="123">
        <f>IF('Г на Ч'!CZ59*'Г на группу'!$A$2,'Г на Ч'!CZ59*'Г на группу'!$A$2,"")</f>
        <v>108</v>
      </c>
      <c r="DA59" s="121">
        <f>IF('Г на Ч'!DA59*'Г на группу'!$A$2,'Г на Ч'!DA59*'Г на группу'!$A$2,"")</f>
        <v>90</v>
      </c>
      <c r="DB59" s="123">
        <f>IF('Г на Ч'!DB59*'Г на группу'!$A$2,'Г на Ч'!DB59*'Г на группу'!$A$2,"")</f>
        <v>108</v>
      </c>
      <c r="DC59" s="123">
        <f>IF('Г на Ч'!DC59*'Г на группу'!$A$2,'Г на Ч'!DC59*'Г на группу'!$A$2,"")</f>
        <v>108</v>
      </c>
      <c r="DD59" s="123">
        <f>IF('Г на Ч'!DD59*'Г на группу'!$A$2,'Г на Ч'!DD59*'Г на группу'!$A$2,"")</f>
        <v>108</v>
      </c>
      <c r="DE59" s="123">
        <f>IF('Г на Ч'!DE59*'Г на группу'!$A$2,'Г на Ч'!DE59*'Г на группу'!$A$2,"")</f>
        <v>108</v>
      </c>
      <c r="DF59" s="121">
        <f>IF('Г на Ч'!DF59*'Г на группу'!$A$2,'Г на Ч'!DF59*'Г на группу'!$A$2,"")</f>
        <v>90</v>
      </c>
      <c r="DG59" s="123">
        <f>IF('Г на Ч'!DG59*'Г на группу'!$A$2,'Г на Ч'!DG59*'Г на группу'!$A$2,"")</f>
        <v>108</v>
      </c>
      <c r="DH59" s="123">
        <f>IF('Г на Ч'!DH59*'Г на группу'!$A$2,'Г на Ч'!DH59*'Г на группу'!$A$2,"")</f>
        <v>108</v>
      </c>
      <c r="DI59" s="123">
        <f>IF('Г на Ч'!DI59*'Г на группу'!$A$2,'Г на Ч'!DI59*'Г на группу'!$A$2,"")</f>
        <v>108</v>
      </c>
      <c r="DJ59" s="123">
        <f>IF('Г на Ч'!DJ59*'Г на группу'!$A$2,'Г на Ч'!DJ59*'Г на группу'!$A$2,"")</f>
        <v>108</v>
      </c>
      <c r="DK59" s="121">
        <f>IF('Г на Ч'!DK59*'Г на группу'!$A$2,'Г на Ч'!DK59*'Г на группу'!$A$2,"")</f>
        <v>90</v>
      </c>
      <c r="DL59" s="123">
        <f>IF('Г на Ч'!DL59*'Г на группу'!$A$2,'Г на Ч'!DL59*'Г на группу'!$A$2,"")</f>
        <v>108</v>
      </c>
      <c r="DM59" s="123">
        <f>IF('Г на Ч'!DM59*'Г на группу'!$A$2,'Г на Ч'!DM59*'Г на группу'!$A$2,"")</f>
        <v>108</v>
      </c>
      <c r="DN59" s="123">
        <f>IF('Г на Ч'!DN59*'Г на группу'!$A$2,'Г на Ч'!DN59*'Г на группу'!$A$2,"")</f>
        <v>108</v>
      </c>
      <c r="DO59" s="123">
        <f>IF('Г на Ч'!DO59*'Г на группу'!$A$2,'Г на Ч'!DO59*'Г на группу'!$A$2,"")</f>
        <v>108</v>
      </c>
      <c r="DP59" s="121">
        <f>IF('Г на Ч'!DP59*'Г на группу'!$A$2,'Г на Ч'!DP59*'Г на группу'!$A$2,"")</f>
        <v>90</v>
      </c>
      <c r="DQ59" s="21">
        <f t="shared" si="4"/>
        <v>1980</v>
      </c>
    </row>
    <row r="60" spans="1:121" s="21" customFormat="1" x14ac:dyDescent="0.25">
      <c r="A60" s="56" t="s">
        <v>46</v>
      </c>
      <c r="B60" s="56"/>
      <c r="C60" s="56"/>
      <c r="D60" s="56"/>
      <c r="E60" s="61"/>
      <c r="F60" s="57" t="e">
        <f t="shared" si="26"/>
        <v>#VALUE!</v>
      </c>
      <c r="G60" s="57" t="e">
        <f t="shared" si="27"/>
        <v>#VALUE!</v>
      </c>
      <c r="H60" s="57" t="e">
        <f t="shared" si="28"/>
        <v>#VALUE!</v>
      </c>
      <c r="I60" s="57" t="e">
        <f t="shared" si="29"/>
        <v>#VALUE!</v>
      </c>
      <c r="J60" s="56" t="str">
        <f>IF('Г на Ч'!J60*'Г на группу'!$A$2,'Г на Ч'!J60*'Г на группу'!$A$2,"")</f>
        <v/>
      </c>
      <c r="K60" s="57" t="str">
        <f>IF('Г на Ч'!K60*'Г на группу'!$A$2,'Г на Ч'!K60*'Г на группу'!$A$2,"")</f>
        <v/>
      </c>
      <c r="L60" s="57" t="str">
        <f>IF('Г на Ч'!L60*'Г на группу'!$A$2,'Г на Ч'!L60*'Г на группу'!$A$2,"")</f>
        <v/>
      </c>
      <c r="M60" s="57" t="str">
        <f>IF('Г на Ч'!M60*'Г на группу'!$A$2,'Г на Ч'!M60*'Г на группу'!$A$2,"")</f>
        <v/>
      </c>
      <c r="N60" s="57" t="str">
        <f>IF('Г на Ч'!N60*'Г на группу'!$A$2,'Г на Ч'!N60*'Г на группу'!$A$2,"")</f>
        <v/>
      </c>
      <c r="O60" s="56">
        <f>IF('Г на Ч'!O60*'Г на группу'!$A$2,'Г на Ч'!O60*'Г на группу'!$A$2,"")</f>
        <v>12</v>
      </c>
      <c r="P60" s="57" t="str">
        <f>IF('Г на Ч'!P60*'Г на группу'!$A$2,'Г на Ч'!P60*'Г на группу'!$A$2,"")</f>
        <v/>
      </c>
      <c r="Q60" s="57" t="str">
        <f>IF('Г на Ч'!Q60*'Г на группу'!$A$2,'Г на Ч'!Q60*'Г на группу'!$A$2,"")</f>
        <v/>
      </c>
      <c r="R60" s="57" t="str">
        <f>IF('Г на Ч'!R60*'Г на группу'!$A$2,'Г на Ч'!R60*'Г на группу'!$A$2,"")</f>
        <v/>
      </c>
      <c r="S60" s="57" t="str">
        <f>IF('Г на Ч'!S60*'Г на группу'!$A$2,'Г на Ч'!S60*'Г на группу'!$A$2,"")</f>
        <v/>
      </c>
      <c r="T60" s="56" t="str">
        <f>IF('Г на Ч'!T60*'Г на группу'!$A$2,'Г на Ч'!T60*'Г на группу'!$A$2,"")</f>
        <v/>
      </c>
      <c r="U60" s="57" t="str">
        <f>IF('Г на Ч'!U60*'Г на группу'!$A$2,'Г на Ч'!U60*'Г на группу'!$A$2,"")</f>
        <v/>
      </c>
      <c r="V60" s="57" t="str">
        <f>IF('Г на Ч'!V60*'Г на группу'!$A$2,'Г на Ч'!V60*'Г на группу'!$A$2,"")</f>
        <v/>
      </c>
      <c r="W60" s="57" t="str">
        <f>IF('Г на Ч'!W60*'Г на группу'!$A$2,'Г на Ч'!W60*'Г на группу'!$A$2,"")</f>
        <v/>
      </c>
      <c r="X60" s="57" t="str">
        <f>IF('Г на Ч'!X60*'Г на группу'!$A$2,'Г на Ч'!X60*'Г на группу'!$A$2,"")</f>
        <v/>
      </c>
      <c r="Y60" s="56" t="str">
        <f>IF('Г на Ч'!Y60*'Г на группу'!$A$2,'Г на Ч'!Y60*'Г на группу'!$A$2,"")</f>
        <v/>
      </c>
      <c r="Z60" s="57" t="str">
        <f>IF('Г на Ч'!Z60*'Г на группу'!$A$2,'Г на Ч'!Z60*'Г на группу'!$A$2,"")</f>
        <v/>
      </c>
      <c r="AA60" s="57" t="str">
        <f>IF('Г на Ч'!AA60*'Г на группу'!$A$2,'Г на Ч'!AA60*'Г на группу'!$A$2,"")</f>
        <v/>
      </c>
      <c r="AB60" s="57" t="str">
        <f>IF('Г на Ч'!AB60*'Г на группу'!$A$2,'Г на Ч'!AB60*'Г на группу'!$A$2,"")</f>
        <v/>
      </c>
      <c r="AC60" s="57" t="str">
        <f>IF('Г на Ч'!AC60*'Г на группу'!$A$2,'Г на Ч'!AC60*'Г на группу'!$A$2,"")</f>
        <v/>
      </c>
      <c r="AD60" s="56" t="str">
        <f>IF('Г на Ч'!AD60*'Г на группу'!$A$2,'Г на Ч'!AD60*'Г на группу'!$A$2,"")</f>
        <v/>
      </c>
      <c r="AE60" s="57" t="str">
        <f>IF('Г на Ч'!AE60*'Г на группу'!$A$2,'Г на Ч'!AE60*'Г на группу'!$A$2,"")</f>
        <v/>
      </c>
      <c r="AF60" s="57" t="str">
        <f>IF('Г на Ч'!AF60*'Г на группу'!$A$2,'Г на Ч'!AF60*'Г на группу'!$A$2,"")</f>
        <v/>
      </c>
      <c r="AG60" s="57" t="str">
        <f>IF('Г на Ч'!AG60*'Г на группу'!$A$2,'Г на Ч'!AG60*'Г на группу'!$A$2,"")</f>
        <v/>
      </c>
      <c r="AH60" s="57" t="str">
        <f>IF('Г на Ч'!AH60*'Г на группу'!$A$2,'Г на Ч'!AH60*'Г на группу'!$A$2,"")</f>
        <v/>
      </c>
      <c r="AI60" s="56">
        <f>IF('Г на Ч'!AI60*'Г на группу'!$A$2,'Г на Ч'!AI60*'Г на группу'!$A$2,"")</f>
        <v>12</v>
      </c>
      <c r="AJ60" s="57" t="str">
        <f>IF('Г на Ч'!AJ60*'Г на группу'!$A$2,'Г на Ч'!AJ60*'Г на группу'!$A$2,"")</f>
        <v/>
      </c>
      <c r="AK60" s="57" t="str">
        <f>IF('Г на Ч'!AK60*'Г на группу'!$A$2,'Г на Ч'!AK60*'Г на группу'!$A$2,"")</f>
        <v/>
      </c>
      <c r="AL60" s="57" t="str">
        <f>IF('Г на Ч'!AL60*'Г на группу'!$A$2,'Г на Ч'!AL60*'Г на группу'!$A$2,"")</f>
        <v/>
      </c>
      <c r="AM60" s="57" t="str">
        <f>IF('Г на Ч'!AM60*'Г на группу'!$A$2,'Г на Ч'!AM60*'Г на группу'!$A$2,"")</f>
        <v/>
      </c>
      <c r="AN60" s="60" t="str">
        <f>IF('Г на Ч'!AN60*'Г на группу'!$A$2,'Г на Ч'!AN60*'Г на группу'!$A$2,"")</f>
        <v/>
      </c>
      <c r="AO60" s="57" t="str">
        <f>IF('Г на Ч'!AO60*'Г на группу'!$A$2,'Г на Ч'!AO60*'Г на группу'!$A$2,"")</f>
        <v/>
      </c>
      <c r="AP60" s="57" t="str">
        <f>IF('Г на Ч'!AP60*'Г на группу'!$A$2,'Г на Ч'!AP60*'Г на группу'!$A$2,"")</f>
        <v/>
      </c>
      <c r="AQ60" s="57" t="str">
        <f>IF('Г на Ч'!AQ60*'Г на группу'!$A$2,'Г на Ч'!AQ60*'Г на группу'!$A$2,"")</f>
        <v/>
      </c>
      <c r="AR60" s="57" t="str">
        <f>IF('Г на Ч'!AR60*'Г на группу'!$A$2,'Г на Ч'!AR60*'Г на группу'!$A$2,"")</f>
        <v/>
      </c>
      <c r="AS60" s="56" t="str">
        <f>IF('Г на Ч'!AS60*'Г на группу'!$A$2,'Г на Ч'!AS60*'Г на группу'!$A$2,"")</f>
        <v/>
      </c>
      <c r="AT60" s="57" t="str">
        <f>IF('Г на Ч'!AT60*'Г на группу'!$A$2,'Г на Ч'!AT60*'Г на группу'!$A$2,"")</f>
        <v/>
      </c>
      <c r="AU60" s="57" t="str">
        <f>IF('Г на Ч'!AU60*'Г на группу'!$A$2,'Г на Ч'!AU60*'Г на группу'!$A$2,"")</f>
        <v/>
      </c>
      <c r="AV60" s="57" t="str">
        <f>IF('Г на Ч'!AV60*'Г на группу'!$A$2,'Г на Ч'!AV60*'Г на группу'!$A$2,"")</f>
        <v/>
      </c>
      <c r="AW60" s="57" t="str">
        <f>IF('Г на Ч'!AW60*'Г на группу'!$A$2,'Г на Ч'!AW60*'Г на группу'!$A$2,"")</f>
        <v/>
      </c>
      <c r="AX60" s="56" t="str">
        <f>IF('Г на Ч'!AX60*'Г на группу'!$A$2,'Г на Ч'!AX60*'Г на группу'!$A$2,"")</f>
        <v/>
      </c>
      <c r="AY60" s="57" t="str">
        <f>IF('Г на Ч'!AY60*'Г на группу'!$A$2,'Г на Ч'!AY60*'Г на группу'!$A$2,"")</f>
        <v/>
      </c>
      <c r="AZ60" s="57" t="str">
        <f>IF('Г на Ч'!AZ60*'Г на группу'!$A$2,'Г на Ч'!AZ60*'Г на группу'!$A$2,"")</f>
        <v/>
      </c>
      <c r="BA60" s="57" t="str">
        <f>IF('Г на Ч'!BA60*'Г на группу'!$A$2,'Г на Ч'!BA60*'Г на группу'!$A$2,"")</f>
        <v/>
      </c>
      <c r="BB60" s="57" t="str">
        <f>IF('Г на Ч'!BB60*'Г на группу'!$A$2,'Г на Ч'!BB60*'Г на группу'!$A$2,"")</f>
        <v/>
      </c>
      <c r="BC60" s="56">
        <f>IF('Г на Ч'!BC60*'Г на группу'!$A$2,'Г на Ч'!BC60*'Г на группу'!$A$2,"")</f>
        <v>12</v>
      </c>
      <c r="BD60" s="57" t="str">
        <f>IF('Г на Ч'!BD60*'Г на группу'!$A$2,'Г на Ч'!BD60*'Г на группу'!$A$2,"")</f>
        <v/>
      </c>
      <c r="BE60" s="57" t="str">
        <f>IF('Г на Ч'!BE60*'Г на группу'!$A$2,'Г на Ч'!BE60*'Г на группу'!$A$2,"")</f>
        <v/>
      </c>
      <c r="BF60" s="57" t="str">
        <f>IF('Г на Ч'!BF60*'Г на группу'!$A$2,'Г на Ч'!BF60*'Г на группу'!$A$2,"")</f>
        <v/>
      </c>
      <c r="BG60" s="57" t="str">
        <f>IF('Г на Ч'!BG60*'Г на группу'!$A$2,'Г на Ч'!BG60*'Г на группу'!$A$2,"")</f>
        <v/>
      </c>
      <c r="BH60" s="60" t="str">
        <f>IF('Г на Ч'!BH60*'Г на группу'!$A$2,'Г на Ч'!BH60*'Г на группу'!$A$2,"")</f>
        <v/>
      </c>
      <c r="BI60" s="57" t="str">
        <f>IF('Г на Ч'!BI60*'Г на группу'!$A$2,'Г на Ч'!BI60*'Г на группу'!$A$2,"")</f>
        <v/>
      </c>
      <c r="BJ60" s="57" t="str">
        <f>IF('Г на Ч'!BJ60*'Г на группу'!$A$2,'Г на Ч'!BJ60*'Г на группу'!$A$2,"")</f>
        <v/>
      </c>
      <c r="BK60" s="57" t="str">
        <f>IF('Г на Ч'!BK60*'Г на группу'!$A$2,'Г на Ч'!BK60*'Г на группу'!$A$2,"")</f>
        <v/>
      </c>
      <c r="BL60" s="57" t="str">
        <f>IF('Г на Ч'!BL60*'Г на группу'!$A$2,'Г на Ч'!BL60*'Г на группу'!$A$2,"")</f>
        <v/>
      </c>
      <c r="BM60" s="61" t="str">
        <f>IF('Г на Ч'!BM60*'Г на группу'!$A$2,'Г на Ч'!BM60*'Г на группу'!$A$2,"")</f>
        <v/>
      </c>
      <c r="BN60" s="57" t="str">
        <f>IF('Г на Ч'!BN60*'Г на группу'!$A$2,'Г на Ч'!BN60*'Г на группу'!$A$2,"")</f>
        <v/>
      </c>
      <c r="BO60" s="57" t="str">
        <f>IF('Г на Ч'!BO60*'Г на группу'!$A$2,'Г на Ч'!BO60*'Г на группу'!$A$2,"")</f>
        <v/>
      </c>
      <c r="BP60" s="57" t="str">
        <f>IF('Г на Ч'!BP60*'Г на группу'!$A$2,'Г на Ч'!BP60*'Г на группу'!$A$2,"")</f>
        <v/>
      </c>
      <c r="BQ60" s="57" t="str">
        <f>IF('Г на Ч'!BQ60*'Г на группу'!$A$2,'Г на Ч'!BQ60*'Г на группу'!$A$2,"")</f>
        <v/>
      </c>
      <c r="BR60" s="56" t="str">
        <f>IF('Г на Ч'!BR60*'Г на группу'!$A$2,'Г на Ч'!BR60*'Г на группу'!$A$2,"")</f>
        <v/>
      </c>
      <c r="BS60" s="57" t="str">
        <f>IF('Г на Ч'!BS60*'Г на группу'!$A$2,'Г на Ч'!BS60*'Г на группу'!$A$2,"")</f>
        <v/>
      </c>
      <c r="BT60" s="57" t="str">
        <f>IF('Г на Ч'!BT60*'Г на группу'!$A$2,'Г на Ч'!BT60*'Г на группу'!$A$2,"")</f>
        <v/>
      </c>
      <c r="BU60" s="57" t="str">
        <f>IF('Г на Ч'!BU60*'Г на группу'!$A$2,'Г на Ч'!BU60*'Г на группу'!$A$2,"")</f>
        <v/>
      </c>
      <c r="BV60" s="57" t="str">
        <f>IF('Г на Ч'!BV60*'Г на группу'!$A$2,'Г на Ч'!BV60*'Г на группу'!$A$2,"")</f>
        <v/>
      </c>
      <c r="BW60" s="56">
        <f>IF('Г на Ч'!BW60*'Г на группу'!$A$2,'Г на Ч'!BW60*'Г на группу'!$A$2,"")</f>
        <v>12</v>
      </c>
      <c r="BX60" s="57" t="str">
        <f>IF('Г на Ч'!BX60*'Г на группу'!$A$2,'Г на Ч'!BX60*'Г на группу'!$A$2,"")</f>
        <v/>
      </c>
      <c r="BY60" s="57" t="str">
        <f>IF('Г на Ч'!BY60*'Г на группу'!$A$2,'Г на Ч'!BY60*'Г на группу'!$A$2,"")</f>
        <v/>
      </c>
      <c r="BZ60" s="57" t="str">
        <f>IF('Г на Ч'!BZ60*'Г на группу'!$A$2,'Г на Ч'!BZ60*'Г на группу'!$A$2,"")</f>
        <v/>
      </c>
      <c r="CA60" s="57" t="str">
        <f>IF('Г на Ч'!CA60*'Г на группу'!$A$2,'Г на Ч'!CA60*'Г на группу'!$A$2,"")</f>
        <v/>
      </c>
      <c r="CB60" s="56" t="str">
        <f>IF('Г на Ч'!CB60*'Г на группу'!$A$2,'Г на Ч'!CB60*'Г на группу'!$A$2,"")</f>
        <v/>
      </c>
      <c r="CC60" s="57" t="str">
        <f>IF('Г на Ч'!CC60*'Г на группу'!$A$2,'Г на Ч'!CC60*'Г на группу'!$A$2,"")</f>
        <v/>
      </c>
      <c r="CD60" s="57" t="str">
        <f>IF('Г на Ч'!CD60*'Г на группу'!$A$2,'Г на Ч'!CD60*'Г на группу'!$A$2,"")</f>
        <v/>
      </c>
      <c r="CE60" s="57" t="str">
        <f>IF('Г на Ч'!CE60*'Г на группу'!$A$2,'Г на Ч'!CE60*'Г на группу'!$A$2,"")</f>
        <v/>
      </c>
      <c r="CF60" s="57" t="str">
        <f>IF('Г на Ч'!CF60*'Г на группу'!$A$2,'Г на Ч'!CF60*'Г на группу'!$A$2,"")</f>
        <v/>
      </c>
      <c r="CG60" s="56" t="str">
        <f>IF('Г на Ч'!CG60*'Г на группу'!$A$2,'Г на Ч'!CG60*'Г на группу'!$A$2,"")</f>
        <v/>
      </c>
      <c r="CH60" s="57" t="str">
        <f>IF('Г на Ч'!CH60*'Г на группу'!$A$2,'Г на Ч'!CH60*'Г на группу'!$A$2,"")</f>
        <v/>
      </c>
      <c r="CI60" s="57" t="str">
        <f>IF('Г на Ч'!CI60*'Г на группу'!$A$2,'Г на Ч'!CI60*'Г на группу'!$A$2,"")</f>
        <v/>
      </c>
      <c r="CJ60" s="57" t="str">
        <f>IF('Г на Ч'!CJ60*'Г на группу'!$A$2,'Г на Ч'!CJ60*'Г на группу'!$A$2,"")</f>
        <v/>
      </c>
      <c r="CK60" s="57" t="str">
        <f>IF('Г на Ч'!CK60*'Г на группу'!$A$2,'Г на Ч'!CK60*'Г на группу'!$A$2,"")</f>
        <v/>
      </c>
      <c r="CL60" s="56" t="str">
        <f>IF('Г на Ч'!CL60*'Г на группу'!$A$2,'Г на Ч'!CL60*'Г на группу'!$A$2,"")</f>
        <v/>
      </c>
      <c r="CM60" s="57" t="str">
        <f>IF('Г на Ч'!CM60*'Г на группу'!$A$2,'Г на Ч'!CM60*'Г на группу'!$A$2,"")</f>
        <v/>
      </c>
      <c r="CN60" s="57" t="str">
        <f>IF('Г на Ч'!CN60*'Г на группу'!$A$2,'Г на Ч'!CN60*'Г на группу'!$A$2,"")</f>
        <v/>
      </c>
      <c r="CO60" s="57" t="str">
        <f>IF('Г на Ч'!CO60*'Г на группу'!$A$2,'Г на Ч'!CO60*'Г на группу'!$A$2,"")</f>
        <v/>
      </c>
      <c r="CP60" s="57" t="str">
        <f>IF('Г на Ч'!CP60*'Г на группу'!$A$2,'Г на Ч'!CP60*'Г на группу'!$A$2,"")</f>
        <v/>
      </c>
      <c r="CQ60" s="56">
        <f>IF('Г на Ч'!CQ60*'Г на группу'!$A$2,'Г на Ч'!CQ60*'Г на группу'!$A$2,"")</f>
        <v>12</v>
      </c>
      <c r="CR60" s="57" t="str">
        <f>IF('Г на Ч'!CR60*'Г на группу'!$A$2,'Г на Ч'!CR60*'Г на группу'!$A$2,"")</f>
        <v/>
      </c>
      <c r="CS60" s="57" t="str">
        <f>IF('Г на Ч'!CS60*'Г на группу'!$A$2,'Г на Ч'!CS60*'Г на группу'!$A$2,"")</f>
        <v/>
      </c>
      <c r="CT60" s="57" t="str">
        <f>IF('Г на Ч'!CT60*'Г на группу'!$A$2,'Г на Ч'!CT60*'Г на группу'!$A$2,"")</f>
        <v/>
      </c>
      <c r="CU60" s="57" t="str">
        <f>IF('Г на Ч'!CU60*'Г на группу'!$A$2,'Г на Ч'!CU60*'Г на группу'!$A$2,"")</f>
        <v/>
      </c>
      <c r="CV60" s="56" t="str">
        <f>IF('Г на Ч'!CV60*'Г на группу'!$A$2,'Г на Ч'!CV60*'Г на группу'!$A$2,"")</f>
        <v/>
      </c>
      <c r="CW60" s="57" t="str">
        <f>IF('Г на Ч'!CW60*'Г на группу'!$A$2,'Г на Ч'!CW60*'Г на группу'!$A$2,"")</f>
        <v/>
      </c>
      <c r="CX60" s="57" t="str">
        <f>IF('Г на Ч'!CX60*'Г на группу'!$A$2,'Г на Ч'!CX60*'Г на группу'!$A$2,"")</f>
        <v/>
      </c>
      <c r="CY60" s="57" t="str">
        <f>IF('Г на Ч'!CY60*'Г на группу'!$A$2,'Г на Ч'!CY60*'Г на группу'!$A$2,"")</f>
        <v/>
      </c>
      <c r="CZ60" s="57" t="str">
        <f>IF('Г на Ч'!CZ60*'Г на группу'!$A$2,'Г на Ч'!CZ60*'Г на группу'!$A$2,"")</f>
        <v/>
      </c>
      <c r="DA60" s="56" t="str">
        <f>IF('Г на Ч'!DA60*'Г на группу'!$A$2,'Г на Ч'!DA60*'Г на группу'!$A$2,"")</f>
        <v/>
      </c>
      <c r="DB60" s="57" t="str">
        <f>IF('Г на Ч'!DB60*'Г на группу'!$A$2,'Г на Ч'!DB60*'Г на группу'!$A$2,"")</f>
        <v/>
      </c>
      <c r="DC60" s="57" t="str">
        <f>IF('Г на Ч'!DC60*'Г на группу'!$A$2,'Г на Ч'!DC60*'Г на группу'!$A$2,"")</f>
        <v/>
      </c>
      <c r="DD60" s="57" t="str">
        <f>IF('Г на Ч'!DD60*'Г на группу'!$A$2,'Г на Ч'!DD60*'Г на группу'!$A$2,"")</f>
        <v/>
      </c>
      <c r="DE60" s="57" t="str">
        <f>IF('Г на Ч'!DE60*'Г на группу'!$A$2,'Г на Ч'!DE60*'Г на группу'!$A$2,"")</f>
        <v/>
      </c>
      <c r="DF60" s="56" t="str">
        <f>IF('Г на Ч'!DF60*'Г на группу'!$A$2,'Г на Ч'!DF60*'Г на группу'!$A$2,"")</f>
        <v/>
      </c>
      <c r="DG60" s="57" t="str">
        <f>IF('Г на Ч'!DG60*'Г на группу'!$A$2,'Г на Ч'!DG60*'Г на группу'!$A$2,"")</f>
        <v/>
      </c>
      <c r="DH60" s="57" t="str">
        <f>IF('Г на Ч'!DH60*'Г на группу'!$A$2,'Г на Ч'!DH60*'Г на группу'!$A$2,"")</f>
        <v/>
      </c>
      <c r="DI60" s="57" t="str">
        <f>IF('Г на Ч'!DI60*'Г на группу'!$A$2,'Г на Ч'!DI60*'Г на группу'!$A$2,"")</f>
        <v/>
      </c>
      <c r="DJ60" s="57" t="str">
        <f>IF('Г на Ч'!DJ60*'Г на группу'!$A$2,'Г на Ч'!DJ60*'Г на группу'!$A$2,"")</f>
        <v/>
      </c>
      <c r="DK60" s="56">
        <f>IF('Г на Ч'!DK60*'Г на группу'!$A$2,'Г на Ч'!DK60*'Г на группу'!$A$2,"")</f>
        <v>12</v>
      </c>
      <c r="DL60" s="57" t="str">
        <f>IF('Г на Ч'!DL60*'Г на группу'!$A$2,'Г на Ч'!DL60*'Г на группу'!$A$2,"")</f>
        <v/>
      </c>
      <c r="DM60" s="57" t="str">
        <f>IF('Г на Ч'!DM60*'Г на группу'!$A$2,'Г на Ч'!DM60*'Г на группу'!$A$2,"")</f>
        <v/>
      </c>
      <c r="DN60" s="57" t="str">
        <f>IF('Г на Ч'!DN60*'Г на группу'!$A$2,'Г на Ч'!DN60*'Г на группу'!$A$2,"")</f>
        <v/>
      </c>
      <c r="DO60" s="57" t="str">
        <f>IF('Г на Ч'!DO60*'Г на группу'!$A$2,'Г на Ч'!DO60*'Г на группу'!$A$2,"")</f>
        <v/>
      </c>
      <c r="DP60" s="56" t="str">
        <f>IF('Г на Ч'!DP60*'Г на группу'!$A$2,'Г на Ч'!DP60*'Г на группу'!$A$2,"")</f>
        <v/>
      </c>
      <c r="DQ60" s="21">
        <f t="shared" si="4"/>
        <v>72</v>
      </c>
    </row>
    <row r="61" spans="1:121" s="21" customFormat="1" x14ac:dyDescent="0.25">
      <c r="A61" s="40" t="s">
        <v>47</v>
      </c>
      <c r="B61" s="40"/>
      <c r="C61" s="38"/>
      <c r="D61" s="38"/>
      <c r="E61" s="43"/>
      <c r="F61" s="39" t="e">
        <f t="shared" si="26"/>
        <v>#VALUE!</v>
      </c>
      <c r="G61" s="42" t="e">
        <f t="shared" si="27"/>
        <v>#VALUE!</v>
      </c>
      <c r="H61" s="42" t="e">
        <f t="shared" si="28"/>
        <v>#VALUE!</v>
      </c>
      <c r="I61" s="42" t="e">
        <f t="shared" si="29"/>
        <v>#VALUE!</v>
      </c>
      <c r="J61" s="38" t="str">
        <f>IF('Г на Ч'!J61*'Г на группу'!$A$2,'Г на Ч'!J61*'Г на группу'!$A$2,"")</f>
        <v/>
      </c>
      <c r="K61" s="39" t="str">
        <f>IF('Г на Ч'!K61*'Г на группу'!$A$2,'Г на Ч'!K61*'Г на группу'!$A$2,"")</f>
        <v/>
      </c>
      <c r="L61" s="39" t="str">
        <f>IF('Г на Ч'!L61*'Г на группу'!$A$2,'Г на Ч'!L61*'Г на группу'!$A$2,"")</f>
        <v/>
      </c>
      <c r="M61" s="39" t="str">
        <f>IF('Г на Ч'!M61*'Г на группу'!$A$2,'Г на Ч'!M61*'Г на группу'!$A$2,"")</f>
        <v/>
      </c>
      <c r="N61" s="39" t="str">
        <f>IF('Г на Ч'!N61*'Г на группу'!$A$2,'Г на Ч'!N61*'Г на группу'!$A$2,"")</f>
        <v/>
      </c>
      <c r="O61" s="40" t="str">
        <f>IF('Г на Ч'!O61*'Г на группу'!$A$2,'Г на Ч'!O61*'Г на группу'!$A$2,"")</f>
        <v/>
      </c>
      <c r="P61" s="39" t="str">
        <f>IF('Г на Ч'!P61*'Г на группу'!$A$2,'Г на Ч'!P61*'Г на группу'!$A$2,"")</f>
        <v/>
      </c>
      <c r="Q61" s="39" t="str">
        <f>IF('Г на Ч'!Q61*'Г на группу'!$A$2,'Г на Ч'!Q61*'Г на группу'!$A$2,"")</f>
        <v/>
      </c>
      <c r="R61" s="39" t="str">
        <f>IF('Г на Ч'!R61*'Г на группу'!$A$2,'Г на Ч'!R61*'Г на группу'!$A$2,"")</f>
        <v/>
      </c>
      <c r="S61" s="39" t="str">
        <f>IF('Г на Ч'!S61*'Г на группу'!$A$2,'Г на Ч'!S61*'Г на группу'!$A$2,"")</f>
        <v/>
      </c>
      <c r="T61" s="40">
        <f>IF('Г на Ч'!T61*'Г на группу'!$A$2,'Г на Ч'!T61*'Г на группу'!$A$2,"")</f>
        <v>12</v>
      </c>
      <c r="U61" s="39" t="str">
        <f>IF('Г на Ч'!U61*'Г на группу'!$A$2,'Г на Ч'!U61*'Г на группу'!$A$2,"")</f>
        <v/>
      </c>
      <c r="V61" s="39" t="str">
        <f>IF('Г на Ч'!V61*'Г на группу'!$A$2,'Г на Ч'!V61*'Г на группу'!$A$2,"")</f>
        <v/>
      </c>
      <c r="W61" s="39" t="str">
        <f>IF('Г на Ч'!W61*'Г на группу'!$A$2,'Г на Ч'!W61*'Г на группу'!$A$2,"")</f>
        <v/>
      </c>
      <c r="X61" s="39" t="str">
        <f>IF('Г на Ч'!X61*'Г на группу'!$A$2,'Г на Ч'!X61*'Г на группу'!$A$2,"")</f>
        <v/>
      </c>
      <c r="Y61" s="40" t="str">
        <f>IF('Г на Ч'!Y61*'Г на группу'!$A$2,'Г на Ч'!Y61*'Г на группу'!$A$2,"")</f>
        <v/>
      </c>
      <c r="Z61" s="39" t="str">
        <f>IF('Г на Ч'!Z61*'Г на группу'!$A$2,'Г на Ч'!Z61*'Г на группу'!$A$2,"")</f>
        <v/>
      </c>
      <c r="AA61" s="39" t="str">
        <f>IF('Г на Ч'!AA61*'Г на группу'!$A$2,'Г на Ч'!AA61*'Г на группу'!$A$2,"")</f>
        <v/>
      </c>
      <c r="AB61" s="39" t="str">
        <f>IF('Г на Ч'!AB61*'Г на группу'!$A$2,'Г на Ч'!AB61*'Г на группу'!$A$2,"")</f>
        <v/>
      </c>
      <c r="AC61" s="39" t="str">
        <f>IF('Г на Ч'!AC61*'Г на группу'!$A$2,'Г на Ч'!AC61*'Г на группу'!$A$2,"")</f>
        <v/>
      </c>
      <c r="AD61" s="38">
        <f>IF('Г на Ч'!AD61*'Г на группу'!$A$2,'Г на Ч'!AD61*'Г на группу'!$A$2,"")</f>
        <v>12</v>
      </c>
      <c r="AE61" s="39" t="str">
        <f>IF('Г на Ч'!AE61*'Г на группу'!$A$2,'Г на Ч'!AE61*'Г на группу'!$A$2,"")</f>
        <v/>
      </c>
      <c r="AF61" s="39" t="str">
        <f>IF('Г на Ч'!AF61*'Г на группу'!$A$2,'Г на Ч'!AF61*'Г на группу'!$A$2,"")</f>
        <v/>
      </c>
      <c r="AG61" s="39" t="str">
        <f>IF('Г на Ч'!AG61*'Г на группу'!$A$2,'Г на Ч'!AG61*'Г на группу'!$A$2,"")</f>
        <v/>
      </c>
      <c r="AH61" s="39" t="str">
        <f>IF('Г на Ч'!AH61*'Г на группу'!$A$2,'Г на Ч'!AH61*'Г на группу'!$A$2,"")</f>
        <v/>
      </c>
      <c r="AI61" s="38" t="str">
        <f>IF('Г на Ч'!AI61*'Г на группу'!$A$2,'Г на Ч'!AI61*'Г на группу'!$A$2,"")</f>
        <v/>
      </c>
      <c r="AJ61" s="39" t="str">
        <f>IF('Г на Ч'!AJ61*'Г на группу'!$A$2,'Г на Ч'!AJ61*'Г на группу'!$A$2,"")</f>
        <v/>
      </c>
      <c r="AK61" s="39" t="str">
        <f>IF('Г на Ч'!AK61*'Г на группу'!$A$2,'Г на Ч'!AK61*'Г на группу'!$A$2,"")</f>
        <v/>
      </c>
      <c r="AL61" s="39" t="str">
        <f>IF('Г на Ч'!AL61*'Г на группу'!$A$2,'Г на Ч'!AL61*'Г на группу'!$A$2,"")</f>
        <v/>
      </c>
      <c r="AM61" s="39" t="str">
        <f>IF('Г на Ч'!AM61*'Г на группу'!$A$2,'Г на Ч'!AM61*'Г на группу'!$A$2,"")</f>
        <v/>
      </c>
      <c r="AN61" s="41">
        <f>IF('Г на Ч'!AN61*'Г на группу'!$A$2,'Г на Ч'!AN61*'Г на группу'!$A$2,"")</f>
        <v>12</v>
      </c>
      <c r="AO61" s="39" t="str">
        <f>IF('Г на Ч'!AO61*'Г на группу'!$A$2,'Г на Ч'!AO61*'Г на группу'!$A$2,"")</f>
        <v/>
      </c>
      <c r="AP61" s="39" t="str">
        <f>IF('Г на Ч'!AP61*'Г на группу'!$A$2,'Г на Ч'!AP61*'Г на группу'!$A$2,"")</f>
        <v/>
      </c>
      <c r="AQ61" s="39" t="str">
        <f>IF('Г на Ч'!AQ61*'Г на группу'!$A$2,'Г на Ч'!AQ61*'Г на группу'!$A$2,"")</f>
        <v/>
      </c>
      <c r="AR61" s="39" t="str">
        <f>IF('Г на Ч'!AR61*'Г на группу'!$A$2,'Г на Ч'!AR61*'Г на группу'!$A$2,"")</f>
        <v/>
      </c>
      <c r="AS61" s="40" t="str">
        <f>IF('Г на Ч'!AS61*'Г на группу'!$A$2,'Г на Ч'!AS61*'Г на группу'!$A$2,"")</f>
        <v/>
      </c>
      <c r="AT61" s="39" t="str">
        <f>IF('Г на Ч'!AT61*'Г на группу'!$A$2,'Г на Ч'!AT61*'Г на группу'!$A$2,"")</f>
        <v/>
      </c>
      <c r="AU61" s="39" t="str">
        <f>IF('Г на Ч'!AU61*'Г на группу'!$A$2,'Г на Ч'!AU61*'Г на группу'!$A$2,"")</f>
        <v/>
      </c>
      <c r="AV61" s="39" t="str">
        <f>IF('Г на Ч'!AV61*'Г на группу'!$A$2,'Г на Ч'!AV61*'Г на группу'!$A$2,"")</f>
        <v/>
      </c>
      <c r="AW61" s="39" t="str">
        <f>IF('Г на Ч'!AW61*'Г на группу'!$A$2,'Г на Ч'!AW61*'Г на группу'!$A$2,"")</f>
        <v/>
      </c>
      <c r="AX61" s="38">
        <f>IF('Г на Ч'!AX61*'Г на группу'!$A$2,'Г на Ч'!AX61*'Г на группу'!$A$2,"")</f>
        <v>12</v>
      </c>
      <c r="AY61" s="42" t="str">
        <f>IF('Г на Ч'!AY61*'Г на группу'!$A$2,'Г на Ч'!AY61*'Г на группу'!$A$2,"")</f>
        <v/>
      </c>
      <c r="AZ61" s="39" t="str">
        <f>IF('Г на Ч'!AZ61*'Г на группу'!$A$2,'Г на Ч'!AZ61*'Г на группу'!$A$2,"")</f>
        <v/>
      </c>
      <c r="BA61" s="39" t="str">
        <f>IF('Г на Ч'!BA61*'Г на группу'!$A$2,'Г на Ч'!BA61*'Г на группу'!$A$2,"")</f>
        <v/>
      </c>
      <c r="BB61" s="39" t="str">
        <f>IF('Г на Ч'!BB61*'Г на группу'!$A$2,'Г на Ч'!BB61*'Г на группу'!$A$2,"")</f>
        <v/>
      </c>
      <c r="BC61" s="40" t="str">
        <f>IF('Г на Ч'!BC61*'Г на группу'!$A$2,'Г на Ч'!BC61*'Г на группу'!$A$2,"")</f>
        <v/>
      </c>
      <c r="BD61" s="39" t="str">
        <f>IF('Г на Ч'!BD61*'Г на группу'!$A$2,'Г на Ч'!BD61*'Г на группу'!$A$2,"")</f>
        <v/>
      </c>
      <c r="BE61" s="39" t="str">
        <f>IF('Г на Ч'!BE61*'Г на группу'!$A$2,'Г на Ч'!BE61*'Г на группу'!$A$2,"")</f>
        <v/>
      </c>
      <c r="BF61" s="39" t="str">
        <f>IF('Г на Ч'!BF61*'Г на группу'!$A$2,'Г на Ч'!BF61*'Г на группу'!$A$2,"")</f>
        <v/>
      </c>
      <c r="BG61" s="39" t="str">
        <f>IF('Г на Ч'!BG61*'Г на группу'!$A$2,'Г на Ч'!BG61*'Г на группу'!$A$2,"")</f>
        <v/>
      </c>
      <c r="BH61" s="41">
        <f>IF('Г на Ч'!BH61*'Г на группу'!$A$2,'Г на Ч'!BH61*'Г на группу'!$A$2,"")</f>
        <v>12</v>
      </c>
      <c r="BI61" s="42" t="str">
        <f>IF('Г на Ч'!BI61*'Г на группу'!$A$2,'Г на Ч'!BI61*'Г на группу'!$A$2,"")</f>
        <v/>
      </c>
      <c r="BJ61" s="39" t="str">
        <f>IF('Г на Ч'!BJ61*'Г на группу'!$A$2,'Г на Ч'!BJ61*'Г на группу'!$A$2,"")</f>
        <v/>
      </c>
      <c r="BK61" s="39" t="str">
        <f>IF('Г на Ч'!BK61*'Г на группу'!$A$2,'Г на Ч'!BK61*'Г на группу'!$A$2,"")</f>
        <v/>
      </c>
      <c r="BL61" s="39" t="str">
        <f>IF('Г на Ч'!BL61*'Г на группу'!$A$2,'Г на Ч'!BL61*'Г на группу'!$A$2,"")</f>
        <v/>
      </c>
      <c r="BM61" s="43" t="str">
        <f>IF('Г на Ч'!BM61*'Г на группу'!$A$2,'Г на Ч'!BM61*'Г на группу'!$A$2,"")</f>
        <v/>
      </c>
      <c r="BN61" s="39" t="str">
        <f>IF('Г на Ч'!BN61*'Г на группу'!$A$2,'Г на Ч'!BN61*'Г на группу'!$A$2,"")</f>
        <v/>
      </c>
      <c r="BO61" s="39" t="str">
        <f>IF('Г на Ч'!BO61*'Г на группу'!$A$2,'Г на Ч'!BO61*'Г на группу'!$A$2,"")</f>
        <v/>
      </c>
      <c r="BP61" s="39" t="str">
        <f>IF('Г на Ч'!BP61*'Г на группу'!$A$2,'Г на Ч'!BP61*'Г на группу'!$A$2,"")</f>
        <v/>
      </c>
      <c r="BQ61" s="39" t="str">
        <f>IF('Г на Ч'!BQ61*'Г на группу'!$A$2,'Г на Ч'!BQ61*'Г на группу'!$A$2,"")</f>
        <v/>
      </c>
      <c r="BR61" s="40">
        <f>IF('Г на Ч'!BR61*'Г на группу'!$A$2,'Г на Ч'!BR61*'Г на группу'!$A$2,"")</f>
        <v>12</v>
      </c>
      <c r="BS61" s="39" t="str">
        <f>IF('Г на Ч'!BS61*'Г на группу'!$A$2,'Г на Ч'!BS61*'Г на группу'!$A$2,"")</f>
        <v/>
      </c>
      <c r="BT61" s="39" t="str">
        <f>IF('Г на Ч'!BT61*'Г на группу'!$A$2,'Г на Ч'!BT61*'Г на группу'!$A$2,"")</f>
        <v/>
      </c>
      <c r="BU61" s="39" t="str">
        <f>IF('Г на Ч'!BU61*'Г на группу'!$A$2,'Г на Ч'!BU61*'Г на группу'!$A$2,"")</f>
        <v/>
      </c>
      <c r="BV61" s="39" t="str">
        <f>IF('Г на Ч'!BV61*'Г на группу'!$A$2,'Г на Ч'!BV61*'Г на группу'!$A$2,"")</f>
        <v/>
      </c>
      <c r="BW61" s="40" t="str">
        <f>IF('Г на Ч'!BW61*'Г на группу'!$A$2,'Г на Ч'!BW61*'Г на группу'!$A$2,"")</f>
        <v/>
      </c>
      <c r="BX61" s="39" t="str">
        <f>IF('Г на Ч'!BX61*'Г на группу'!$A$2,'Г на Ч'!BX61*'Г на группу'!$A$2,"")</f>
        <v/>
      </c>
      <c r="BY61" s="39" t="str">
        <f>IF('Г на Ч'!BY61*'Г на группу'!$A$2,'Г на Ч'!BY61*'Г на группу'!$A$2,"")</f>
        <v/>
      </c>
      <c r="BZ61" s="39" t="str">
        <f>IF('Г на Ч'!BZ61*'Г на группу'!$A$2,'Г на Ч'!BZ61*'Г на группу'!$A$2,"")</f>
        <v/>
      </c>
      <c r="CA61" s="39" t="str">
        <f>IF('Г на Ч'!CA61*'Г на группу'!$A$2,'Г на Ч'!CA61*'Г на группу'!$A$2,"")</f>
        <v/>
      </c>
      <c r="CB61" s="40">
        <f>IF('Г на Ч'!CB61*'Г на группу'!$A$2,'Г на Ч'!CB61*'Г на группу'!$A$2,"")</f>
        <v>12</v>
      </c>
      <c r="CC61" s="39" t="str">
        <f>IF('Г на Ч'!CC61*'Г на группу'!$A$2,'Г на Ч'!CC61*'Г на группу'!$A$2,"")</f>
        <v/>
      </c>
      <c r="CD61" s="39" t="str">
        <f>IF('Г на Ч'!CD61*'Г на группу'!$A$2,'Г на Ч'!CD61*'Г на группу'!$A$2,"")</f>
        <v/>
      </c>
      <c r="CE61" s="39" t="str">
        <f>IF('Г на Ч'!CE61*'Г на группу'!$A$2,'Г на Ч'!CE61*'Г на группу'!$A$2,"")</f>
        <v/>
      </c>
      <c r="CF61" s="39" t="str">
        <f>IF('Г на Ч'!CF61*'Г на группу'!$A$2,'Г на Ч'!CF61*'Г на группу'!$A$2,"")</f>
        <v/>
      </c>
      <c r="CG61" s="40" t="str">
        <f>IF('Г на Ч'!CG61*'Г на группу'!$A$2,'Г на Ч'!CG61*'Г на группу'!$A$2,"")</f>
        <v/>
      </c>
      <c r="CH61" s="39" t="str">
        <f>IF('Г на Ч'!CH61*'Г на группу'!$A$2,'Г на Ч'!CH61*'Г на группу'!$A$2,"")</f>
        <v/>
      </c>
      <c r="CI61" s="39" t="str">
        <f>IF('Г на Ч'!CI61*'Г на группу'!$A$2,'Г на Ч'!CI61*'Г на группу'!$A$2,"")</f>
        <v/>
      </c>
      <c r="CJ61" s="39" t="str">
        <f>IF('Г на Ч'!CJ61*'Г на группу'!$A$2,'Г на Ч'!CJ61*'Г на группу'!$A$2,"")</f>
        <v/>
      </c>
      <c r="CK61" s="39" t="str">
        <f>IF('Г на Ч'!CK61*'Г на группу'!$A$2,'Г на Ч'!CK61*'Г на группу'!$A$2,"")</f>
        <v/>
      </c>
      <c r="CL61" s="38">
        <f>IF('Г на Ч'!CL61*'Г на группу'!$A$2,'Г на Ч'!CL61*'Г на группу'!$A$2,"")</f>
        <v>12</v>
      </c>
      <c r="CM61" s="39" t="str">
        <f>IF('Г на Ч'!CM61*'Г на группу'!$A$2,'Г на Ч'!CM61*'Г на группу'!$A$2,"")</f>
        <v/>
      </c>
      <c r="CN61" s="39" t="str">
        <f>IF('Г на Ч'!CN61*'Г на группу'!$A$2,'Г на Ч'!CN61*'Г на группу'!$A$2,"")</f>
        <v/>
      </c>
      <c r="CO61" s="39" t="str">
        <f>IF('Г на Ч'!CO61*'Г на группу'!$A$2,'Г на Ч'!CO61*'Г на группу'!$A$2,"")</f>
        <v/>
      </c>
      <c r="CP61" s="39" t="str">
        <f>IF('Г на Ч'!CP61*'Г на группу'!$A$2,'Г на Ч'!CP61*'Г на группу'!$A$2,"")</f>
        <v/>
      </c>
      <c r="CQ61" s="38" t="str">
        <f>IF('Г на Ч'!CQ61*'Г на группу'!$A$2,'Г на Ч'!CQ61*'Г на группу'!$A$2,"")</f>
        <v/>
      </c>
      <c r="CR61" s="39" t="str">
        <f>IF('Г на Ч'!CR61*'Г на группу'!$A$2,'Г на Ч'!CR61*'Г на группу'!$A$2,"")</f>
        <v/>
      </c>
      <c r="CS61" s="39" t="str">
        <f>IF('Г на Ч'!CS61*'Г на группу'!$A$2,'Г на Ч'!CS61*'Г на группу'!$A$2,"")</f>
        <v/>
      </c>
      <c r="CT61" s="39" t="str">
        <f>IF('Г на Ч'!CT61*'Г на группу'!$A$2,'Г на Ч'!CT61*'Г на группу'!$A$2,"")</f>
        <v/>
      </c>
      <c r="CU61" s="39" t="str">
        <f>IF('Г на Ч'!CU61*'Г на группу'!$A$2,'Г на Ч'!CU61*'Г на группу'!$A$2,"")</f>
        <v/>
      </c>
      <c r="CV61" s="38">
        <f>IF('Г на Ч'!CV61*'Г на группу'!$A$2,'Г на Ч'!CV61*'Г на группу'!$A$2,"")</f>
        <v>12</v>
      </c>
      <c r="CW61" s="39" t="str">
        <f>IF('Г на Ч'!CW61*'Г на группу'!$A$2,'Г на Ч'!CW61*'Г на группу'!$A$2,"")</f>
        <v/>
      </c>
      <c r="CX61" s="39" t="str">
        <f>IF('Г на Ч'!CX61*'Г на группу'!$A$2,'Г на Ч'!CX61*'Г на группу'!$A$2,"")</f>
        <v/>
      </c>
      <c r="CY61" s="39" t="str">
        <f>IF('Г на Ч'!CY61*'Г на группу'!$A$2,'Г на Ч'!CY61*'Г на группу'!$A$2,"")</f>
        <v/>
      </c>
      <c r="CZ61" s="39" t="str">
        <f>IF('Г на Ч'!CZ61*'Г на группу'!$A$2,'Г на Ч'!CZ61*'Г на группу'!$A$2,"")</f>
        <v/>
      </c>
      <c r="DA61" s="38" t="str">
        <f>IF('Г на Ч'!DA61*'Г на группу'!$A$2,'Г на Ч'!DA61*'Г на группу'!$A$2,"")</f>
        <v/>
      </c>
      <c r="DB61" s="39" t="str">
        <f>IF('Г на Ч'!DB61*'Г на группу'!$A$2,'Г на Ч'!DB61*'Г на группу'!$A$2,"")</f>
        <v/>
      </c>
      <c r="DC61" s="39" t="str">
        <f>IF('Г на Ч'!DC61*'Г на группу'!$A$2,'Г на Ч'!DC61*'Г на группу'!$A$2,"")</f>
        <v/>
      </c>
      <c r="DD61" s="39" t="str">
        <f>IF('Г на Ч'!DD61*'Г на группу'!$A$2,'Г на Ч'!DD61*'Г на группу'!$A$2,"")</f>
        <v/>
      </c>
      <c r="DE61" s="39" t="str">
        <f>IF('Г на Ч'!DE61*'Г на группу'!$A$2,'Г на Ч'!DE61*'Г на группу'!$A$2,"")</f>
        <v/>
      </c>
      <c r="DF61" s="38">
        <f>IF('Г на Ч'!DF61*'Г на группу'!$A$2,'Г на Ч'!DF61*'Г на группу'!$A$2,"")</f>
        <v>12</v>
      </c>
      <c r="DG61" s="39" t="str">
        <f>IF('Г на Ч'!DG61*'Г на группу'!$A$2,'Г на Ч'!DG61*'Г на группу'!$A$2,"")</f>
        <v/>
      </c>
      <c r="DH61" s="39" t="str">
        <f>IF('Г на Ч'!DH61*'Г на группу'!$A$2,'Г на Ч'!DH61*'Г на группу'!$A$2,"")</f>
        <v/>
      </c>
      <c r="DI61" s="39" t="str">
        <f>IF('Г на Ч'!DI61*'Г на группу'!$A$2,'Г на Ч'!DI61*'Г на группу'!$A$2,"")</f>
        <v/>
      </c>
      <c r="DJ61" s="39" t="str">
        <f>IF('Г на Ч'!DJ61*'Г на группу'!$A$2,'Г на Ч'!DJ61*'Г на группу'!$A$2,"")</f>
        <v/>
      </c>
      <c r="DK61" s="38" t="str">
        <f>IF('Г на Ч'!DK61*'Г на группу'!$A$2,'Г на Ч'!DK61*'Г на группу'!$A$2,"")</f>
        <v/>
      </c>
      <c r="DL61" s="39" t="str">
        <f>IF('Г на Ч'!DL61*'Г на группу'!$A$2,'Г на Ч'!DL61*'Г на группу'!$A$2,"")</f>
        <v/>
      </c>
      <c r="DM61" s="39" t="str">
        <f>IF('Г на Ч'!DM61*'Г на группу'!$A$2,'Г на Ч'!DM61*'Г на группу'!$A$2,"")</f>
        <v/>
      </c>
      <c r="DN61" s="39" t="str">
        <f>IF('Г на Ч'!DN61*'Г на группу'!$A$2,'Г на Ч'!DN61*'Г на группу'!$A$2,"")</f>
        <v/>
      </c>
      <c r="DO61" s="39" t="str">
        <f>IF('Г на Ч'!DO61*'Г на группу'!$A$2,'Г на Ч'!DO61*'Г на группу'!$A$2,"")</f>
        <v/>
      </c>
      <c r="DP61" s="38">
        <f>IF('Г на Ч'!DP61*'Г на группу'!$A$2,'Г на Ч'!DP61*'Г на группу'!$A$2,"")</f>
        <v>12</v>
      </c>
      <c r="DQ61" s="21">
        <f t="shared" si="4"/>
        <v>132</v>
      </c>
    </row>
    <row r="62" spans="1:121" s="21" customFormat="1" x14ac:dyDescent="0.25">
      <c r="A62" s="21" t="s">
        <v>69</v>
      </c>
      <c r="B62" s="50"/>
      <c r="E62" s="55"/>
      <c r="F62" s="53"/>
      <c r="G62" s="30"/>
      <c r="H62" s="30"/>
      <c r="I62" s="30"/>
      <c r="J62" s="21" t="str">
        <f>IF('Г на Ч'!J62*'Г на группу'!$A$2,'Г на Ч'!J62*'Г на группу'!$A$2,"")</f>
        <v/>
      </c>
      <c r="K62" s="30" t="str">
        <f>IF('Г на Ч'!K62*'Г на группу'!$A$2,'Г на Ч'!K62*'Г на группу'!$A$2,"")</f>
        <v/>
      </c>
      <c r="L62" s="30" t="str">
        <f>IF('Г на Ч'!L62*'Г на группу'!$A$2,'Г на Ч'!L62*'Г на группу'!$A$2,"")</f>
        <v/>
      </c>
      <c r="M62" s="30" t="str">
        <f>IF('Г на Ч'!M62*'Г на группу'!$A$2,'Г на Ч'!M62*'Г на группу'!$A$2,"")</f>
        <v/>
      </c>
      <c r="N62" s="30" t="str">
        <f>IF('Г на Ч'!N62*'Г на группу'!$A$2,'Г на Ч'!N62*'Г на группу'!$A$2,"")</f>
        <v/>
      </c>
      <c r="O62" s="50" t="str">
        <f>IF('Г на Ч'!O62*'Г на группу'!$A$2,'Г на Ч'!O62*'Г на группу'!$A$2,"")</f>
        <v/>
      </c>
      <c r="P62" s="30" t="str">
        <f>IF('Г на Ч'!P62*'Г на группу'!$A$2,'Г на Ч'!P62*'Г на группу'!$A$2,"")</f>
        <v/>
      </c>
      <c r="Q62" s="30" t="str">
        <f>IF('Г на Ч'!Q62*'Г на группу'!$A$2,'Г на Ч'!Q62*'Г на группу'!$A$2,"")</f>
        <v/>
      </c>
      <c r="R62" s="30" t="str">
        <f>IF('Г на Ч'!R62*'Г на группу'!$A$2,'Г на Ч'!R62*'Г на группу'!$A$2,"")</f>
        <v/>
      </c>
      <c r="S62" s="30" t="str">
        <f>IF('Г на Ч'!S62*'Г на группу'!$A$2,'Г на Ч'!S62*'Г на группу'!$A$2,"")</f>
        <v/>
      </c>
      <c r="T62" s="50" t="str">
        <f>IF('Г на Ч'!T62*'Г на группу'!$A$2,'Г на Ч'!T62*'Г на группу'!$A$2,"")</f>
        <v/>
      </c>
      <c r="U62" s="30" t="str">
        <f>IF('Г на Ч'!U62*'Г на группу'!$A$2,'Г на Ч'!U62*'Г на группу'!$A$2,"")</f>
        <v/>
      </c>
      <c r="V62" s="30" t="str">
        <f>IF('Г на Ч'!V62*'Г на группу'!$A$2,'Г на Ч'!V62*'Г на группу'!$A$2,"")</f>
        <v/>
      </c>
      <c r="W62" s="30" t="str">
        <f>IF('Г на Ч'!W62*'Г на группу'!$A$2,'Г на Ч'!W62*'Г на группу'!$A$2,"")</f>
        <v/>
      </c>
      <c r="X62" s="30" t="str">
        <f>IF('Г на Ч'!X62*'Г на группу'!$A$2,'Г на Ч'!X62*'Г на группу'!$A$2,"")</f>
        <v/>
      </c>
      <c r="Y62" s="50">
        <f>IF('Г на Ч'!Y62*'Г на группу'!$A$2,'Г на Ч'!Y62*'Г на группу'!$A$2,"")</f>
        <v>12</v>
      </c>
      <c r="Z62" s="30" t="str">
        <f>IF('Г на Ч'!Z62*'Г на группу'!$A$2,'Г на Ч'!Z62*'Г на группу'!$A$2,"")</f>
        <v/>
      </c>
      <c r="AA62" s="30" t="str">
        <f>IF('Г на Ч'!AA62*'Г на группу'!$A$2,'Г на Ч'!AA62*'Г на группу'!$A$2,"")</f>
        <v/>
      </c>
      <c r="AB62" s="30" t="str">
        <f>IF('Г на Ч'!AB62*'Г на группу'!$A$2,'Г на Ч'!AB62*'Г на группу'!$A$2,"")</f>
        <v/>
      </c>
      <c r="AC62" s="30" t="str">
        <f>IF('Г на Ч'!AC62*'Г на группу'!$A$2,'Г на Ч'!AC62*'Г на группу'!$A$2,"")</f>
        <v/>
      </c>
      <c r="AD62" s="21" t="str">
        <f>IF('Г на Ч'!AD62*'Г на группу'!$A$2,'Г на Ч'!AD62*'Г на группу'!$A$2,"")</f>
        <v/>
      </c>
      <c r="AE62" s="30" t="str">
        <f>IF('Г на Ч'!AE62*'Г на группу'!$A$2,'Г на Ч'!AE62*'Г на группу'!$A$2,"")</f>
        <v/>
      </c>
      <c r="AF62" s="30" t="str">
        <f>IF('Г на Ч'!AF62*'Г на группу'!$A$2,'Г на Ч'!AF62*'Г на группу'!$A$2,"")</f>
        <v/>
      </c>
      <c r="AG62" s="30" t="str">
        <f>IF('Г на Ч'!AG62*'Г на группу'!$A$2,'Г на Ч'!AG62*'Г на группу'!$A$2,"")</f>
        <v/>
      </c>
      <c r="AH62" s="30" t="str">
        <f>IF('Г на Ч'!AH62*'Г на группу'!$A$2,'Г на Ч'!AH62*'Г на группу'!$A$2,"")</f>
        <v/>
      </c>
      <c r="AI62" s="21" t="str">
        <f>IF('Г на Ч'!AI62*'Г на группу'!$A$2,'Г на Ч'!AI62*'Г на группу'!$A$2,"")</f>
        <v/>
      </c>
      <c r="AJ62" s="30" t="str">
        <f>IF('Г на Ч'!AJ62*'Г на группу'!$A$2,'Г на Ч'!AJ62*'Г на группу'!$A$2,"")</f>
        <v/>
      </c>
      <c r="AK62" s="30" t="str">
        <f>IF('Г на Ч'!AK62*'Г на группу'!$A$2,'Г на Ч'!AK62*'Г на группу'!$A$2,"")</f>
        <v/>
      </c>
      <c r="AL62" s="30" t="str">
        <f>IF('Г на Ч'!AL62*'Г на группу'!$A$2,'Г на Ч'!AL62*'Г на группу'!$A$2,"")</f>
        <v/>
      </c>
      <c r="AM62" s="30" t="str">
        <f>IF('Г на Ч'!AM62*'Г на группу'!$A$2,'Г на Ч'!AM62*'Г на группу'!$A$2,"")</f>
        <v/>
      </c>
      <c r="AN62" s="54" t="str">
        <f>IF('Г на Ч'!AN62*'Г на группу'!$A$2,'Г на Ч'!AN62*'Г на группу'!$A$2,"")</f>
        <v/>
      </c>
      <c r="AO62" s="30" t="str">
        <f>IF('Г на Ч'!AO62*'Г на группу'!$A$2,'Г на Ч'!AO62*'Г на группу'!$A$2,"")</f>
        <v/>
      </c>
      <c r="AP62" s="30" t="str">
        <f>IF('Г на Ч'!AP62*'Г на группу'!$A$2,'Г на Ч'!AP62*'Г на группу'!$A$2,"")</f>
        <v/>
      </c>
      <c r="AQ62" s="30" t="str">
        <f>IF('Г на Ч'!AQ62*'Г на группу'!$A$2,'Г на Ч'!AQ62*'Г на группу'!$A$2,"")</f>
        <v/>
      </c>
      <c r="AR62" s="30" t="str">
        <f>IF('Г на Ч'!AR62*'Г на группу'!$A$2,'Г на Ч'!AR62*'Г на группу'!$A$2,"")</f>
        <v/>
      </c>
      <c r="AS62" s="50">
        <f>IF('Г на Ч'!AS62*'Г на группу'!$A$2,'Г на Ч'!AS62*'Г на группу'!$A$2,"")</f>
        <v>12</v>
      </c>
      <c r="AT62" s="30" t="str">
        <f>IF('Г на Ч'!AT62*'Г на группу'!$A$2,'Г на Ч'!AT62*'Г на группу'!$A$2,"")</f>
        <v/>
      </c>
      <c r="AU62" s="30" t="str">
        <f>IF('Г на Ч'!AU62*'Г на группу'!$A$2,'Г на Ч'!AU62*'Г на группу'!$A$2,"")</f>
        <v/>
      </c>
      <c r="AV62" s="30" t="str">
        <f>IF('Г на Ч'!AV62*'Г на группу'!$A$2,'Г на Ч'!AV62*'Г на группу'!$A$2,"")</f>
        <v/>
      </c>
      <c r="AW62" s="30" t="str">
        <f>IF('Г на Ч'!AW62*'Г на группу'!$A$2,'Г на Ч'!AW62*'Г на группу'!$A$2,"")</f>
        <v/>
      </c>
      <c r="AX62" s="21" t="str">
        <f>IF('Г на Ч'!AX62*'Г на группу'!$A$2,'Г на Ч'!AX62*'Г на группу'!$A$2,"")</f>
        <v/>
      </c>
      <c r="AY62" s="30" t="str">
        <f>IF('Г на Ч'!AY62*'Г на группу'!$A$2,'Г на Ч'!AY62*'Г на группу'!$A$2,"")</f>
        <v/>
      </c>
      <c r="AZ62" s="30" t="str">
        <f>IF('Г на Ч'!AZ62*'Г на группу'!$A$2,'Г на Ч'!AZ62*'Г на группу'!$A$2,"")</f>
        <v/>
      </c>
      <c r="BA62" s="30" t="str">
        <f>IF('Г на Ч'!BA62*'Г на группу'!$A$2,'Г на Ч'!BA62*'Г на группу'!$A$2,"")</f>
        <v/>
      </c>
      <c r="BB62" s="30" t="str">
        <f>IF('Г на Ч'!BB62*'Г на группу'!$A$2,'Г на Ч'!BB62*'Г на группу'!$A$2,"")</f>
        <v/>
      </c>
      <c r="BC62" s="50" t="str">
        <f>IF('Г на Ч'!BC62*'Г на группу'!$A$2,'Г на Ч'!BC62*'Г на группу'!$A$2,"")</f>
        <v/>
      </c>
      <c r="BD62" s="53" t="str">
        <f>IF('Г на Ч'!BD62*'Г на группу'!$A$2,'Г на Ч'!BD62*'Г на группу'!$A$2,"")</f>
        <v/>
      </c>
      <c r="BE62" s="53" t="str">
        <f>IF('Г на Ч'!BE62*'Г на группу'!$A$2,'Г на Ч'!BE62*'Г на группу'!$A$2,"")</f>
        <v/>
      </c>
      <c r="BF62" s="53" t="str">
        <f>IF('Г на Ч'!BF62*'Г на группу'!$A$2,'Г на Ч'!BF62*'Г на группу'!$A$2,"")</f>
        <v/>
      </c>
      <c r="BG62" s="53" t="str">
        <f>IF('Г на Ч'!BG62*'Г на группу'!$A$2,'Г на Ч'!BG62*'Г на группу'!$A$2,"")</f>
        <v/>
      </c>
      <c r="BH62" s="54" t="str">
        <f>IF('Г на Ч'!BH62*'Г на группу'!$A$2,'Г на Ч'!BH62*'Г на группу'!$A$2,"")</f>
        <v/>
      </c>
      <c r="BI62" s="30" t="str">
        <f>IF('Г на Ч'!BI62*'Г на группу'!$A$2,'Г на Ч'!BI62*'Г на группу'!$A$2,"")</f>
        <v/>
      </c>
      <c r="BJ62" s="30" t="str">
        <f>IF('Г на Ч'!BJ62*'Г на группу'!$A$2,'Г на Ч'!BJ62*'Г на группу'!$A$2,"")</f>
        <v/>
      </c>
      <c r="BK62" s="30" t="str">
        <f>IF('Г на Ч'!BK62*'Г на группу'!$A$2,'Г на Ч'!BK62*'Г на группу'!$A$2,"")</f>
        <v/>
      </c>
      <c r="BL62" s="30" t="str">
        <f>IF('Г на Ч'!BL62*'Г на группу'!$A$2,'Г на Ч'!BL62*'Г на группу'!$A$2,"")</f>
        <v/>
      </c>
      <c r="BM62" s="55">
        <f>IF('Г на Ч'!BM62*'Г на группу'!$A$2,'Г на Ч'!BM62*'Г на группу'!$A$2,"")</f>
        <v>12</v>
      </c>
      <c r="BN62" s="53" t="str">
        <f>IF('Г на Ч'!BN62*'Г на группу'!$A$2,'Г на Ч'!BN62*'Г на группу'!$A$2,"")</f>
        <v/>
      </c>
      <c r="BO62" s="53" t="str">
        <f>IF('Г на Ч'!BO62*'Г на группу'!$A$2,'Г на Ч'!BO62*'Г на группу'!$A$2,"")</f>
        <v/>
      </c>
      <c r="BP62" s="53" t="str">
        <f>IF('Г на Ч'!BP62*'Г на группу'!$A$2,'Г на Ч'!BP62*'Г на группу'!$A$2,"")</f>
        <v/>
      </c>
      <c r="BQ62" s="53" t="str">
        <f>IF('Г на Ч'!BQ62*'Г на группу'!$A$2,'Г на Ч'!BQ62*'Г на группу'!$A$2,"")</f>
        <v/>
      </c>
      <c r="BR62" s="50" t="str">
        <f>IF('Г на Ч'!BR62*'Г на группу'!$A$2,'Г на Ч'!BR62*'Г на группу'!$A$2,"")</f>
        <v/>
      </c>
      <c r="BS62" s="53" t="str">
        <f>IF('Г на Ч'!BS62*'Г на группу'!$A$2,'Г на Ч'!BS62*'Г на группу'!$A$2,"")</f>
        <v/>
      </c>
      <c r="BT62" s="53" t="str">
        <f>IF('Г на Ч'!BT62*'Г на группу'!$A$2,'Г на Ч'!BT62*'Г на группу'!$A$2,"")</f>
        <v/>
      </c>
      <c r="BU62" s="53" t="str">
        <f>IF('Г на Ч'!BU62*'Г на группу'!$A$2,'Г на Ч'!BU62*'Г на группу'!$A$2,"")</f>
        <v/>
      </c>
      <c r="BV62" s="53" t="str">
        <f>IF('Г на Ч'!BV62*'Г на группу'!$A$2,'Г на Ч'!BV62*'Г на группу'!$A$2,"")</f>
        <v/>
      </c>
      <c r="BW62" s="50" t="str">
        <f>IF('Г на Ч'!BW62*'Г на группу'!$A$2,'Г на Ч'!BW62*'Г на группу'!$A$2,"")</f>
        <v/>
      </c>
      <c r="BX62" s="53" t="str">
        <f>IF('Г на Ч'!BX62*'Г на группу'!$A$2,'Г на Ч'!BX62*'Г на группу'!$A$2,"")</f>
        <v/>
      </c>
      <c r="BY62" s="53" t="str">
        <f>IF('Г на Ч'!BY62*'Г на группу'!$A$2,'Г на Ч'!BY62*'Г на группу'!$A$2,"")</f>
        <v/>
      </c>
      <c r="BZ62" s="53" t="str">
        <f>IF('Г на Ч'!BZ62*'Г на группу'!$A$2,'Г на Ч'!BZ62*'Г на группу'!$A$2,"")</f>
        <v/>
      </c>
      <c r="CA62" s="53" t="str">
        <f>IF('Г на Ч'!CA62*'Г на группу'!$A$2,'Г на Ч'!CA62*'Г на группу'!$A$2,"")</f>
        <v/>
      </c>
      <c r="CB62" s="50" t="str">
        <f>IF('Г на Ч'!CB62*'Г на группу'!$A$2,'Г на Ч'!CB62*'Г на группу'!$A$2,"")</f>
        <v/>
      </c>
      <c r="CC62" s="53" t="str">
        <f>IF('Г на Ч'!CC62*'Г на группу'!$A$2,'Г на Ч'!CC62*'Г на группу'!$A$2,"")</f>
        <v/>
      </c>
      <c r="CD62" s="53" t="str">
        <f>IF('Г на Ч'!CD62*'Г на группу'!$A$2,'Г на Ч'!CD62*'Г на группу'!$A$2,"")</f>
        <v/>
      </c>
      <c r="CE62" s="53" t="str">
        <f>IF('Г на Ч'!CE62*'Г на группу'!$A$2,'Г на Ч'!CE62*'Г на группу'!$A$2,"")</f>
        <v/>
      </c>
      <c r="CF62" s="53" t="str">
        <f>IF('Г на Ч'!CF62*'Г на группу'!$A$2,'Г на Ч'!CF62*'Г на группу'!$A$2,"")</f>
        <v/>
      </c>
      <c r="CG62" s="50">
        <f>IF('Г на Ч'!CG62*'Г на группу'!$A$2,'Г на Ч'!CG62*'Г на группу'!$A$2,"")</f>
        <v>12</v>
      </c>
      <c r="CH62" s="53" t="str">
        <f>IF('Г на Ч'!CH62*'Г на группу'!$A$2,'Г на Ч'!CH62*'Г на группу'!$A$2,"")</f>
        <v/>
      </c>
      <c r="CI62" s="53" t="str">
        <f>IF('Г на Ч'!CI62*'Г на группу'!$A$2,'Г на Ч'!CI62*'Г на группу'!$A$2,"")</f>
        <v/>
      </c>
      <c r="CJ62" s="53" t="str">
        <f>IF('Г на Ч'!CJ62*'Г на группу'!$A$2,'Г на Ч'!CJ62*'Г на группу'!$A$2,"")</f>
        <v/>
      </c>
      <c r="CK62" s="53" t="str">
        <f>IF('Г на Ч'!CK62*'Г на группу'!$A$2,'Г на Ч'!CK62*'Г на группу'!$A$2,"")</f>
        <v/>
      </c>
      <c r="CL62" s="21" t="str">
        <f>IF('Г на Ч'!CL62*'Г на группу'!$A$2,'Г на Ч'!CL62*'Г на группу'!$A$2,"")</f>
        <v/>
      </c>
      <c r="CM62" s="53" t="str">
        <f>IF('Г на Ч'!CM62*'Г на группу'!$A$2,'Г на Ч'!CM62*'Г на группу'!$A$2,"")</f>
        <v/>
      </c>
      <c r="CN62" s="53" t="str">
        <f>IF('Г на Ч'!CN62*'Г на группу'!$A$2,'Г на Ч'!CN62*'Г на группу'!$A$2,"")</f>
        <v/>
      </c>
      <c r="CO62" s="53" t="str">
        <f>IF('Г на Ч'!CO62*'Г на группу'!$A$2,'Г на Ч'!CO62*'Г на группу'!$A$2,"")</f>
        <v/>
      </c>
      <c r="CP62" s="53" t="str">
        <f>IF('Г на Ч'!CP62*'Г на группу'!$A$2,'Г на Ч'!CP62*'Г на группу'!$A$2,"")</f>
        <v/>
      </c>
      <c r="CQ62" s="21" t="str">
        <f>IF('Г на Ч'!CQ62*'Г на группу'!$A$2,'Г на Ч'!CQ62*'Г на группу'!$A$2,"")</f>
        <v/>
      </c>
      <c r="CR62" s="53" t="str">
        <f>IF('Г на Ч'!CR62*'Г на группу'!$A$2,'Г на Ч'!CR62*'Г на группу'!$A$2,"")</f>
        <v/>
      </c>
      <c r="CS62" s="53" t="str">
        <f>IF('Г на Ч'!CS62*'Г на группу'!$A$2,'Г на Ч'!CS62*'Г на группу'!$A$2,"")</f>
        <v/>
      </c>
      <c r="CT62" s="53" t="str">
        <f>IF('Г на Ч'!CT62*'Г на группу'!$A$2,'Г на Ч'!CT62*'Г на группу'!$A$2,"")</f>
        <v/>
      </c>
      <c r="CU62" s="53" t="str">
        <f>IF('Г на Ч'!CU62*'Г на группу'!$A$2,'Г на Ч'!CU62*'Г на группу'!$A$2,"")</f>
        <v/>
      </c>
      <c r="CV62" s="21" t="str">
        <f>IF('Г на Ч'!CV62*'Г на группу'!$A$2,'Г на Ч'!CV62*'Г на группу'!$A$2,"")</f>
        <v/>
      </c>
      <c r="CW62" s="53" t="str">
        <f>IF('Г на Ч'!CW62*'Г на группу'!$A$2,'Г на Ч'!CW62*'Г на группу'!$A$2,"")</f>
        <v/>
      </c>
      <c r="CX62" s="53" t="str">
        <f>IF('Г на Ч'!CX62*'Г на группу'!$A$2,'Г на Ч'!CX62*'Г на группу'!$A$2,"")</f>
        <v/>
      </c>
      <c r="CY62" s="53" t="str">
        <f>IF('Г на Ч'!CY62*'Г на группу'!$A$2,'Г на Ч'!CY62*'Г на группу'!$A$2,"")</f>
        <v/>
      </c>
      <c r="CZ62" s="53" t="str">
        <f>IF('Г на Ч'!CZ62*'Г на группу'!$A$2,'Г на Ч'!CZ62*'Г на группу'!$A$2,"")</f>
        <v/>
      </c>
      <c r="DA62" s="21">
        <f>IF('Г на Ч'!DA62*'Г на группу'!$A$2,'Г на Ч'!DA62*'Г на группу'!$A$2,"")</f>
        <v>12</v>
      </c>
      <c r="DB62" s="53" t="str">
        <f>IF('Г на Ч'!DB62*'Г на группу'!$A$2,'Г на Ч'!DB62*'Г на группу'!$A$2,"")</f>
        <v/>
      </c>
      <c r="DC62" s="53" t="str">
        <f>IF('Г на Ч'!DC62*'Г на группу'!$A$2,'Г на Ч'!DC62*'Г на группу'!$A$2,"")</f>
        <v/>
      </c>
      <c r="DD62" s="53" t="str">
        <f>IF('Г на Ч'!DD62*'Г на группу'!$A$2,'Г на Ч'!DD62*'Г на группу'!$A$2,"")</f>
        <v/>
      </c>
      <c r="DE62" s="53" t="str">
        <f>IF('Г на Ч'!DE62*'Г на группу'!$A$2,'Г на Ч'!DE62*'Г на группу'!$A$2,"")</f>
        <v/>
      </c>
      <c r="DF62" s="21" t="str">
        <f>IF('Г на Ч'!DF62*'Г на группу'!$A$2,'Г на Ч'!DF62*'Г на группу'!$A$2,"")</f>
        <v/>
      </c>
      <c r="DG62" s="53" t="str">
        <f>IF('Г на Ч'!DG62*'Г на группу'!$A$2,'Г на Ч'!DG62*'Г на группу'!$A$2,"")</f>
        <v/>
      </c>
      <c r="DH62" s="53" t="str">
        <f>IF('Г на Ч'!DH62*'Г на группу'!$A$2,'Г на Ч'!DH62*'Г на группу'!$A$2,"")</f>
        <v/>
      </c>
      <c r="DI62" s="53" t="str">
        <f>IF('Г на Ч'!DI62*'Г на группу'!$A$2,'Г на Ч'!DI62*'Г на группу'!$A$2,"")</f>
        <v/>
      </c>
      <c r="DJ62" s="53" t="str">
        <f>IF('Г на Ч'!DJ62*'Г на группу'!$A$2,'Г на Ч'!DJ62*'Г на группу'!$A$2,"")</f>
        <v/>
      </c>
      <c r="DK62" s="21" t="str">
        <f>IF('Г на Ч'!DK62*'Г на группу'!$A$2,'Г на Ч'!DK62*'Г на группу'!$A$2,"")</f>
        <v/>
      </c>
      <c r="DL62" s="53" t="str">
        <f>IF('Г на Ч'!DL62*'Г на группу'!$A$2,'Г на Ч'!DL62*'Г на группу'!$A$2,"")</f>
        <v/>
      </c>
      <c r="DM62" s="53" t="str">
        <f>IF('Г на Ч'!DM62*'Г на группу'!$A$2,'Г на Ч'!DM62*'Г на группу'!$A$2,"")</f>
        <v/>
      </c>
      <c r="DN62" s="53" t="str">
        <f>IF('Г на Ч'!DN62*'Г на группу'!$A$2,'Г на Ч'!DN62*'Г на группу'!$A$2,"")</f>
        <v/>
      </c>
      <c r="DO62" s="53" t="str">
        <f>IF('Г на Ч'!DO62*'Г на группу'!$A$2,'Г на Ч'!DO62*'Г на группу'!$A$2,"")</f>
        <v/>
      </c>
      <c r="DP62" s="21" t="str">
        <f>IF('Г на Ч'!DP62*'Г на группу'!$A$2,'Г на Ч'!DP62*'Г на группу'!$A$2,"")</f>
        <v/>
      </c>
      <c r="DQ62" s="21">
        <f t="shared" si="4"/>
        <v>60</v>
      </c>
    </row>
    <row r="63" spans="1:121" s="21" customFormat="1" x14ac:dyDescent="0.25">
      <c r="A63" s="40" t="s">
        <v>48</v>
      </c>
      <c r="B63" s="40">
        <v>400</v>
      </c>
      <c r="C63" s="38"/>
      <c r="D63" s="38"/>
      <c r="E63" s="37">
        <v>99.9</v>
      </c>
      <c r="F63" s="39" t="e">
        <f t="shared" si="26"/>
        <v>#VALUE!</v>
      </c>
      <c r="G63" s="42" t="e">
        <f t="shared" si="27"/>
        <v>#VALUE!</v>
      </c>
      <c r="H63" s="42" t="e">
        <f t="shared" si="28"/>
        <v>#VALUE!</v>
      </c>
      <c r="I63" s="42" t="e">
        <f t="shared" si="29"/>
        <v>#VALUE!</v>
      </c>
      <c r="J63" s="97" t="str">
        <f>IF('Г на Ч'!J63*'Г на группу'!$A$2,'Г на Ч'!J63*'Г на группу'!$A$2,"")</f>
        <v/>
      </c>
      <c r="K63" s="39">
        <f>IF('Г на Ч'!K63*'Г на группу'!$A$2,'Г на Ч'!K63*'Г на группу'!$A$2,"")</f>
        <v>132</v>
      </c>
      <c r="L63" s="39" t="str">
        <f>IF('Г на Ч'!L63*'Г на группу'!$A$2,'Г на Ч'!L63*'Г на группу'!$A$2,"")</f>
        <v/>
      </c>
      <c r="M63" s="39" t="str">
        <f>IF('Г на Ч'!M63*'Г на группу'!$A$2,'Г на Ч'!M63*'Г на группу'!$A$2,"")</f>
        <v/>
      </c>
      <c r="N63" s="39">
        <f>IF('Г на Ч'!N63*'Г на группу'!$A$2,'Г на Ч'!N63*'Г на группу'!$A$2,"")</f>
        <v>32.966999999999999</v>
      </c>
      <c r="O63" s="40">
        <f>IF('Г на Ч'!O63*'Г на группу'!$A$2,'Г на Ч'!O63*'Г на группу'!$A$2,"")</f>
        <v>33</v>
      </c>
      <c r="P63" s="39">
        <f>IF('Г на Ч'!P63*'Г на группу'!$A$2,'Г на Ч'!P63*'Г на группу'!$A$2,"")</f>
        <v>132</v>
      </c>
      <c r="Q63" s="39" t="str">
        <f>IF('Г на Ч'!Q63*'Г на группу'!$A$2,'Г на Ч'!Q63*'Г на группу'!$A$2,"")</f>
        <v/>
      </c>
      <c r="R63" s="39" t="str">
        <f>IF('Г на Ч'!R63*'Г на группу'!$A$2,'Г на Ч'!R63*'Г на группу'!$A$2,"")</f>
        <v/>
      </c>
      <c r="S63" s="39">
        <f>IF('Г на Ч'!S63*'Г на группу'!$A$2,'Г на Ч'!S63*'Г на группу'!$A$2,"")</f>
        <v>32.966999999999999</v>
      </c>
      <c r="T63" s="40">
        <f>IF('Г на Ч'!T63*'Г на группу'!$A$2,'Г на Ч'!T63*'Г на группу'!$A$2,"")</f>
        <v>33</v>
      </c>
      <c r="U63" s="39">
        <f>IF('Г на Ч'!U63*'Г на группу'!$A$2,'Г на Ч'!U63*'Г на группу'!$A$2,"")</f>
        <v>132</v>
      </c>
      <c r="V63" s="39" t="str">
        <f>IF('Г на Ч'!V63*'Г на группу'!$A$2,'Г на Ч'!V63*'Г на группу'!$A$2,"")</f>
        <v/>
      </c>
      <c r="W63" s="39" t="str">
        <f>IF('Г на Ч'!W63*'Г на группу'!$A$2,'Г на Ч'!W63*'Г на группу'!$A$2,"")</f>
        <v/>
      </c>
      <c r="X63" s="39">
        <f>IF('Г на Ч'!X63*'Г на группу'!$A$2,'Г на Ч'!X63*'Г на группу'!$A$2,"")</f>
        <v>32.966999999999999</v>
      </c>
      <c r="Y63" s="40">
        <f>IF('Г на Ч'!Y63*'Г на группу'!$A$2,'Г на Ч'!Y63*'Г на группу'!$A$2,"")</f>
        <v>33</v>
      </c>
      <c r="Z63" s="39">
        <f>IF('Г на Ч'!Z63*'Г на группу'!$A$2,'Г на Ч'!Z63*'Г на группу'!$A$2,"")</f>
        <v>132</v>
      </c>
      <c r="AA63" s="39" t="str">
        <f>IF('Г на Ч'!AA63*'Г на группу'!$A$2,'Г на Ч'!AA63*'Г на группу'!$A$2,"")</f>
        <v/>
      </c>
      <c r="AB63" s="39" t="str">
        <f>IF('Г на Ч'!AB63*'Г на группу'!$A$2,'Г на Ч'!AB63*'Г на группу'!$A$2,"")</f>
        <v/>
      </c>
      <c r="AC63" s="39">
        <f>IF('Г на Ч'!AC63*'Г на группу'!$A$2,'Г на Ч'!AC63*'Г на группу'!$A$2,"")</f>
        <v>32.966999999999999</v>
      </c>
      <c r="AD63" s="38">
        <f>IF('Г на Ч'!AD63*'Г на группу'!$A$2,'Г на Ч'!AD63*'Г на группу'!$A$2,"")</f>
        <v>33</v>
      </c>
      <c r="AE63" s="39">
        <f>IF('Г на Ч'!AE63*'Г на группу'!$A$2,'Г на Ч'!AE63*'Г на группу'!$A$2,"")</f>
        <v>132</v>
      </c>
      <c r="AF63" s="39" t="str">
        <f>IF('Г на Ч'!AF63*'Г на группу'!$A$2,'Г на Ч'!AF63*'Г на группу'!$A$2,"")</f>
        <v/>
      </c>
      <c r="AG63" s="39" t="str">
        <f>IF('Г на Ч'!AG63*'Г на группу'!$A$2,'Г на Ч'!AG63*'Г на группу'!$A$2,"")</f>
        <v/>
      </c>
      <c r="AH63" s="39">
        <f>IF('Г на Ч'!AH63*'Г на группу'!$A$2,'Г на Ч'!AH63*'Г на группу'!$A$2,"")</f>
        <v>32.966999999999999</v>
      </c>
      <c r="AI63" s="38">
        <f>IF('Г на Ч'!AI63*'Г на группу'!$A$2,'Г на Ч'!AI63*'Г на группу'!$A$2,"")</f>
        <v>33</v>
      </c>
      <c r="AJ63" s="39">
        <f>IF('Г на Ч'!AJ63*'Г на группу'!$A$2,'Г на Ч'!AJ63*'Г на группу'!$A$2,"")</f>
        <v>132</v>
      </c>
      <c r="AK63" s="39" t="str">
        <f>IF('Г на Ч'!AK63*'Г на группу'!$A$2,'Г на Ч'!AK63*'Г на группу'!$A$2,"")</f>
        <v/>
      </c>
      <c r="AL63" s="39" t="str">
        <f>IF('Г на Ч'!AL63*'Г на группу'!$A$2,'Г на Ч'!AL63*'Г на группу'!$A$2,"")</f>
        <v/>
      </c>
      <c r="AM63" s="39">
        <f>IF('Г на Ч'!AM63*'Г на группу'!$A$2,'Г на Ч'!AM63*'Г на группу'!$A$2,"")</f>
        <v>32.966999999999999</v>
      </c>
      <c r="AN63" s="41">
        <f>IF('Г на Ч'!AN63*'Г на группу'!$A$2,'Г на Ч'!AN63*'Г на группу'!$A$2,"")</f>
        <v>33</v>
      </c>
      <c r="AO63" s="39">
        <f>IF('Г на Ч'!AO63*'Г на группу'!$A$2,'Г на Ч'!AO63*'Г на группу'!$A$2,"")</f>
        <v>132</v>
      </c>
      <c r="AP63" s="39" t="str">
        <f>IF('Г на Ч'!AP63*'Г на группу'!$A$2,'Г на Ч'!AP63*'Г на группу'!$A$2,"")</f>
        <v/>
      </c>
      <c r="AQ63" s="39" t="str">
        <f>IF('Г на Ч'!AQ63*'Г на группу'!$A$2,'Г на Ч'!AQ63*'Г на группу'!$A$2,"")</f>
        <v/>
      </c>
      <c r="AR63" s="39">
        <f>IF('Г на Ч'!AR63*'Г на группу'!$A$2,'Г на Ч'!AR63*'Г на группу'!$A$2,"")</f>
        <v>32.966999999999999</v>
      </c>
      <c r="AS63" s="40">
        <f>IF('Г на Ч'!AS63*'Г на группу'!$A$2,'Г на Ч'!AS63*'Г на группу'!$A$2,"")</f>
        <v>33</v>
      </c>
      <c r="AT63" s="39">
        <f>IF('Г на Ч'!AT63*'Г на группу'!$A$2,'Г на Ч'!AT63*'Г на группу'!$A$2,"")</f>
        <v>132</v>
      </c>
      <c r="AU63" s="39" t="str">
        <f>IF('Г на Ч'!AU63*'Г на группу'!$A$2,'Г на Ч'!AU63*'Г на группу'!$A$2,"")</f>
        <v/>
      </c>
      <c r="AV63" s="39" t="str">
        <f>IF('Г на Ч'!AV63*'Г на группу'!$A$2,'Г на Ч'!AV63*'Г на группу'!$A$2,"")</f>
        <v/>
      </c>
      <c r="AW63" s="39">
        <f>IF('Г на Ч'!AW63*'Г на группу'!$A$2,'Г на Ч'!AW63*'Г на группу'!$A$2,"")</f>
        <v>32.966999999999999</v>
      </c>
      <c r="AX63" s="38">
        <f>IF('Г на Ч'!AX63*'Г на группу'!$A$2,'Г на Ч'!AX63*'Г на группу'!$A$2,"")</f>
        <v>33</v>
      </c>
      <c r="AY63" s="42">
        <f>IF('Г на Ч'!AY63*'Г на группу'!$A$2,'Г на Ч'!AY63*'Г на группу'!$A$2,"")</f>
        <v>132</v>
      </c>
      <c r="AZ63" s="39" t="str">
        <f>IF('Г на Ч'!AZ63*'Г на группу'!$A$2,'Г на Ч'!AZ63*'Г на группу'!$A$2,"")</f>
        <v/>
      </c>
      <c r="BA63" s="39" t="str">
        <f>IF('Г на Ч'!BA63*'Г на группу'!$A$2,'Г на Ч'!BA63*'Г на группу'!$A$2,"")</f>
        <v/>
      </c>
      <c r="BB63" s="39">
        <f>IF('Г на Ч'!BB63*'Г на группу'!$A$2,'Г на Ч'!BB63*'Г на группу'!$A$2,"")</f>
        <v>32.966999999999999</v>
      </c>
      <c r="BC63" s="40">
        <f>IF('Г на Ч'!BC63*'Г на группу'!$A$2,'Г на Ч'!BC63*'Г на группу'!$A$2,"")</f>
        <v>33</v>
      </c>
      <c r="BD63" s="39">
        <f>IF('Г на Ч'!BD63*'Г на группу'!$A$2,'Г на Ч'!BD63*'Г на группу'!$A$2,"")</f>
        <v>132</v>
      </c>
      <c r="BE63" s="39" t="str">
        <f>IF('Г на Ч'!BE63*'Г на группу'!$A$2,'Г на Ч'!BE63*'Г на группу'!$A$2,"")</f>
        <v/>
      </c>
      <c r="BF63" s="39" t="str">
        <f>IF('Г на Ч'!BF63*'Г на группу'!$A$2,'Г на Ч'!BF63*'Г на группу'!$A$2,"")</f>
        <v/>
      </c>
      <c r="BG63" s="39">
        <f>IF('Г на Ч'!BG63*'Г на группу'!$A$2,'Г на Ч'!BG63*'Г на группу'!$A$2,"")</f>
        <v>32.966999999999999</v>
      </c>
      <c r="BH63" s="41">
        <f>IF('Г на Ч'!BH63*'Г на группу'!$A$2,'Г на Ч'!BH63*'Г на группу'!$A$2,"")</f>
        <v>33</v>
      </c>
      <c r="BI63" s="42">
        <f>IF('Г на Ч'!BI63*'Г на группу'!$A$2,'Г на Ч'!BI63*'Г на группу'!$A$2,"")</f>
        <v>132</v>
      </c>
      <c r="BJ63" s="39" t="str">
        <f>IF('Г на Ч'!BJ63*'Г на группу'!$A$2,'Г на Ч'!BJ63*'Г на группу'!$A$2,"")</f>
        <v/>
      </c>
      <c r="BK63" s="39" t="str">
        <f>IF('Г на Ч'!BK63*'Г на группу'!$A$2,'Г на Ч'!BK63*'Г на группу'!$A$2,"")</f>
        <v/>
      </c>
      <c r="BL63" s="39">
        <f>IF('Г на Ч'!BL63*'Г на группу'!$A$2,'Г на Ч'!BL63*'Г на группу'!$A$2,"")</f>
        <v>32.966999999999999</v>
      </c>
      <c r="BM63" s="43">
        <f>IF('Г на Ч'!BM63*'Г на группу'!$A$2,'Г на Ч'!BM63*'Г на группу'!$A$2,"")</f>
        <v>33</v>
      </c>
      <c r="BN63" s="39">
        <f>IF('Г на Ч'!BN63*'Г на группу'!$A$2,'Г на Ч'!BN63*'Г на группу'!$A$2,"")</f>
        <v>132</v>
      </c>
      <c r="BO63" s="39" t="str">
        <f>IF('Г на Ч'!BO63*'Г на группу'!$A$2,'Г на Ч'!BO63*'Г на группу'!$A$2,"")</f>
        <v/>
      </c>
      <c r="BP63" s="39" t="str">
        <f>IF('Г на Ч'!BP63*'Г на группу'!$A$2,'Г на Ч'!BP63*'Г на группу'!$A$2,"")</f>
        <v/>
      </c>
      <c r="BQ63" s="39">
        <f>IF('Г на Ч'!BQ63*'Г на группу'!$A$2,'Г на Ч'!BQ63*'Г на группу'!$A$2,"")</f>
        <v>32.966999999999999</v>
      </c>
      <c r="BR63" s="40">
        <f>IF('Г на Ч'!BR63*'Г на группу'!$A$2,'Г на Ч'!BR63*'Г на группу'!$A$2,"")</f>
        <v>33</v>
      </c>
      <c r="BS63" s="39">
        <f>IF('Г на Ч'!BS63*'Г на группу'!$A$2,'Г на Ч'!BS63*'Г на группу'!$A$2,"")</f>
        <v>132</v>
      </c>
      <c r="BT63" s="39" t="str">
        <f>IF('Г на Ч'!BT63*'Г на группу'!$A$2,'Г на Ч'!BT63*'Г на группу'!$A$2,"")</f>
        <v/>
      </c>
      <c r="BU63" s="39" t="str">
        <f>IF('Г на Ч'!BU63*'Г на группу'!$A$2,'Г на Ч'!BU63*'Г на группу'!$A$2,"")</f>
        <v/>
      </c>
      <c r="BV63" s="39">
        <f>IF('Г на Ч'!BV63*'Г на группу'!$A$2,'Г на Ч'!BV63*'Г на группу'!$A$2,"")</f>
        <v>32.966999999999999</v>
      </c>
      <c r="BW63" s="40">
        <f>IF('Г на Ч'!BW63*'Г на группу'!$A$2,'Г на Ч'!BW63*'Г на группу'!$A$2,"")</f>
        <v>33</v>
      </c>
      <c r="BX63" s="39">
        <f>IF('Г на Ч'!BX63*'Г на группу'!$A$2,'Г на Ч'!BX63*'Г на группу'!$A$2,"")</f>
        <v>132</v>
      </c>
      <c r="BY63" s="39" t="str">
        <f>IF('Г на Ч'!BY63*'Г на группу'!$A$2,'Г на Ч'!BY63*'Г на группу'!$A$2,"")</f>
        <v/>
      </c>
      <c r="BZ63" s="39" t="str">
        <f>IF('Г на Ч'!BZ63*'Г на группу'!$A$2,'Г на Ч'!BZ63*'Г на группу'!$A$2,"")</f>
        <v/>
      </c>
      <c r="CA63" s="39">
        <f>IF('Г на Ч'!CA63*'Г на группу'!$A$2,'Г на Ч'!CA63*'Г на группу'!$A$2,"")</f>
        <v>32.966999999999999</v>
      </c>
      <c r="CB63" s="40">
        <f>IF('Г на Ч'!CB63*'Г на группу'!$A$2,'Г на Ч'!CB63*'Г на группу'!$A$2,"")</f>
        <v>33</v>
      </c>
      <c r="CC63" s="39">
        <f>IF('Г на Ч'!CC63*'Г на группу'!$A$2,'Г на Ч'!CC63*'Г на группу'!$A$2,"")</f>
        <v>132</v>
      </c>
      <c r="CD63" s="39" t="str">
        <f>IF('Г на Ч'!CD63*'Г на группу'!$A$2,'Г на Ч'!CD63*'Г на группу'!$A$2,"")</f>
        <v/>
      </c>
      <c r="CE63" s="39" t="str">
        <f>IF('Г на Ч'!CE63*'Г на группу'!$A$2,'Г на Ч'!CE63*'Г на группу'!$A$2,"")</f>
        <v/>
      </c>
      <c r="CF63" s="39">
        <f>IF('Г на Ч'!CF63*'Г на группу'!$A$2,'Г на Ч'!CF63*'Г на группу'!$A$2,"")</f>
        <v>32.966999999999999</v>
      </c>
      <c r="CG63" s="40">
        <f>IF('Г на Ч'!CG63*'Г на группу'!$A$2,'Г на Ч'!CG63*'Г на группу'!$A$2,"")</f>
        <v>33</v>
      </c>
      <c r="CH63" s="39">
        <f>IF('Г на Ч'!CH63*'Г на группу'!$A$2,'Г на Ч'!CH63*'Г на группу'!$A$2,"")</f>
        <v>132</v>
      </c>
      <c r="CI63" s="39" t="str">
        <f>IF('Г на Ч'!CI63*'Г на группу'!$A$2,'Г на Ч'!CI63*'Г на группу'!$A$2,"")</f>
        <v/>
      </c>
      <c r="CJ63" s="39" t="str">
        <f>IF('Г на Ч'!CJ63*'Г на группу'!$A$2,'Г на Ч'!CJ63*'Г на группу'!$A$2,"")</f>
        <v/>
      </c>
      <c r="CK63" s="39">
        <f>IF('Г на Ч'!CK63*'Г на группу'!$A$2,'Г на Ч'!CK63*'Г на группу'!$A$2,"")</f>
        <v>32.966999999999999</v>
      </c>
      <c r="CL63" s="38">
        <f>IF('Г на Ч'!CL63*'Г на группу'!$A$2,'Г на Ч'!CL63*'Г на группу'!$A$2,"")</f>
        <v>33</v>
      </c>
      <c r="CM63" s="39">
        <f>IF('Г на Ч'!CM63*'Г на группу'!$A$2,'Г на Ч'!CM63*'Г на группу'!$A$2,"")</f>
        <v>132</v>
      </c>
      <c r="CN63" s="39" t="str">
        <f>IF('Г на Ч'!CN63*'Г на группу'!$A$2,'Г на Ч'!CN63*'Г на группу'!$A$2,"")</f>
        <v/>
      </c>
      <c r="CO63" s="39" t="str">
        <f>IF('Г на Ч'!CO63*'Г на группу'!$A$2,'Г на Ч'!CO63*'Г на группу'!$A$2,"")</f>
        <v/>
      </c>
      <c r="CP63" s="39">
        <f>IF('Г на Ч'!CP63*'Г на группу'!$A$2,'Г на Ч'!CP63*'Г на группу'!$A$2,"")</f>
        <v>32.966999999999999</v>
      </c>
      <c r="CQ63" s="38">
        <f>IF('Г на Ч'!CQ63*'Г на группу'!$A$2,'Г на Ч'!CQ63*'Г на группу'!$A$2,"")</f>
        <v>33</v>
      </c>
      <c r="CR63" s="39">
        <f>IF('Г на Ч'!CR63*'Г на группу'!$A$2,'Г на Ч'!CR63*'Г на группу'!$A$2,"")</f>
        <v>132</v>
      </c>
      <c r="CS63" s="39" t="str">
        <f>IF('Г на Ч'!CS63*'Г на группу'!$A$2,'Г на Ч'!CS63*'Г на группу'!$A$2,"")</f>
        <v/>
      </c>
      <c r="CT63" s="39" t="str">
        <f>IF('Г на Ч'!CT63*'Г на группу'!$A$2,'Г на Ч'!CT63*'Г на группу'!$A$2,"")</f>
        <v/>
      </c>
      <c r="CU63" s="39">
        <f>IF('Г на Ч'!CU63*'Г на группу'!$A$2,'Г на Ч'!CU63*'Г на группу'!$A$2,"")</f>
        <v>32.966999999999999</v>
      </c>
      <c r="CV63" s="38">
        <f>IF('Г на Ч'!CV63*'Г на группу'!$A$2,'Г на Ч'!CV63*'Г на группу'!$A$2,"")</f>
        <v>33</v>
      </c>
      <c r="CW63" s="39">
        <f>IF('Г на Ч'!CW63*'Г на группу'!$A$2,'Г на Ч'!CW63*'Г на группу'!$A$2,"")</f>
        <v>132</v>
      </c>
      <c r="CX63" s="39" t="str">
        <f>IF('Г на Ч'!CX63*'Г на группу'!$A$2,'Г на Ч'!CX63*'Г на группу'!$A$2,"")</f>
        <v/>
      </c>
      <c r="CY63" s="39" t="str">
        <f>IF('Г на Ч'!CY63*'Г на группу'!$A$2,'Г на Ч'!CY63*'Г на группу'!$A$2,"")</f>
        <v/>
      </c>
      <c r="CZ63" s="39">
        <f>IF('Г на Ч'!CZ63*'Г на группу'!$A$2,'Г на Ч'!CZ63*'Г на группу'!$A$2,"")</f>
        <v>32.966999999999999</v>
      </c>
      <c r="DA63" s="38">
        <f>IF('Г на Ч'!DA63*'Г на группу'!$A$2,'Г на Ч'!DA63*'Г на группу'!$A$2,"")</f>
        <v>33</v>
      </c>
      <c r="DB63" s="39">
        <f>IF('Г на Ч'!DB63*'Г на группу'!$A$2,'Г на Ч'!DB63*'Г на группу'!$A$2,"")</f>
        <v>132</v>
      </c>
      <c r="DC63" s="39" t="str">
        <f>IF('Г на Ч'!DC63*'Г на группу'!$A$2,'Г на Ч'!DC63*'Г на группу'!$A$2,"")</f>
        <v/>
      </c>
      <c r="DD63" s="39" t="str">
        <f>IF('Г на Ч'!DD63*'Г на группу'!$A$2,'Г на Ч'!DD63*'Г на группу'!$A$2,"")</f>
        <v/>
      </c>
      <c r="DE63" s="39">
        <f>IF('Г на Ч'!DE63*'Г на группу'!$A$2,'Г на Ч'!DE63*'Г на группу'!$A$2,"")</f>
        <v>32.966999999999999</v>
      </c>
      <c r="DF63" s="38">
        <f>IF('Г на Ч'!DF63*'Г на группу'!$A$2,'Г на Ч'!DF63*'Г на группу'!$A$2,"")</f>
        <v>33</v>
      </c>
      <c r="DG63" s="39">
        <f>IF('Г на Ч'!DG63*'Г на группу'!$A$2,'Г на Ч'!DG63*'Г на группу'!$A$2,"")</f>
        <v>132</v>
      </c>
      <c r="DH63" s="39" t="str">
        <f>IF('Г на Ч'!DH63*'Г на группу'!$A$2,'Г на Ч'!DH63*'Г на группу'!$A$2,"")</f>
        <v/>
      </c>
      <c r="DI63" s="39" t="str">
        <f>IF('Г на Ч'!DI63*'Г на группу'!$A$2,'Г на Ч'!DI63*'Г на группу'!$A$2,"")</f>
        <v/>
      </c>
      <c r="DJ63" s="39">
        <f>IF('Г на Ч'!DJ63*'Г на группу'!$A$2,'Г на Ч'!DJ63*'Г на группу'!$A$2,"")</f>
        <v>32.966999999999999</v>
      </c>
      <c r="DK63" s="38">
        <f>IF('Г на Ч'!DK63*'Г на группу'!$A$2,'Г на Ч'!DK63*'Г на группу'!$A$2,"")</f>
        <v>33</v>
      </c>
      <c r="DL63" s="39">
        <f>IF('Г на Ч'!DL63*'Г на группу'!$A$2,'Г на Ч'!DL63*'Г на группу'!$A$2,"")</f>
        <v>132</v>
      </c>
      <c r="DM63" s="39" t="str">
        <f>IF('Г на Ч'!DM63*'Г на группу'!$A$2,'Г на Ч'!DM63*'Г на группу'!$A$2,"")</f>
        <v/>
      </c>
      <c r="DN63" s="39" t="str">
        <f>IF('Г на Ч'!DN63*'Г на группу'!$A$2,'Г на Ч'!DN63*'Г на группу'!$A$2,"")</f>
        <v/>
      </c>
      <c r="DO63" s="39">
        <f>IF('Г на Ч'!DO63*'Г на группу'!$A$2,'Г на Ч'!DO63*'Г на группу'!$A$2,"")</f>
        <v>32.966999999999999</v>
      </c>
      <c r="DP63" s="38">
        <f>IF('Г на Ч'!DP63*'Г на группу'!$A$2,'Г на Ч'!DP63*'Г на группу'!$A$2,"")</f>
        <v>33</v>
      </c>
      <c r="DQ63" s="21">
        <f t="shared" si="4"/>
        <v>726</v>
      </c>
    </row>
    <row r="64" spans="1:121" s="56" customFormat="1" ht="15" customHeight="1" outlineLevel="1" x14ac:dyDescent="0.25">
      <c r="A64" s="56" t="s">
        <v>70</v>
      </c>
      <c r="B64" s="56">
        <v>40</v>
      </c>
      <c r="C64" s="56">
        <v>2.5</v>
      </c>
      <c r="D64" s="56">
        <v>0.5</v>
      </c>
      <c r="E64" s="61">
        <v>6.3</v>
      </c>
      <c r="F64" s="57" t="e">
        <f t="shared" si="26"/>
        <v>#VALUE!</v>
      </c>
      <c r="G64" s="57" t="e">
        <f t="shared" si="27"/>
        <v>#VALUE!</v>
      </c>
      <c r="H64" s="57" t="e">
        <f t="shared" si="28"/>
        <v>#VALUE!</v>
      </c>
      <c r="I64" s="57" t="e">
        <f t="shared" si="29"/>
        <v>#VALUE!</v>
      </c>
      <c r="J64" s="56" t="str">
        <f>IF('Г на Ч'!J64*'Г на группу'!$A$2,'Г на Ч'!J64*'Г на группу'!$A$2,"")</f>
        <v/>
      </c>
      <c r="K64" s="57" t="str">
        <f>IF('Г на Ч'!K64*'Г на группу'!$A$2,'Г на Ч'!K64*'Г на группу'!$A$2,"")</f>
        <v/>
      </c>
      <c r="L64" s="57" t="str">
        <f>IF('Г на Ч'!L64*'Г на группу'!$A$2,'Г на Ч'!L64*'Г на группу'!$A$2,"")</f>
        <v/>
      </c>
      <c r="M64" s="57" t="str">
        <f>IF('Г на Ч'!M64*'Г на группу'!$A$2,'Г на Ч'!M64*'Г на группу'!$A$2,"")</f>
        <v/>
      </c>
      <c r="N64" s="57" t="str">
        <f>IF('Г на Ч'!N64*'Г на группу'!$A$2,'Г на Ч'!N64*'Г на группу'!$A$2,"")</f>
        <v/>
      </c>
      <c r="O64" s="56" t="str">
        <f>IF('Г на Ч'!O64*'Г на группу'!$A$2,'Г на Ч'!O64*'Г на группу'!$A$2,"")</f>
        <v/>
      </c>
      <c r="P64" s="57">
        <f>IF('Г на Ч'!P64*'Г на группу'!$A$2,'Г на Ч'!P64*'Г на группу'!$A$2,"")</f>
        <v>1.2000000000000002</v>
      </c>
      <c r="Q64" s="57">
        <f>IF('Г на Ч'!Q64*'Г на группу'!$A$2,'Г на Ч'!Q64*'Г на группу'!$A$2,"")</f>
        <v>7.5000000000000011E-2</v>
      </c>
      <c r="R64" s="57">
        <f>IF('Г на Ч'!R64*'Г на группу'!$A$2,'Г на Ч'!R64*'Г на группу'!$A$2,"")</f>
        <v>1.4999999999999999E-2</v>
      </c>
      <c r="S64" s="57">
        <f>IF('Г на Ч'!S64*'Г на группу'!$A$2,'Г на Ч'!S64*'Г на группу'!$A$2,"")</f>
        <v>0.189</v>
      </c>
      <c r="T64" s="56">
        <f>IF('Г на Ч'!T64*'Г на группу'!$A$2,'Г на Ч'!T64*'Г на группу'!$A$2,"")</f>
        <v>3</v>
      </c>
      <c r="U64" s="57" t="str">
        <f>IF('Г на Ч'!U64*'Г на группу'!$A$2,'Г на Ч'!U64*'Г на группу'!$A$2,"")</f>
        <v/>
      </c>
      <c r="V64" s="57" t="str">
        <f>IF('Г на Ч'!V64*'Г на группу'!$A$2,'Г на Ч'!V64*'Г на группу'!$A$2,"")</f>
        <v/>
      </c>
      <c r="W64" s="57" t="str">
        <f>IF('Г на Ч'!W64*'Г на группу'!$A$2,'Г на Ч'!W64*'Г на группу'!$A$2,"")</f>
        <v/>
      </c>
      <c r="X64" s="57" t="str">
        <f>IF('Г на Ч'!X64*'Г на группу'!$A$2,'Г на Ч'!X64*'Г на группу'!$A$2,"")</f>
        <v/>
      </c>
      <c r="Y64" s="56" t="str">
        <f>IF('Г на Ч'!Y64*'Г на группу'!$A$2,'Г на Ч'!Y64*'Г на группу'!$A$2,"")</f>
        <v/>
      </c>
      <c r="Z64" s="57">
        <f>IF('Г на Ч'!Z64*'Г на группу'!$A$2,'Г на Ч'!Z64*'Г на группу'!$A$2,"")</f>
        <v>1.2000000000000002</v>
      </c>
      <c r="AA64" s="57">
        <f>IF('Г на Ч'!AA64*'Г на группу'!$A$2,'Г на Ч'!AA64*'Г на группу'!$A$2,"")</f>
        <v>7.5000000000000011E-2</v>
      </c>
      <c r="AB64" s="57">
        <f>IF('Г на Ч'!AB64*'Г на группу'!$A$2,'Г на Ч'!AB64*'Г на группу'!$A$2,"")</f>
        <v>1.4999999999999999E-2</v>
      </c>
      <c r="AC64" s="57">
        <f>IF('Г на Ч'!AC64*'Г на группу'!$A$2,'Г на Ч'!AC64*'Г на группу'!$A$2,"")</f>
        <v>0.189</v>
      </c>
      <c r="AD64" s="56">
        <f>IF('Г на Ч'!AD64*'Г на группу'!$A$2,'Г на Ч'!AD64*'Г на группу'!$A$2,"")</f>
        <v>3</v>
      </c>
      <c r="AE64" s="57" t="str">
        <f>IF('Г на Ч'!AE64*'Г на группу'!$A$2,'Г на Ч'!AE64*'Г на группу'!$A$2,"")</f>
        <v/>
      </c>
      <c r="AF64" s="57" t="str">
        <f>IF('Г на Ч'!AF64*'Г на группу'!$A$2,'Г на Ч'!AF64*'Г на группу'!$A$2,"")</f>
        <v/>
      </c>
      <c r="AG64" s="57" t="str">
        <f>IF('Г на Ч'!AG64*'Г на группу'!$A$2,'Г на Ч'!AG64*'Г на группу'!$A$2,"")</f>
        <v/>
      </c>
      <c r="AH64" s="57" t="str">
        <f>IF('Г на Ч'!AH64*'Г на группу'!$A$2,'Г на Ч'!AH64*'Г на группу'!$A$2,"")</f>
        <v/>
      </c>
      <c r="AI64" s="56" t="str">
        <f>IF('Г на Ч'!AI64*'Г на группу'!$A$2,'Г на Ч'!AI64*'Г на группу'!$A$2,"")</f>
        <v/>
      </c>
      <c r="AJ64" s="57" t="str">
        <f>IF('Г на Ч'!AJ64*'Г на группу'!$A$2,'Г на Ч'!AJ64*'Г на группу'!$A$2,"")</f>
        <v/>
      </c>
      <c r="AK64" s="57" t="str">
        <f>IF('Г на Ч'!AK64*'Г на группу'!$A$2,'Г на Ч'!AK64*'Г на группу'!$A$2,"")</f>
        <v/>
      </c>
      <c r="AL64" s="57" t="str">
        <f>IF('Г на Ч'!AL64*'Г на группу'!$A$2,'Г на Ч'!AL64*'Г на группу'!$A$2,"")</f>
        <v/>
      </c>
      <c r="AM64" s="57" t="str">
        <f>IF('Г на Ч'!AM64*'Г на группу'!$A$2,'Г на Ч'!AM64*'Г на группу'!$A$2,"")</f>
        <v/>
      </c>
      <c r="AN64" s="60" t="str">
        <f>IF('Г на Ч'!AN64*'Г на группу'!$A$2,'Г на Ч'!AN64*'Г на группу'!$A$2,"")</f>
        <v/>
      </c>
      <c r="AO64" s="57" t="str">
        <f>IF('Г на Ч'!AO64*'Г на группу'!$A$2,'Г на Ч'!AO64*'Г на группу'!$A$2,"")</f>
        <v/>
      </c>
      <c r="AP64" s="57" t="str">
        <f>IF('Г на Ч'!AP64*'Г на группу'!$A$2,'Г на Ч'!AP64*'Г на группу'!$A$2,"")</f>
        <v/>
      </c>
      <c r="AQ64" s="57" t="str">
        <f>IF('Г на Ч'!AQ64*'Г на группу'!$A$2,'Г на Ч'!AQ64*'Г на группу'!$A$2,"")</f>
        <v/>
      </c>
      <c r="AR64" s="57" t="str">
        <f>IF('Г на Ч'!AR64*'Г на группу'!$A$2,'Г на Ч'!AR64*'Г на группу'!$A$2,"")</f>
        <v/>
      </c>
      <c r="AS64" s="56" t="str">
        <f>IF('Г на Ч'!AS64*'Г на группу'!$A$2,'Г на Ч'!AS64*'Г на группу'!$A$2,"")</f>
        <v/>
      </c>
      <c r="AT64" s="57" t="str">
        <f>IF('Г на Ч'!AT64*'Г на группу'!$A$2,'Г на Ч'!AT64*'Г на группу'!$A$2,"")</f>
        <v/>
      </c>
      <c r="AU64" s="57" t="str">
        <f>IF('Г на Ч'!AU64*'Г на группу'!$A$2,'Г на Ч'!AU64*'Г на группу'!$A$2,"")</f>
        <v/>
      </c>
      <c r="AV64" s="57" t="str">
        <f>IF('Г на Ч'!AV64*'Г на группу'!$A$2,'Г на Ч'!AV64*'Г на группу'!$A$2,"")</f>
        <v/>
      </c>
      <c r="AW64" s="57" t="str">
        <f>IF('Г на Ч'!AW64*'Г на группу'!$A$2,'Г на Ч'!AW64*'Г на группу'!$A$2,"")</f>
        <v/>
      </c>
      <c r="AX64" s="56" t="str">
        <f>IF('Г на Ч'!AX64*'Г на группу'!$A$2,'Г на Ч'!AX64*'Г на группу'!$A$2,"")</f>
        <v/>
      </c>
      <c r="AY64" s="57" t="str">
        <f>IF('Г на Ч'!AY64*'Г на группу'!$A$2,'Г на Ч'!AY64*'Г на группу'!$A$2,"")</f>
        <v/>
      </c>
      <c r="AZ64" s="57" t="str">
        <f>IF('Г на Ч'!AZ64*'Г на группу'!$A$2,'Г на Ч'!AZ64*'Г на группу'!$A$2,"")</f>
        <v/>
      </c>
      <c r="BA64" s="57" t="str">
        <f>IF('Г на Ч'!BA64*'Г на группу'!$A$2,'Г на Ч'!BA64*'Г на группу'!$A$2,"")</f>
        <v/>
      </c>
      <c r="BB64" s="57" t="str">
        <f>IF('Г на Ч'!BB64*'Г на группу'!$A$2,'Г на Ч'!BB64*'Г на группу'!$A$2,"")</f>
        <v/>
      </c>
      <c r="BC64" s="56" t="str">
        <f>IF('Г на Ч'!BC64*'Г на группу'!$A$2,'Г на Ч'!BC64*'Г на группу'!$A$2,"")</f>
        <v/>
      </c>
      <c r="BD64" s="57">
        <f>IF('Г на Ч'!BD64*'Г на группу'!$A$2,'Г на Ч'!BD64*'Г на группу'!$A$2,"")</f>
        <v>1.2000000000000002</v>
      </c>
      <c r="BE64" s="57">
        <f>IF('Г на Ч'!BE64*'Г на группу'!$A$2,'Г на Ч'!BE64*'Г на группу'!$A$2,"")</f>
        <v>7.5000000000000011E-2</v>
      </c>
      <c r="BF64" s="57">
        <f>IF('Г на Ч'!BF64*'Г на группу'!$A$2,'Г на Ч'!BF64*'Г на группу'!$A$2,"")</f>
        <v>1.4999999999999999E-2</v>
      </c>
      <c r="BG64" s="57">
        <f>IF('Г на Ч'!BG64*'Г на группу'!$A$2,'Г на Ч'!BG64*'Г на группу'!$A$2,"")</f>
        <v>0.189</v>
      </c>
      <c r="BH64" s="60">
        <f>IF('Г на Ч'!BH64*'Г на группу'!$A$2,'Г на Ч'!BH64*'Г на группу'!$A$2,"")</f>
        <v>3</v>
      </c>
      <c r="BI64" s="57" t="str">
        <f>IF('Г на Ч'!BI64*'Г на группу'!$A$2,'Г на Ч'!BI64*'Г на группу'!$A$2,"")</f>
        <v/>
      </c>
      <c r="BJ64" s="57" t="str">
        <f>IF('Г на Ч'!BJ64*'Г на группу'!$A$2,'Г на Ч'!BJ64*'Г на группу'!$A$2,"")</f>
        <v/>
      </c>
      <c r="BK64" s="57" t="str">
        <f>IF('Г на Ч'!BK64*'Г на группу'!$A$2,'Г на Ч'!BK64*'Г на группу'!$A$2,"")</f>
        <v/>
      </c>
      <c r="BL64" s="57" t="str">
        <f>IF('Г на Ч'!BL64*'Г на группу'!$A$2,'Г на Ч'!BL64*'Г на группу'!$A$2,"")</f>
        <v/>
      </c>
      <c r="BM64" s="61" t="str">
        <f>IF('Г на Ч'!BM64*'Г на группу'!$A$2,'Г на Ч'!BM64*'Г на группу'!$A$2,"")</f>
        <v/>
      </c>
      <c r="BN64" s="57">
        <f>IF('Г на Ч'!BN64*'Г на группу'!$A$2,'Г на Ч'!BN64*'Г на группу'!$A$2,"")</f>
        <v>1.2000000000000002</v>
      </c>
      <c r="BO64" s="57">
        <f>IF('Г на Ч'!BO64*'Г на группу'!$A$2,'Г на Ч'!BO64*'Г на группу'!$A$2,"")</f>
        <v>7.5000000000000011E-2</v>
      </c>
      <c r="BP64" s="57">
        <f>IF('Г на Ч'!BP64*'Г на группу'!$A$2,'Г на Ч'!BP64*'Г на группу'!$A$2,"")</f>
        <v>1.4999999999999999E-2</v>
      </c>
      <c r="BQ64" s="57">
        <f>IF('Г на Ч'!BQ64*'Г на группу'!$A$2,'Г на Ч'!BQ64*'Г на группу'!$A$2,"")</f>
        <v>0.189</v>
      </c>
      <c r="BR64" s="56">
        <f>IF('Г на Ч'!BR64*'Г на группу'!$A$2,'Г на Ч'!BR64*'Г на группу'!$A$2,"")</f>
        <v>3</v>
      </c>
      <c r="BS64" s="57" t="str">
        <f>IF('Г на Ч'!BS64*'Г на группу'!$A$2,'Г на Ч'!BS64*'Г на группу'!$A$2,"")</f>
        <v/>
      </c>
      <c r="BT64" s="57" t="str">
        <f>IF('Г на Ч'!BT64*'Г на группу'!$A$2,'Г на Ч'!BT64*'Г на группу'!$A$2,"")</f>
        <v/>
      </c>
      <c r="BU64" s="57" t="str">
        <f>IF('Г на Ч'!BU64*'Г на группу'!$A$2,'Г на Ч'!BU64*'Г на группу'!$A$2,"")</f>
        <v/>
      </c>
      <c r="BV64" s="57" t="str">
        <f>IF('Г на Ч'!BV64*'Г на группу'!$A$2,'Г на Ч'!BV64*'Г на группу'!$A$2,"")</f>
        <v/>
      </c>
      <c r="BW64" s="56" t="str">
        <f>IF('Г на Ч'!BW64*'Г на группу'!$A$2,'Г на Ч'!BW64*'Г на группу'!$A$2,"")</f>
        <v/>
      </c>
      <c r="BX64" s="57" t="str">
        <f>IF('Г на Ч'!BX64*'Г на группу'!$A$2,'Г на Ч'!BX64*'Г на группу'!$A$2,"")</f>
        <v/>
      </c>
      <c r="BY64" s="57" t="str">
        <f>IF('Г на Ч'!BY64*'Г на группу'!$A$2,'Г на Ч'!BY64*'Г на группу'!$A$2,"")</f>
        <v/>
      </c>
      <c r="BZ64" s="57" t="str">
        <f>IF('Г на Ч'!BZ64*'Г на группу'!$A$2,'Г на Ч'!BZ64*'Г на группу'!$A$2,"")</f>
        <v/>
      </c>
      <c r="CA64" s="57" t="str">
        <f>IF('Г на Ч'!CA64*'Г на группу'!$A$2,'Г на Ч'!CA64*'Г на группу'!$A$2,"")</f>
        <v/>
      </c>
      <c r="CB64" s="56" t="str">
        <f>IF('Г на Ч'!CB64*'Г на группу'!$A$2,'Г на Ч'!CB64*'Г на группу'!$A$2,"")</f>
        <v/>
      </c>
      <c r="CC64" s="57" t="str">
        <f>IF('Г на Ч'!CC64*'Г на группу'!$A$2,'Г на Ч'!CC64*'Г на группу'!$A$2,"")</f>
        <v/>
      </c>
      <c r="CD64" s="57" t="str">
        <f>IF('Г на Ч'!CD64*'Г на группу'!$A$2,'Г на Ч'!CD64*'Г на группу'!$A$2,"")</f>
        <v/>
      </c>
      <c r="CE64" s="57" t="str">
        <f>IF('Г на Ч'!CE64*'Г на группу'!$A$2,'Г на Ч'!CE64*'Г на группу'!$A$2,"")</f>
        <v/>
      </c>
      <c r="CF64" s="57" t="str">
        <f>IF('Г на Ч'!CF64*'Г на группу'!$A$2,'Г на Ч'!CF64*'Г на группу'!$A$2,"")</f>
        <v/>
      </c>
      <c r="CG64" s="56" t="str">
        <f>IF('Г на Ч'!CG64*'Г на группу'!$A$2,'Г на Ч'!CG64*'Г на группу'!$A$2,"")</f>
        <v/>
      </c>
      <c r="CH64" s="57" t="str">
        <f>IF('Г на Ч'!CH64*'Г на группу'!$A$2,'Г на Ч'!CH64*'Г на группу'!$A$2,"")</f>
        <v/>
      </c>
      <c r="CI64" s="57" t="str">
        <f>IF('Г на Ч'!CI64*'Г на группу'!$A$2,'Г на Ч'!CI64*'Г на группу'!$A$2,"")</f>
        <v/>
      </c>
      <c r="CJ64" s="57" t="str">
        <f>IF('Г на Ч'!CJ64*'Г на группу'!$A$2,'Г на Ч'!CJ64*'Г на группу'!$A$2,"")</f>
        <v/>
      </c>
      <c r="CK64" s="57" t="str">
        <f>IF('Г на Ч'!CK64*'Г на группу'!$A$2,'Г на Ч'!CK64*'Г на группу'!$A$2,"")</f>
        <v/>
      </c>
      <c r="CL64" s="56" t="str">
        <f>IF('Г на Ч'!CL64*'Г на группу'!$A$2,'Г на Ч'!CL64*'Г на группу'!$A$2,"")</f>
        <v/>
      </c>
      <c r="CM64" s="57">
        <f>IF('Г на Ч'!CM64*'Г на группу'!$A$2,'Г на Ч'!CM64*'Г на группу'!$A$2,"")</f>
        <v>1.2000000000000002</v>
      </c>
      <c r="CN64" s="57">
        <f>IF('Г на Ч'!CN64*'Г на группу'!$A$2,'Г на Ч'!CN64*'Г на группу'!$A$2,"")</f>
        <v>7.5000000000000011E-2</v>
      </c>
      <c r="CO64" s="57">
        <f>IF('Г на Ч'!CO64*'Г на группу'!$A$2,'Г на Ч'!CO64*'Г на группу'!$A$2,"")</f>
        <v>1.4999999999999999E-2</v>
      </c>
      <c r="CP64" s="57">
        <f>IF('Г на Ч'!CP64*'Г на группу'!$A$2,'Г на Ч'!CP64*'Г на группу'!$A$2,"")</f>
        <v>0.189</v>
      </c>
      <c r="CQ64" s="56">
        <f>IF('Г на Ч'!CQ64*'Г на группу'!$A$2,'Г на Ч'!CQ64*'Г на группу'!$A$2,"")</f>
        <v>3</v>
      </c>
      <c r="CR64" s="57" t="str">
        <f>IF('Г на Ч'!CR64*'Г на группу'!$A$2,'Г на Ч'!CR64*'Г на группу'!$A$2,"")</f>
        <v/>
      </c>
      <c r="CS64" s="57" t="str">
        <f>IF('Г на Ч'!CS64*'Г на группу'!$A$2,'Г на Ч'!CS64*'Г на группу'!$A$2,"")</f>
        <v/>
      </c>
      <c r="CT64" s="57" t="str">
        <f>IF('Г на Ч'!CT64*'Г на группу'!$A$2,'Г на Ч'!CT64*'Г на группу'!$A$2,"")</f>
        <v/>
      </c>
      <c r="CU64" s="57" t="str">
        <f>IF('Г на Ч'!CU64*'Г на группу'!$A$2,'Г на Ч'!CU64*'Г на группу'!$A$2,"")</f>
        <v/>
      </c>
      <c r="CV64" s="56" t="str">
        <f>IF('Г на Ч'!CV64*'Г на группу'!$A$2,'Г на Ч'!CV64*'Г на группу'!$A$2,"")</f>
        <v/>
      </c>
      <c r="CW64" s="57" t="str">
        <f>IF('Г на Ч'!CW64*'Г на группу'!$A$2,'Г на Ч'!CW64*'Г на группу'!$A$2,"")</f>
        <v/>
      </c>
      <c r="CX64" s="57" t="str">
        <f>IF('Г на Ч'!CX64*'Г на группу'!$A$2,'Г на Ч'!CX64*'Г на группу'!$A$2,"")</f>
        <v/>
      </c>
      <c r="CY64" s="57" t="str">
        <f>IF('Г на Ч'!CY64*'Г на группу'!$A$2,'Г на Ч'!CY64*'Г на группу'!$A$2,"")</f>
        <v/>
      </c>
      <c r="CZ64" s="57" t="str">
        <f>IF('Г на Ч'!CZ64*'Г на группу'!$A$2,'Г на Ч'!CZ64*'Г на группу'!$A$2,"")</f>
        <v/>
      </c>
      <c r="DA64" s="56" t="str">
        <f>IF('Г на Ч'!DA64*'Г на группу'!$A$2,'Г на Ч'!DA64*'Г на группу'!$A$2,"")</f>
        <v/>
      </c>
      <c r="DB64" s="57" t="str">
        <f>IF('Г на Ч'!DB64*'Г на группу'!$A$2,'Г на Ч'!DB64*'Г на группу'!$A$2,"")</f>
        <v/>
      </c>
      <c r="DC64" s="57" t="str">
        <f>IF('Г на Ч'!DC64*'Г на группу'!$A$2,'Г на Ч'!DC64*'Г на группу'!$A$2,"")</f>
        <v/>
      </c>
      <c r="DD64" s="57" t="str">
        <f>IF('Г на Ч'!DD64*'Г на группу'!$A$2,'Г на Ч'!DD64*'Г на группу'!$A$2,"")</f>
        <v/>
      </c>
      <c r="DE64" s="57" t="str">
        <f>IF('Г на Ч'!DE64*'Г на группу'!$A$2,'Г на Ч'!DE64*'Г на группу'!$A$2,"")</f>
        <v/>
      </c>
      <c r="DF64" s="56" t="str">
        <f>IF('Г на Ч'!DF64*'Г на группу'!$A$2,'Г на Ч'!DF64*'Г на группу'!$A$2,"")</f>
        <v/>
      </c>
      <c r="DG64" s="57">
        <f>IF('Г на Ч'!DG64*'Г на группу'!$A$2,'Г на Ч'!DG64*'Г на группу'!$A$2,"")</f>
        <v>1.2000000000000002</v>
      </c>
      <c r="DH64" s="57">
        <f>IF('Г на Ч'!DH64*'Г на группу'!$A$2,'Г на Ч'!DH64*'Г на группу'!$A$2,"")</f>
        <v>7.5000000000000011E-2</v>
      </c>
      <c r="DI64" s="57">
        <f>IF('Г на Ч'!DI64*'Г на группу'!$A$2,'Г на Ч'!DI64*'Г на группу'!$A$2,"")</f>
        <v>1.4999999999999999E-2</v>
      </c>
      <c r="DJ64" s="57">
        <f>IF('Г на Ч'!DJ64*'Г на группу'!$A$2,'Г на Ч'!DJ64*'Г на группу'!$A$2,"")</f>
        <v>0.189</v>
      </c>
      <c r="DK64" s="56">
        <f>IF('Г на Ч'!DK64*'Г на группу'!$A$2,'Г на Ч'!DK64*'Г на группу'!$A$2,"")</f>
        <v>3</v>
      </c>
      <c r="DL64" s="57" t="str">
        <f>IF('Г на Ч'!DL64*'Г на группу'!$A$2,'Г на Ч'!DL64*'Г на группу'!$A$2,"")</f>
        <v/>
      </c>
      <c r="DM64" s="57" t="str">
        <f>IF('Г на Ч'!DM64*'Г на группу'!$A$2,'Г на Ч'!DM64*'Г на группу'!$A$2,"")</f>
        <v/>
      </c>
      <c r="DN64" s="57" t="str">
        <f>IF('Г на Ч'!DN64*'Г на группу'!$A$2,'Г на Ч'!DN64*'Г на группу'!$A$2,"")</f>
        <v/>
      </c>
      <c r="DO64" s="57" t="str">
        <f>IF('Г на Ч'!DO64*'Г на группу'!$A$2,'Г на Ч'!DO64*'Г на группу'!$A$2,"")</f>
        <v/>
      </c>
      <c r="DP64" s="56" t="str">
        <f>IF('Г на Ч'!DP64*'Г на группу'!$A$2,'Г на Ч'!DP64*'Г на группу'!$A$2,"")</f>
        <v/>
      </c>
      <c r="DQ64" s="21">
        <f t="shared" si="4"/>
        <v>18</v>
      </c>
    </row>
    <row r="65" spans="1:122" s="21" customFormat="1" ht="15" customHeight="1" outlineLevel="1" x14ac:dyDescent="0.25">
      <c r="A65" s="40" t="s">
        <v>71</v>
      </c>
      <c r="B65" s="40">
        <v>40</v>
      </c>
      <c r="C65" s="38">
        <v>2.5</v>
      </c>
      <c r="D65" s="38">
        <v>0.5</v>
      </c>
      <c r="E65" s="43">
        <v>6.3</v>
      </c>
      <c r="F65" s="39" t="e">
        <f t="shared" si="26"/>
        <v>#VALUE!</v>
      </c>
      <c r="G65" s="42" t="e">
        <f t="shared" si="27"/>
        <v>#VALUE!</v>
      </c>
      <c r="H65" s="42" t="e">
        <f t="shared" si="27"/>
        <v>#VALUE!</v>
      </c>
      <c r="I65" s="42" t="e">
        <f t="shared" si="29"/>
        <v>#VALUE!</v>
      </c>
      <c r="J65" s="38" t="str">
        <f>IF('Г на Ч'!J65*'Г на группу'!$A$2,'Г на Ч'!J65*'Г на группу'!$A$2,"")</f>
        <v/>
      </c>
      <c r="K65" s="42" t="str">
        <f>IF('Г на Ч'!K65*'Г на группу'!$A$2,'Г на Ч'!K65*'Г на группу'!$A$2,"")</f>
        <v/>
      </c>
      <c r="L65" s="42" t="str">
        <f>IF('Г на Ч'!L65*'Г на группу'!$A$2,'Г на Ч'!L65*'Г на группу'!$A$2,"")</f>
        <v/>
      </c>
      <c r="M65" s="42" t="str">
        <f>IF('Г на Ч'!M65*'Г на группу'!$A$2,'Г на Ч'!M65*'Г на группу'!$A$2,"")</f>
        <v/>
      </c>
      <c r="N65" s="42" t="str">
        <f>IF('Г на Ч'!N65*'Г на группу'!$A$2,'Г на Ч'!N65*'Г на группу'!$A$2,"")</f>
        <v/>
      </c>
      <c r="O65" s="40" t="str">
        <f>IF('Г на Ч'!O65*'Г на группу'!$A$2,'Г на Ч'!O65*'Г на группу'!$A$2,"")</f>
        <v/>
      </c>
      <c r="P65" s="42" t="str">
        <f>IF('Г на Ч'!P65*'Г на группу'!$A$2,'Г на Ч'!P65*'Г на группу'!$A$2,"")</f>
        <v/>
      </c>
      <c r="Q65" s="42" t="str">
        <f>IF('Г на Ч'!Q65*'Г на группу'!$A$2,'Г на Ч'!Q65*'Г на группу'!$A$2,"")</f>
        <v/>
      </c>
      <c r="R65" s="42" t="str">
        <f>IF('Г на Ч'!R65*'Г на группу'!$A$2,'Г на Ч'!R65*'Г на группу'!$A$2,"")</f>
        <v/>
      </c>
      <c r="S65" s="42" t="str">
        <f>IF('Г на Ч'!S65*'Г на группу'!$A$2,'Г на Ч'!S65*'Г на группу'!$A$2,"")</f>
        <v/>
      </c>
      <c r="T65" s="40" t="str">
        <f>IF('Г на Ч'!T65*'Г на группу'!$A$2,'Г на Ч'!T65*'Г на группу'!$A$2,"")</f>
        <v/>
      </c>
      <c r="U65" s="42" t="str">
        <f>IF('Г на Ч'!U65*'Г на группу'!$A$2,'Г на Ч'!U65*'Г на группу'!$A$2,"")</f>
        <v/>
      </c>
      <c r="V65" s="42" t="str">
        <f>IF('Г на Ч'!V65*'Г на группу'!$A$2,'Г на Ч'!V65*'Г на группу'!$A$2,"")</f>
        <v/>
      </c>
      <c r="W65" s="42" t="str">
        <f>IF('Г на Ч'!W65*'Г на группу'!$A$2,'Г на Ч'!W65*'Г на группу'!$A$2,"")</f>
        <v/>
      </c>
      <c r="X65" s="42" t="str">
        <f>IF('Г на Ч'!X65*'Г на группу'!$A$2,'Г на Ч'!X65*'Г на группу'!$A$2,"")</f>
        <v/>
      </c>
      <c r="Y65" s="38" t="str">
        <f>IF('Г на Ч'!Y65*'Г на группу'!$A$2,'Г на Ч'!Y65*'Г на группу'!$A$2,"")</f>
        <v/>
      </c>
      <c r="Z65" s="42" t="str">
        <f>IF('Г на Ч'!Z65*'Г на группу'!$A$2,'Г на Ч'!Z65*'Г на группу'!$A$2,"")</f>
        <v/>
      </c>
      <c r="AA65" s="42" t="str">
        <f>IF('Г на Ч'!AA65*'Г на группу'!$A$2,'Г на Ч'!AA65*'Г на группу'!$A$2,"")</f>
        <v/>
      </c>
      <c r="AB65" s="42" t="str">
        <f>IF('Г на Ч'!AB65*'Г на группу'!$A$2,'Г на Ч'!AB65*'Г на группу'!$A$2,"")</f>
        <v/>
      </c>
      <c r="AC65" s="42" t="str">
        <f>IF('Г на Ч'!AC65*'Г на группу'!$A$2,'Г на Ч'!AC65*'Г на группу'!$A$2,"")</f>
        <v/>
      </c>
      <c r="AD65" s="38" t="str">
        <f>IF('Г на Ч'!AD65*'Г на группу'!$A$2,'Г на Ч'!AD65*'Г на группу'!$A$2,"")</f>
        <v/>
      </c>
      <c r="AE65" s="42">
        <f>IF('Г на Ч'!AE65*'Г на группу'!$A$2,'Г на Ч'!AE65*'Г на группу'!$A$2,"")</f>
        <v>1.2000000000000002</v>
      </c>
      <c r="AF65" s="42">
        <f>IF('Г на Ч'!AF65*'Г на группу'!$A$2,'Г на Ч'!AF65*'Г на группу'!$A$2,"")</f>
        <v>7.5000000000000011E-2</v>
      </c>
      <c r="AG65" s="42">
        <f>IF('Г на Ч'!AG65*'Г на группу'!$A$2,'Г на Ч'!AG65*'Г на группу'!$A$2,"")</f>
        <v>1.4999999999999999E-2</v>
      </c>
      <c r="AH65" s="42">
        <f>IF('Г на Ч'!AH65*'Г на группу'!$A$2,'Г на Ч'!AH65*'Г на группу'!$A$2,"")</f>
        <v>0.189</v>
      </c>
      <c r="AI65" s="38">
        <f>IF('Г на Ч'!AI65*'Г на группу'!$A$2,'Г на Ч'!AI65*'Г на группу'!$A$2,"")</f>
        <v>3</v>
      </c>
      <c r="AJ65" s="42" t="str">
        <f>IF('Г на Ч'!AJ65*'Г на группу'!$A$2,'Г на Ч'!AJ65*'Г на группу'!$A$2,"")</f>
        <v/>
      </c>
      <c r="AK65" s="42" t="str">
        <f>IF('Г на Ч'!AK65*'Г на группу'!$A$2,'Г на Ч'!AK65*'Г на группу'!$A$2,"")</f>
        <v/>
      </c>
      <c r="AL65" s="42" t="str">
        <f>IF('Г на Ч'!AL65*'Г на группу'!$A$2,'Г на Ч'!AL65*'Г на группу'!$A$2,"")</f>
        <v/>
      </c>
      <c r="AM65" s="42" t="str">
        <f>IF('Г на Ч'!AM65*'Г на группу'!$A$2,'Г на Ч'!AM65*'Г на группу'!$A$2,"")</f>
        <v/>
      </c>
      <c r="AN65" s="41" t="str">
        <f>IF('Г на Ч'!AN65*'Г на группу'!$A$2,'Г на Ч'!AN65*'Г на группу'!$A$2,"")</f>
        <v/>
      </c>
      <c r="AO65" s="42">
        <f>IF('Г на Ч'!AO65*'Г на группу'!$A$2,'Г на Ч'!AO65*'Г на группу'!$A$2,"")</f>
        <v>1.2000000000000002</v>
      </c>
      <c r="AP65" s="42">
        <f>IF('Г на Ч'!AP65*'Г на группу'!$A$2,'Г на Ч'!AP65*'Г на группу'!$A$2,"")</f>
        <v>7.5000000000000011E-2</v>
      </c>
      <c r="AQ65" s="42">
        <f>IF('Г на Ч'!AQ65*'Г на группу'!$A$2,'Г на Ч'!AQ65*'Г на группу'!$A$2,"")</f>
        <v>1.4999999999999999E-2</v>
      </c>
      <c r="AR65" s="42">
        <f>IF('Г на Ч'!AR65*'Г на группу'!$A$2,'Г на Ч'!AR65*'Г на группу'!$A$2,"")</f>
        <v>0.189</v>
      </c>
      <c r="AS65" s="38">
        <f>IF('Г на Ч'!AS65*'Г на группу'!$A$2,'Г на Ч'!AS65*'Г на группу'!$A$2,"")</f>
        <v>3</v>
      </c>
      <c r="AT65" s="42" t="str">
        <f>IF('Г на Ч'!AT65*'Г на группу'!$A$2,'Г на Ч'!AT65*'Г на группу'!$A$2,"")</f>
        <v/>
      </c>
      <c r="AU65" s="42" t="str">
        <f>IF('Г на Ч'!AU65*'Г на группу'!$A$2,'Г на Ч'!AU65*'Г на группу'!$A$2,"")</f>
        <v/>
      </c>
      <c r="AV65" s="42" t="str">
        <f>IF('Г на Ч'!AV65*'Г на группу'!$A$2,'Г на Ч'!AV65*'Г на группу'!$A$2,"")</f>
        <v/>
      </c>
      <c r="AW65" s="42" t="str">
        <f>IF('Г на Ч'!AW65*'Г на группу'!$A$2,'Г на Ч'!AW65*'Г на группу'!$A$2,"")</f>
        <v/>
      </c>
      <c r="AX65" s="38" t="str">
        <f>IF('Г на Ч'!AX65*'Г на группу'!$A$2,'Г на Ч'!AX65*'Г на группу'!$A$2,"")</f>
        <v/>
      </c>
      <c r="AY65" s="42">
        <f>IF('Г на Ч'!AY65*'Г на группу'!$A$2,'Г на Ч'!AY65*'Г на группу'!$A$2,"")</f>
        <v>1.2000000000000002</v>
      </c>
      <c r="AZ65" s="42" t="str">
        <f>IF('Г на Ч'!AZ65*'Г на группу'!$A$2,'Г на Ч'!AZ65*'Г на группу'!$A$2,"")</f>
        <v/>
      </c>
      <c r="BA65" s="42" t="str">
        <f>IF('Г на Ч'!BA65*'Г на группу'!$A$2,'Г на Ч'!BA65*'Г на группу'!$A$2,"")</f>
        <v/>
      </c>
      <c r="BB65" s="42" t="str">
        <f>IF('Г на Ч'!BB65*'Г на группу'!$A$2,'Г на Ч'!BB65*'Г на группу'!$A$2,"")</f>
        <v/>
      </c>
      <c r="BC65" s="38">
        <f>IF('Г на Ч'!BC65*'Г на группу'!$A$2,'Г на Ч'!BC65*'Г на группу'!$A$2,"")</f>
        <v>3</v>
      </c>
      <c r="BD65" s="39" t="str">
        <f>IF('Г на Ч'!BD65*'Г на группу'!$A$2,'Г на Ч'!BD65*'Г на группу'!$A$2,"")</f>
        <v/>
      </c>
      <c r="BE65" s="39" t="str">
        <f>IF('Г на Ч'!BE65*'Г на группу'!$A$2,'Г на Ч'!BE65*'Г на группу'!$A$2,"")</f>
        <v/>
      </c>
      <c r="BF65" s="39" t="str">
        <f>IF('Г на Ч'!BF65*'Г на группу'!$A$2,'Г на Ч'!BF65*'Г на группу'!$A$2,"")</f>
        <v/>
      </c>
      <c r="BG65" s="39" t="str">
        <f>IF('Г на Ч'!BG65*'Г на группу'!$A$2,'Г на Ч'!BG65*'Г на группу'!$A$2,"")</f>
        <v/>
      </c>
      <c r="BH65" s="41" t="str">
        <f>IF('Г на Ч'!BH65*'Г на группу'!$A$2,'Г на Ч'!BH65*'Г на группу'!$A$2,"")</f>
        <v/>
      </c>
      <c r="BI65" s="42">
        <f>IF('Г на Ч'!BI65*'Г на группу'!$A$2,'Г на Ч'!BI65*'Г на группу'!$A$2,"")</f>
        <v>1.2000000000000002</v>
      </c>
      <c r="BJ65" s="42" t="str">
        <f>IF('Г на Ч'!BJ65*'Г на группу'!$A$2,'Г на Ч'!BJ65*'Г на группу'!$A$2,"")</f>
        <v/>
      </c>
      <c r="BK65" s="42" t="str">
        <f>IF('Г на Ч'!BK65*'Г на группу'!$A$2,'Г на Ч'!BK65*'Г на группу'!$A$2,"")</f>
        <v/>
      </c>
      <c r="BL65" s="42" t="str">
        <f>IF('Г на Ч'!BL65*'Г на группу'!$A$2,'Г на Ч'!BL65*'Г на группу'!$A$2,"")</f>
        <v/>
      </c>
      <c r="BM65" s="43">
        <f>IF('Г на Ч'!BM65*'Г на группу'!$A$2,'Г на Ч'!BM65*'Г на группу'!$A$2,"")</f>
        <v>3</v>
      </c>
      <c r="BN65" s="39" t="str">
        <f>IF('Г на Ч'!BN65*'Г на группу'!$A$2,'Г на Ч'!BN65*'Г на группу'!$A$2,"")</f>
        <v/>
      </c>
      <c r="BO65" s="39" t="str">
        <f>IF('Г на Ч'!BO65*'Г на группу'!$A$2,'Г на Ч'!BO65*'Г на группу'!$A$2,"")</f>
        <v/>
      </c>
      <c r="BP65" s="39" t="str">
        <f>IF('Г на Ч'!BP65*'Г на группу'!$A$2,'Г на Ч'!BP65*'Г на группу'!$A$2,"")</f>
        <v/>
      </c>
      <c r="BQ65" s="39" t="str">
        <f>IF('Г на Ч'!BQ65*'Г на группу'!$A$2,'Г на Ч'!BQ65*'Г на группу'!$A$2,"")</f>
        <v/>
      </c>
      <c r="BR65" s="40" t="str">
        <f>IF('Г на Ч'!BR65*'Г на группу'!$A$2,'Г на Ч'!BR65*'Г на группу'!$A$2,"")</f>
        <v/>
      </c>
      <c r="BS65" s="39" t="str">
        <f>IF('Г на Ч'!BS65*'Г на группу'!$A$2,'Г на Ч'!BS65*'Г на группу'!$A$2,"")</f>
        <v/>
      </c>
      <c r="BT65" s="39" t="str">
        <f>IF('Г на Ч'!BT65*'Г на группу'!$A$2,'Г на Ч'!BT65*'Г на группу'!$A$2,"")</f>
        <v/>
      </c>
      <c r="BU65" s="39" t="str">
        <f>IF('Г на Ч'!BU65*'Г на группу'!$A$2,'Г на Ч'!BU65*'Г на группу'!$A$2,"")</f>
        <v/>
      </c>
      <c r="BV65" s="39" t="str">
        <f>IF('Г на Ч'!BV65*'Г на группу'!$A$2,'Г на Ч'!BV65*'Г на группу'!$A$2,"")</f>
        <v/>
      </c>
      <c r="BW65" s="38" t="str">
        <f>IF('Г на Ч'!BW65*'Г на группу'!$A$2,'Г на Ч'!BW65*'Г на группу'!$A$2,"")</f>
        <v/>
      </c>
      <c r="BX65" s="39" t="str">
        <f>IF('Г на Ч'!BX65*'Г на группу'!$A$2,'Г на Ч'!BX65*'Г на группу'!$A$2,"")</f>
        <v/>
      </c>
      <c r="BY65" s="39" t="str">
        <f>IF('Г на Ч'!BY65*'Г на группу'!$A$2,'Г на Ч'!BY65*'Г на группу'!$A$2,"")</f>
        <v/>
      </c>
      <c r="BZ65" s="39" t="str">
        <f>IF('Г на Ч'!BZ65*'Г на группу'!$A$2,'Г на Ч'!BZ65*'Г на группу'!$A$2,"")</f>
        <v/>
      </c>
      <c r="CA65" s="39" t="str">
        <f>IF('Г на Ч'!CA65*'Г на группу'!$A$2,'Г на Ч'!CA65*'Г на группу'!$A$2,"")</f>
        <v/>
      </c>
      <c r="CB65" s="40" t="str">
        <f>IF('Г на Ч'!CB65*'Г на группу'!$A$2,'Г на Ч'!CB65*'Г на группу'!$A$2,"")</f>
        <v/>
      </c>
      <c r="CC65" s="39">
        <f>IF('Г на Ч'!CC65*'Г на группу'!$A$2,'Г на Ч'!CC65*'Г на группу'!$A$2,"")</f>
        <v>1.2000000000000002</v>
      </c>
      <c r="CD65" s="39" t="str">
        <f>IF('Г на Ч'!CD65*'Г на группу'!$A$2,'Г на Ч'!CD65*'Г на группу'!$A$2,"")</f>
        <v/>
      </c>
      <c r="CE65" s="39" t="str">
        <f>IF('Г на Ч'!CE65*'Г на группу'!$A$2,'Г на Ч'!CE65*'Г на группу'!$A$2,"")</f>
        <v/>
      </c>
      <c r="CF65" s="39" t="str">
        <f>IF('Г на Ч'!CF65*'Г на группу'!$A$2,'Г на Ч'!CF65*'Г на группу'!$A$2,"")</f>
        <v/>
      </c>
      <c r="CG65" s="40">
        <f>IF('Г на Ч'!CG65*'Г на группу'!$A$2,'Г на Ч'!CG65*'Г на группу'!$A$2,"")</f>
        <v>3</v>
      </c>
      <c r="CH65" s="39" t="str">
        <f>IF('Г на Ч'!CH65*'Г на группу'!$A$2,'Г на Ч'!CH65*'Г на группу'!$A$2,"")</f>
        <v/>
      </c>
      <c r="CI65" s="39" t="str">
        <f>IF('Г на Ч'!CI65*'Г на группу'!$A$2,'Г на Ч'!CI65*'Г на группу'!$A$2,"")</f>
        <v/>
      </c>
      <c r="CJ65" s="39" t="str">
        <f>IF('Г на Ч'!CJ65*'Г на группу'!$A$2,'Г на Ч'!CJ65*'Г на группу'!$A$2,"")</f>
        <v/>
      </c>
      <c r="CK65" s="39" t="str">
        <f>IF('Г на Ч'!CK65*'Г на группу'!$A$2,'Г на Ч'!CK65*'Г на группу'!$A$2,"")</f>
        <v/>
      </c>
      <c r="CL65" s="38" t="str">
        <f>IF('Г на Ч'!CL65*'Г на группу'!$A$2,'Г на Ч'!CL65*'Г на группу'!$A$2,"")</f>
        <v/>
      </c>
      <c r="CM65" s="39" t="str">
        <f>IF('Г на Ч'!CM65*'Г на группу'!$A$2,'Г на Ч'!CM65*'Г на группу'!$A$2,"")</f>
        <v/>
      </c>
      <c r="CN65" s="39" t="str">
        <f>IF('Г на Ч'!CN65*'Г на группу'!$A$2,'Г на Ч'!CN65*'Г на группу'!$A$2,"")</f>
        <v/>
      </c>
      <c r="CO65" s="39" t="str">
        <f>IF('Г на Ч'!CO65*'Г на группу'!$A$2,'Г на Ч'!CO65*'Г на группу'!$A$2,"")</f>
        <v/>
      </c>
      <c r="CP65" s="39" t="str">
        <f>IF('Г на Ч'!CP65*'Г на группу'!$A$2,'Г на Ч'!CP65*'Г на группу'!$A$2,"")</f>
        <v/>
      </c>
      <c r="CQ65" s="38" t="str">
        <f>IF('Г на Ч'!CQ65*'Г на группу'!$A$2,'Г на Ч'!CQ65*'Г на группу'!$A$2,"")</f>
        <v/>
      </c>
      <c r="CR65" s="39" t="str">
        <f>IF('Г на Ч'!CR65*'Г на группу'!$A$2,'Г на Ч'!CR65*'Г на группу'!$A$2,"")</f>
        <v/>
      </c>
      <c r="CS65" s="39" t="str">
        <f>IF('Г на Ч'!CS65*'Г на группу'!$A$2,'Г на Ч'!CS65*'Г на группу'!$A$2,"")</f>
        <v/>
      </c>
      <c r="CT65" s="39" t="str">
        <f>IF('Г на Ч'!CT65*'Г на группу'!$A$2,'Г на Ч'!CT65*'Г на группу'!$A$2,"")</f>
        <v/>
      </c>
      <c r="CU65" s="39" t="str">
        <f>IF('Г на Ч'!CU65*'Г на группу'!$A$2,'Г на Ч'!CU65*'Г на группу'!$A$2,"")</f>
        <v/>
      </c>
      <c r="CV65" s="38" t="str">
        <f>IF('Г на Ч'!CV65*'Г на группу'!$A$2,'Г на Ч'!CV65*'Г на группу'!$A$2,"")</f>
        <v/>
      </c>
      <c r="CW65" s="39">
        <f>IF('Г на Ч'!CW65*'Г на группу'!$A$2,'Г на Ч'!CW65*'Г на группу'!$A$2,"")</f>
        <v>1.2000000000000002</v>
      </c>
      <c r="CX65" s="39" t="str">
        <f>IF('Г на Ч'!CX65*'Г на группу'!$A$2,'Г на Ч'!CX65*'Г на группу'!$A$2,"")</f>
        <v/>
      </c>
      <c r="CY65" s="39" t="str">
        <f>IF('Г на Ч'!CY65*'Г на группу'!$A$2,'Г на Ч'!CY65*'Г на группу'!$A$2,"")</f>
        <v/>
      </c>
      <c r="CZ65" s="39" t="str">
        <f>IF('Г на Ч'!CZ65*'Г на группу'!$A$2,'Г на Ч'!CZ65*'Г на группу'!$A$2,"")</f>
        <v/>
      </c>
      <c r="DA65" s="38">
        <f>IF('Г на Ч'!DA65*'Г на группу'!$A$2,'Г на Ч'!DA65*'Г на группу'!$A$2,"")</f>
        <v>3</v>
      </c>
      <c r="DB65" s="39" t="str">
        <f>IF('Г на Ч'!DB65*'Г на группу'!$A$2,'Г на Ч'!DB65*'Г на группу'!$A$2,"")</f>
        <v/>
      </c>
      <c r="DC65" s="39" t="str">
        <f>IF('Г на Ч'!DC65*'Г на группу'!$A$2,'Г на Ч'!DC65*'Г на группу'!$A$2,"")</f>
        <v/>
      </c>
      <c r="DD65" s="39" t="str">
        <f>IF('Г на Ч'!DD65*'Г на группу'!$A$2,'Г на Ч'!DD65*'Г на группу'!$A$2,"")</f>
        <v/>
      </c>
      <c r="DE65" s="39" t="str">
        <f>IF('Г на Ч'!DE65*'Г на группу'!$A$2,'Г на Ч'!DE65*'Г на группу'!$A$2,"")</f>
        <v/>
      </c>
      <c r="DF65" s="38" t="str">
        <f>IF('Г на Ч'!DF65*'Г на группу'!$A$2,'Г на Ч'!DF65*'Г на группу'!$A$2,"")</f>
        <v/>
      </c>
      <c r="DG65" s="39" t="str">
        <f>IF('Г на Ч'!DG65*'Г на группу'!$A$2,'Г на Ч'!DG65*'Г на группу'!$A$2,"")</f>
        <v/>
      </c>
      <c r="DH65" s="39" t="str">
        <f>IF('Г на Ч'!DH65*'Г на группу'!$A$2,'Г на Ч'!DH65*'Г на группу'!$A$2,"")</f>
        <v/>
      </c>
      <c r="DI65" s="39" t="str">
        <f>IF('Г на Ч'!DI65*'Г на группу'!$A$2,'Г на Ч'!DI65*'Г на группу'!$A$2,"")</f>
        <v/>
      </c>
      <c r="DJ65" s="39" t="str">
        <f>IF('Г на Ч'!DJ65*'Г на группу'!$A$2,'Г на Ч'!DJ65*'Г на группу'!$A$2,"")</f>
        <v/>
      </c>
      <c r="DK65" s="38" t="str">
        <f>IF('Г на Ч'!DK65*'Г на группу'!$A$2,'Г на Ч'!DK65*'Г на группу'!$A$2,"")</f>
        <v/>
      </c>
      <c r="DL65" s="39" t="str">
        <f>IF('Г на Ч'!DL65*'Г на группу'!$A$2,'Г на Ч'!DL65*'Г на группу'!$A$2,"")</f>
        <v/>
      </c>
      <c r="DM65" s="39" t="str">
        <f>IF('Г на Ч'!DM65*'Г на группу'!$A$2,'Г на Ч'!DM65*'Г на группу'!$A$2,"")</f>
        <v/>
      </c>
      <c r="DN65" s="39" t="str">
        <f>IF('Г на Ч'!DN65*'Г на группу'!$A$2,'Г на Ч'!DN65*'Г на группу'!$A$2,"")</f>
        <v/>
      </c>
      <c r="DO65" s="39" t="str">
        <f>IF('Г на Ч'!DO65*'Г на группу'!$A$2,'Г на Ч'!DO65*'Г на группу'!$A$2,"")</f>
        <v/>
      </c>
      <c r="DP65" s="38" t="str">
        <f>IF('Г на Ч'!DP65*'Г на группу'!$A$2,'Г на Ч'!DP65*'Г на группу'!$A$2,"")</f>
        <v/>
      </c>
      <c r="DQ65" s="21">
        <f t="shared" si="4"/>
        <v>18</v>
      </c>
    </row>
    <row r="66" spans="1:122" s="21" customFormat="1" ht="15.75" thickBot="1" x14ac:dyDescent="0.3">
      <c r="A66" s="50" t="s">
        <v>72</v>
      </c>
      <c r="B66" s="50"/>
      <c r="E66" s="55"/>
      <c r="F66" s="53">
        <f t="shared" si="26"/>
        <v>0</v>
      </c>
      <c r="G66" s="30">
        <f t="shared" ref="G66" si="30">$C66/100*J66</f>
        <v>0</v>
      </c>
      <c r="H66" s="30">
        <f t="shared" si="28"/>
        <v>0</v>
      </c>
      <c r="I66" s="30">
        <f t="shared" si="29"/>
        <v>0</v>
      </c>
      <c r="K66" s="53">
        <f t="shared" ref="K33:K66" si="31">$B66/100*O66</f>
        <v>0</v>
      </c>
      <c r="L66" s="53">
        <f t="shared" ref="L33:L66" si="32">$C66/100*O66</f>
        <v>0</v>
      </c>
      <c r="M66" s="53">
        <f t="shared" ref="M33:M66" si="33">$D66/100*O66</f>
        <v>0</v>
      </c>
      <c r="N66" s="53">
        <f t="shared" ref="N33:N66" si="34">$E66/100*O66</f>
        <v>0</v>
      </c>
      <c r="O66" s="50"/>
      <c r="P66" s="53">
        <f t="shared" ref="P33:P66" si="35">$B66/100*T66</f>
        <v>0</v>
      </c>
      <c r="Q66" s="53">
        <f t="shared" ref="Q33:Q66" si="36">$C66/100*T66</f>
        <v>0</v>
      </c>
      <c r="R66" s="53">
        <f t="shared" ref="R33:R66" si="37">$D66/100*T66</f>
        <v>0</v>
      </c>
      <c r="S66" s="53">
        <f t="shared" ref="S33:S66" si="38">$E66/100*T66</f>
        <v>0</v>
      </c>
      <c r="T66" s="50"/>
      <c r="U66" s="53">
        <f t="shared" ref="U33:U66" si="39">$B66/100*Y66</f>
        <v>0</v>
      </c>
      <c r="V66" s="53">
        <f t="shared" ref="V33:V66" si="40">$C66/100*Y66</f>
        <v>0</v>
      </c>
      <c r="W66" s="53">
        <f t="shared" ref="W33:W66" si="41">$D66/100*Y66</f>
        <v>0</v>
      </c>
      <c r="X66" s="53">
        <f t="shared" ref="X33:X66" si="42">$E66/100*Y66</f>
        <v>0</v>
      </c>
      <c r="Z66" s="30">
        <f t="shared" ref="Z44:Z66" si="43">$B66/100*AD66</f>
        <v>0</v>
      </c>
      <c r="AA66" s="30">
        <f t="shared" ref="AA44:AA66" si="44">$C66/100*AD66</f>
        <v>0</v>
      </c>
      <c r="AB66" s="30">
        <f t="shared" ref="AB44:AB66" si="45">$D66/100*AD66</f>
        <v>0</v>
      </c>
      <c r="AC66" s="30">
        <f t="shared" ref="AC44:AC66" si="46">$E66/100*AD66</f>
        <v>0</v>
      </c>
      <c r="AE66" s="30">
        <f t="shared" ref="AE33:AE66" si="47">$B66/100*AI66</f>
        <v>0</v>
      </c>
      <c r="AF66" s="30">
        <f t="shared" ref="AF33:AF66" si="48">$C66/100*AI66</f>
        <v>0</v>
      </c>
      <c r="AG66" s="30">
        <f t="shared" ref="AG33:AG66" si="49">$D66/100*AI66</f>
        <v>0</v>
      </c>
      <c r="AH66" s="30">
        <f t="shared" ref="AH33:AH66" si="50">$E66/100*AI66</f>
        <v>0</v>
      </c>
      <c r="AJ66" s="53">
        <f t="shared" ref="AJ33:AJ66" si="51">$B66/100*AN66</f>
        <v>0</v>
      </c>
      <c r="AK66" s="53">
        <f t="shared" ref="AK33:AK66" si="52">$C66/100*AN66</f>
        <v>0</v>
      </c>
      <c r="AL66" s="53">
        <f t="shared" ref="AL33:AL66" si="53">$D66/100*AN66</f>
        <v>0</v>
      </c>
      <c r="AM66" s="53">
        <f t="shared" ref="AM33:AM66" si="54">$E66/100*AN66</f>
        <v>0</v>
      </c>
      <c r="AN66" s="54"/>
      <c r="AO66" s="30">
        <f t="shared" ref="AO33:AO66" si="55">$B66/100*AS66</f>
        <v>0</v>
      </c>
      <c r="AP66" s="30">
        <f t="shared" ref="AP33:AP66" si="56">$C66/100*AS66</f>
        <v>0</v>
      </c>
      <c r="AQ66" s="30">
        <f t="shared" ref="AQ33:AQ66" si="57">$D66/100*AS66</f>
        <v>0</v>
      </c>
      <c r="AR66" s="30">
        <f t="shared" ref="AR33:AR66" si="58">$E66/100*AS66</f>
        <v>0</v>
      </c>
      <c r="AT66" s="30">
        <f t="shared" ref="AT33:AT66" si="59">$B66/100*AX66</f>
        <v>0</v>
      </c>
      <c r="AU66" s="30">
        <f t="shared" ref="AU33:AU66" si="60">$C66/100*AX66</f>
        <v>0</v>
      </c>
      <c r="AV66" s="30">
        <f t="shared" ref="AV33:AV66" si="61">$D66/100*AX66</f>
        <v>0</v>
      </c>
      <c r="AW66" s="30">
        <f t="shared" ref="AW33:AW66" si="62">$E66/100*AX66</f>
        <v>0</v>
      </c>
      <c r="AY66" s="30">
        <f t="shared" ref="AY33:AY66" si="63">$B66/100*BC66</f>
        <v>0</v>
      </c>
      <c r="AZ66" s="53">
        <f t="shared" ref="AZ33:AZ66" si="64">$C66/100*BC66</f>
        <v>0</v>
      </c>
      <c r="BA66" s="53">
        <f t="shared" ref="BA33:BA66" si="65">$D66/100*BC66</f>
        <v>0</v>
      </c>
      <c r="BB66" s="53">
        <f t="shared" ref="BB33:BB66" si="66">$E66/100*BC66</f>
        <v>0</v>
      </c>
      <c r="BD66" s="30">
        <f t="shared" ref="BD33:BD66" si="67">$B66/100*BH66</f>
        <v>0</v>
      </c>
      <c r="BE66" s="30">
        <f t="shared" ref="BE33:BE66" si="68">$C66/100*BH66</f>
        <v>0</v>
      </c>
      <c r="BF66" s="30">
        <f t="shared" ref="BF33:BF66" si="69">$D66/100*BH66</f>
        <v>0</v>
      </c>
      <c r="BG66" s="30">
        <f t="shared" ref="BG33:BG66" si="70">$E66/100*BH66</f>
        <v>0</v>
      </c>
      <c r="BH66" s="54"/>
      <c r="BI66" s="30">
        <f t="shared" ref="BI33:BI66" si="71">$B66/100*BM66</f>
        <v>0</v>
      </c>
      <c r="BJ66" s="30">
        <f t="shared" ref="BJ33:BJ66" si="72">$C66/100*BM66</f>
        <v>0</v>
      </c>
      <c r="BK66" s="30">
        <f t="shared" ref="BK33:BK66" si="73">$D66/100*BM66</f>
        <v>0</v>
      </c>
      <c r="BL66" s="30">
        <f t="shared" ref="BL33:BL66" si="74">$E66/100*BM66</f>
        <v>0</v>
      </c>
      <c r="BM66" s="55"/>
      <c r="BN66" s="53">
        <f t="shared" ref="BN33:BN66" si="75">$B66/100*BR66</f>
        <v>0</v>
      </c>
      <c r="BO66" s="53">
        <f t="shared" ref="BO33:BO66" si="76">$C66/100*BR66</f>
        <v>0</v>
      </c>
      <c r="BP66" s="53">
        <f t="shared" ref="BP33:BP66" si="77">$D66/100*BR66</f>
        <v>0</v>
      </c>
      <c r="BQ66" s="53">
        <f t="shared" ref="BQ33:BQ66" si="78">$E66/100*BR66</f>
        <v>0</v>
      </c>
      <c r="BR66" s="50"/>
      <c r="BS66" s="53">
        <f t="shared" ref="BS33:BS66" si="79">$B66/100*BW66</f>
        <v>0</v>
      </c>
      <c r="BT66" s="53">
        <f t="shared" ref="BT33:BT66" si="80">$C66/100*BW66</f>
        <v>0</v>
      </c>
      <c r="BU66" s="53">
        <f t="shared" ref="BU33:BU66" si="81">$D66/100*BW66</f>
        <v>0</v>
      </c>
      <c r="BV66" s="53">
        <f t="shared" ref="BV33:BV66" si="82">$E66/100*BW66</f>
        <v>0</v>
      </c>
      <c r="BW66" s="50"/>
      <c r="BX66" s="53">
        <f t="shared" ref="BX33:BX66" si="83">$B66/100*CB66</f>
        <v>0</v>
      </c>
      <c r="BY66" s="53">
        <f t="shared" ref="BY33:BY66" si="84">$C66/100*CB66</f>
        <v>0</v>
      </c>
      <c r="BZ66" s="53">
        <f t="shared" ref="BZ33:BZ66" si="85">$D66/100*CB66</f>
        <v>0</v>
      </c>
      <c r="CA66" s="53">
        <f t="shared" ref="CA33:CA66" si="86">$E66/100*CB66</f>
        <v>0</v>
      </c>
      <c r="CB66" s="50"/>
      <c r="CC66" s="53">
        <f t="shared" ref="CC33:CC66" si="87">$B66/100*CG66</f>
        <v>0</v>
      </c>
      <c r="CD66" s="53">
        <f t="shared" ref="CD33:CD66" si="88">$C66/100*CG66</f>
        <v>0</v>
      </c>
      <c r="CE66" s="53">
        <f t="shared" ref="CE33:CE66" si="89">$D66/100*CG66</f>
        <v>0</v>
      </c>
      <c r="CF66" s="53">
        <f t="shared" ref="CF33:CF66" si="90">$E66/100*CG66</f>
        <v>0</v>
      </c>
      <c r="CG66" s="50"/>
      <c r="CH66" s="53">
        <f t="shared" ref="CH63:CH66" si="91">$B66/100*CL66</f>
        <v>0</v>
      </c>
      <c r="CI66" s="53">
        <f t="shared" ref="CI66" si="92">$C66/100*CL66</f>
        <v>0</v>
      </c>
      <c r="CJ66" s="53">
        <f t="shared" ref="CJ66" si="93">$D66/100*CL66</f>
        <v>0</v>
      </c>
      <c r="CK66" s="53">
        <f t="shared" ref="CK66" si="94">$E66/100*CL66</f>
        <v>0</v>
      </c>
      <c r="CM66" s="53">
        <f t="shared" ref="CM63:CM66" si="95">$B66/100*CQ66</f>
        <v>0</v>
      </c>
      <c r="CN66" s="53">
        <f t="shared" ref="CN66" si="96">$C66/100*CQ66</f>
        <v>0</v>
      </c>
      <c r="CO66" s="53">
        <f t="shared" ref="CO66" si="97">$D66/100*CQ66</f>
        <v>0</v>
      </c>
      <c r="CP66" s="53">
        <f t="shared" ref="CP66" si="98">$E66/100*CQ66</f>
        <v>0</v>
      </c>
      <c r="CR66" s="53">
        <f t="shared" ref="CR63:CR66" si="99">$B66/100*CV66</f>
        <v>0</v>
      </c>
      <c r="CS66" s="53">
        <f t="shared" ref="CS66" si="100">$C66/100*CV66</f>
        <v>0</v>
      </c>
      <c r="CT66" s="53">
        <f t="shared" ref="CT66" si="101">$D66/100*CV66</f>
        <v>0</v>
      </c>
      <c r="CU66" s="53">
        <f t="shared" ref="CU66" si="102">$E66/100*CV66</f>
        <v>0</v>
      </c>
      <c r="CW66" s="53">
        <f t="shared" ref="CW63:CW66" si="103">$B66/100*DA66</f>
        <v>0</v>
      </c>
      <c r="CX66" s="53">
        <f t="shared" ref="CX66" si="104">$C66/100*DA66</f>
        <v>0</v>
      </c>
      <c r="CY66" s="53">
        <f t="shared" ref="CY66" si="105">$D66/100*DA66</f>
        <v>0</v>
      </c>
      <c r="CZ66" s="53">
        <f t="shared" ref="CZ66" si="106">$E66/100*DA66</f>
        <v>0</v>
      </c>
      <c r="DB66" s="53">
        <f t="shared" ref="DB63:DB66" si="107">$B66/100*DF66</f>
        <v>0</v>
      </c>
      <c r="DC66" s="53">
        <f t="shared" ref="DC66" si="108">$C66/100*DF66</f>
        <v>0</v>
      </c>
      <c r="DD66" s="53">
        <f t="shared" ref="DD66" si="109">$D66/100*DF66</f>
        <v>0</v>
      </c>
      <c r="DE66" s="53">
        <f t="shared" ref="DE66" si="110">$E66/100*DF66</f>
        <v>0</v>
      </c>
      <c r="DG66" s="53">
        <f t="shared" ref="DG63:DG66" si="111">$B66/100*DK66</f>
        <v>0</v>
      </c>
      <c r="DH66" s="53">
        <f t="shared" ref="DH66" si="112">$C66/100*DK66</f>
        <v>0</v>
      </c>
      <c r="DI66" s="53">
        <f t="shared" ref="DI66" si="113">$D66/100*DK66</f>
        <v>0</v>
      </c>
      <c r="DJ66" s="53">
        <f t="shared" ref="DJ66" si="114">$E66/100*DK66</f>
        <v>0</v>
      </c>
      <c r="DL66" s="53">
        <f t="shared" ref="DL63:DL66" si="115">$B66/100*DP66</f>
        <v>0</v>
      </c>
      <c r="DM66" s="53">
        <f t="shared" ref="DM66" si="116">$C66/100*DP66</f>
        <v>0</v>
      </c>
      <c r="DN66" s="53">
        <f t="shared" ref="DN66" si="117">$D66/100*DP66</f>
        <v>0</v>
      </c>
      <c r="DO66" s="53">
        <f t="shared" ref="DO66" si="118">$E66/100*DP66</f>
        <v>0</v>
      </c>
      <c r="DQ66" s="21">
        <f t="shared" si="4"/>
        <v>0</v>
      </c>
    </row>
    <row r="67" spans="1:122" s="21" customFormat="1" x14ac:dyDescent="0.25">
      <c r="A67" s="31"/>
      <c r="B67" s="31"/>
      <c r="C67" s="31"/>
      <c r="D67" s="31"/>
      <c r="E67" s="34"/>
      <c r="F67" s="32" t="e">
        <f>SUM(F33:F66)</f>
        <v>#VALUE!</v>
      </c>
      <c r="G67" s="32" t="e">
        <f>SUM(G33:G66)</f>
        <v>#VALUE!</v>
      </c>
      <c r="H67" s="32" t="e">
        <f>SUM(H33:H66)</f>
        <v>#VALUE!</v>
      </c>
      <c r="I67" s="32" t="e">
        <f>SUM(I33:I66)</f>
        <v>#VALUE!</v>
      </c>
      <c r="J67" s="32">
        <f>SUM(J33:J66)</f>
        <v>0</v>
      </c>
      <c r="K67" s="32">
        <f>SUM(K33:K66)</f>
        <v>2589</v>
      </c>
      <c r="L67" s="32">
        <f>SUM(L33:L66)</f>
        <v>219.78</v>
      </c>
      <c r="M67" s="32">
        <f>SUM(M33:M66)</f>
        <v>242.82</v>
      </c>
      <c r="N67" s="32">
        <f>SUM(N33:N66)</f>
        <v>311.12700000000001</v>
      </c>
      <c r="O67" s="32">
        <f>SUM(O33:O66)</f>
        <v>675</v>
      </c>
      <c r="P67" s="32">
        <f>SUM(P33:P66)</f>
        <v>2339.2199999999998</v>
      </c>
      <c r="Q67" s="32">
        <f>SUM(Q33:Q66)</f>
        <v>189.24299999999999</v>
      </c>
      <c r="R67" s="32">
        <f>SUM(R33:R66)</f>
        <v>198.63899999999998</v>
      </c>
      <c r="S67" s="32">
        <f>SUM(S33:S66)</f>
        <v>381.14399999999995</v>
      </c>
      <c r="T67" s="32">
        <f>SUM(T33:T66)</f>
        <v>744</v>
      </c>
      <c r="U67" s="32">
        <f>SUM(U33:U66)</f>
        <v>3323.52</v>
      </c>
      <c r="V67" s="32">
        <f>SUM(V33:V66)</f>
        <v>236.48400000000001</v>
      </c>
      <c r="W67" s="32">
        <f>SUM(W33:W66)</f>
        <v>317.928</v>
      </c>
      <c r="X67" s="32">
        <f>SUM(X33:X66)</f>
        <v>315.92700000000002</v>
      </c>
      <c r="Y67" s="32">
        <f>SUM(Y33:Y66)</f>
        <v>759</v>
      </c>
      <c r="Z67" s="32">
        <f>SUM(Z33:Z66)</f>
        <v>2295.5699999999997</v>
      </c>
      <c r="AA67" s="32">
        <f>SUM(AA33:AA66)</f>
        <v>189.56549999999999</v>
      </c>
      <c r="AB67" s="32">
        <f>SUM(AB33:AB66)</f>
        <v>197.88899999999998</v>
      </c>
      <c r="AC67" s="32">
        <f>SUM(AC33:AC66)</f>
        <v>372.26399999999995</v>
      </c>
      <c r="AD67" s="32">
        <f>SUM(AD33:AD66)</f>
        <v>736.5</v>
      </c>
      <c r="AE67" s="32">
        <f>SUM(AE33:AE66)</f>
        <v>2454.7499999999995</v>
      </c>
      <c r="AF67" s="32">
        <f>SUM(AF33:AF66)</f>
        <v>204.363</v>
      </c>
      <c r="AG67" s="32">
        <f>SUM(AG33:AG66)</f>
        <v>218.73299999999998</v>
      </c>
      <c r="AH67" s="32">
        <f>SUM(AH33:AH66)</f>
        <v>348.89399999999995</v>
      </c>
      <c r="AI67" s="32">
        <f>SUM(AI33:AI66)</f>
        <v>741</v>
      </c>
      <c r="AJ67" s="32">
        <f>SUM(AJ33:AJ66)</f>
        <v>2679.84</v>
      </c>
      <c r="AK67" s="32">
        <f>SUM(AK33:AK66)</f>
        <v>217.29599999999999</v>
      </c>
      <c r="AL67" s="32">
        <f>SUM(AL33:AL66)</f>
        <v>258.74399999999997</v>
      </c>
      <c r="AM67" s="32">
        <f>SUM(AM33:AM66)</f>
        <v>307.791</v>
      </c>
      <c r="AN67" s="73">
        <f>SUM(AN33:AN66)</f>
        <v>687</v>
      </c>
      <c r="AO67" s="32">
        <f>SUM(AO33:AO66)</f>
        <v>1960.02</v>
      </c>
      <c r="AP67" s="32">
        <f>SUM(AP33:AP66)</f>
        <v>188.28299999999999</v>
      </c>
      <c r="AQ67" s="32">
        <f>SUM(AQ33:AQ66)</f>
        <v>197.79899999999998</v>
      </c>
      <c r="AR67" s="32">
        <f>SUM(AR33:AR66)</f>
        <v>285.86399999999998</v>
      </c>
      <c r="AS67" s="32">
        <f>SUM(AS33:AS66)</f>
        <v>744</v>
      </c>
      <c r="AT67" s="32">
        <f>SUM(AT33:AT66)</f>
        <v>2624.88</v>
      </c>
      <c r="AU67" s="32">
        <f>SUM(AU33:AU66)</f>
        <v>211.63800000000001</v>
      </c>
      <c r="AV67" s="32">
        <f>SUM(AV33:AV66)</f>
        <v>256.44</v>
      </c>
      <c r="AW67" s="32">
        <f>SUM(AW33:AW66)</f>
        <v>296.13900000000001</v>
      </c>
      <c r="AX67" s="32">
        <f>SUM(AX33:AX66)</f>
        <v>666.6</v>
      </c>
      <c r="AY67" s="32">
        <f>SUM(AY33:AY66)</f>
        <v>3439.5599999999995</v>
      </c>
      <c r="AZ67" s="32">
        <f>SUM(AZ33:AZ66)</f>
        <v>253.36200000000002</v>
      </c>
      <c r="BA67" s="32">
        <f>SUM(BA33:BA66)</f>
        <v>312.69600000000003</v>
      </c>
      <c r="BB67" s="32">
        <f>SUM(BB33:BB66)</f>
        <v>332.92499999999995</v>
      </c>
      <c r="BC67" s="32">
        <f>SUM(BC33:BC66)</f>
        <v>852</v>
      </c>
      <c r="BD67" s="32">
        <f>SUM(BD33:BD66)</f>
        <v>2707.62</v>
      </c>
      <c r="BE67" s="32">
        <f>SUM(BE33:BE66)</f>
        <v>217.32299999999998</v>
      </c>
      <c r="BF67" s="32">
        <f>SUM(BF33:BF66)</f>
        <v>229.71899999999999</v>
      </c>
      <c r="BG67" s="32">
        <f>SUM(BG33:BG66)</f>
        <v>370.94400000000002</v>
      </c>
      <c r="BH67" s="73">
        <f>SUM(BH33:BH66)</f>
        <v>726</v>
      </c>
      <c r="BI67" s="32">
        <f>SUM(BI33:BI66)</f>
        <v>2944.8599999999997</v>
      </c>
      <c r="BJ67" s="32">
        <f>SUM(BJ33:BJ66)</f>
        <v>231.762</v>
      </c>
      <c r="BK67" s="32">
        <f>SUM(BK33:BK66)</f>
        <v>249.636</v>
      </c>
      <c r="BL67" s="32">
        <f>SUM(BL33:BL66)</f>
        <v>374.23500000000001</v>
      </c>
      <c r="BM67" s="28">
        <f>SUM(BM33:BM66)</f>
        <v>804</v>
      </c>
      <c r="BN67" s="32">
        <f>SUM(BN33:BN66)</f>
        <v>2452.92</v>
      </c>
      <c r="BO67" s="32">
        <f>SUM(BO33:BO66)</f>
        <v>196.44299999999998</v>
      </c>
      <c r="BP67" s="32">
        <f>SUM(BP33:BP66)</f>
        <v>217.089</v>
      </c>
      <c r="BQ67" s="32">
        <f>SUM(BQ33:BQ66)</f>
        <v>357.14400000000001</v>
      </c>
      <c r="BR67" s="32">
        <f>SUM(BR33:BR66)</f>
        <v>744</v>
      </c>
      <c r="BS67" s="32">
        <f>SUM(BS33:BS66)</f>
        <v>2589</v>
      </c>
      <c r="BT67" s="32">
        <f>SUM(BT33:BT66)</f>
        <v>219.78</v>
      </c>
      <c r="BU67" s="32">
        <f>SUM(BU33:BU66)</f>
        <v>242.82</v>
      </c>
      <c r="BV67" s="32">
        <f>SUM(BV33:BV66)</f>
        <v>311.12700000000001</v>
      </c>
      <c r="BW67" s="32">
        <f>SUM(BW33:BW66)</f>
        <v>675</v>
      </c>
      <c r="BX67" s="32">
        <f>SUM(BX33:BX66)</f>
        <v>2387.4</v>
      </c>
      <c r="BY67" s="32">
        <f>SUM(BY33:BY66)</f>
        <v>200.82</v>
      </c>
      <c r="BZ67" s="32">
        <f>SUM(BZ33:BZ66)</f>
        <v>223.38</v>
      </c>
      <c r="CA67" s="32">
        <f>SUM(CA33:CA66)</f>
        <v>331.52699999999999</v>
      </c>
      <c r="CB67" s="32">
        <f>SUM(CB33:CB66)</f>
        <v>675</v>
      </c>
      <c r="CC67" s="32">
        <f>SUM(CC33:CC66)</f>
        <v>2855.22</v>
      </c>
      <c r="CD67" s="32">
        <f>SUM(CD33:CD66)</f>
        <v>220.72800000000001</v>
      </c>
      <c r="CE67" s="32">
        <f>SUM(CE33:CE66)</f>
        <v>254.78399999999999</v>
      </c>
      <c r="CF67" s="32">
        <f>SUM(CF33:CF66)</f>
        <v>350.47499999999997</v>
      </c>
      <c r="CG67" s="32">
        <f>SUM(CG33:CG66)</f>
        <v>744</v>
      </c>
      <c r="CH67" s="32">
        <f>SUM(CH33:CH66)</f>
        <v>2326.5</v>
      </c>
      <c r="CI67" s="32">
        <f>SUM(CI33:CI66)</f>
        <v>200.02500000000001</v>
      </c>
      <c r="CJ67" s="32">
        <f>SUM(CJ33:CJ66)</f>
        <v>221.7</v>
      </c>
      <c r="CK67" s="32">
        <f>SUM(CK33:CK66)</f>
        <v>322.76699999999994</v>
      </c>
      <c r="CL67" s="32">
        <f>SUM(CL33:CL66)</f>
        <v>660</v>
      </c>
      <c r="CM67" s="32">
        <f>SUM(CM33:CM66)</f>
        <v>2557.2299999999996</v>
      </c>
      <c r="CN67" s="32">
        <f>SUM(CN33:CN66)</f>
        <v>208.07099999999997</v>
      </c>
      <c r="CO67" s="32">
        <f>SUM(CO33:CO66)</f>
        <v>219.24899999999997</v>
      </c>
      <c r="CP67" s="32">
        <f>SUM(CP33:CP66)</f>
        <v>370.98599999999993</v>
      </c>
      <c r="CQ67" s="32">
        <f>SUM(CQ33:CQ66)</f>
        <v>741</v>
      </c>
      <c r="CR67" s="32">
        <f>SUM(CR33:CR66)</f>
        <v>2679.84</v>
      </c>
      <c r="CS67" s="32">
        <f>SUM(CS33:CS66)</f>
        <v>217.29599999999999</v>
      </c>
      <c r="CT67" s="32">
        <f>SUM(CT33:CT66)</f>
        <v>258.74399999999997</v>
      </c>
      <c r="CU67" s="32">
        <f>SUM(CU33:CU66)</f>
        <v>307.791</v>
      </c>
      <c r="CV67" s="32">
        <f>SUM(CV33:CV66)</f>
        <v>687</v>
      </c>
      <c r="CW67" s="32">
        <f>SUM(CW33:CW66)</f>
        <v>1936.92</v>
      </c>
      <c r="CX67" s="32">
        <f>SUM(CX33:CX66)</f>
        <v>188.56799999999998</v>
      </c>
      <c r="CY67" s="32">
        <f>SUM(CY33:CY66)</f>
        <v>197.874</v>
      </c>
      <c r="CZ67" s="32">
        <f>SUM(CZ33:CZ66)</f>
        <v>278.95499999999998</v>
      </c>
      <c r="DA67" s="32">
        <f>SUM(DA33:DA66)</f>
        <v>744</v>
      </c>
      <c r="DB67" s="32">
        <f>SUM(DB33:DB66)</f>
        <v>2624.88</v>
      </c>
      <c r="DC67" s="32">
        <f>SUM(DC33:DC66)</f>
        <v>211.63800000000001</v>
      </c>
      <c r="DD67" s="32">
        <f>SUM(DD33:DD66)</f>
        <v>256.44</v>
      </c>
      <c r="DE67" s="32">
        <f>SUM(DE33:DE66)</f>
        <v>296.13900000000001</v>
      </c>
      <c r="DF67" s="32">
        <f>SUM(DF33:DF66)</f>
        <v>666.6</v>
      </c>
      <c r="DG67" s="32">
        <f>SUM(DG33:DG66)</f>
        <v>2824.0199999999995</v>
      </c>
      <c r="DH67" s="32">
        <f>SUM(DH33:DH66)</f>
        <v>210.483</v>
      </c>
      <c r="DI67" s="32">
        <f>SUM(DI33:DI66)</f>
        <v>261.69899999999996</v>
      </c>
      <c r="DJ67" s="32">
        <f>SUM(DJ33:DJ66)</f>
        <v>337.61399999999998</v>
      </c>
      <c r="DK67" s="32">
        <f>SUM(DK33:DK66)</f>
        <v>774</v>
      </c>
      <c r="DL67" s="32">
        <f>SUM(DL33:DL66)</f>
        <v>2476.2600000000002</v>
      </c>
      <c r="DM67" s="32">
        <f>SUM(DM33:DM66)</f>
        <v>217.69200000000001</v>
      </c>
      <c r="DN67" s="32">
        <f>SUM(DN33:DN66)</f>
        <v>269.81399999999996</v>
      </c>
      <c r="DO67" s="32">
        <f>SUM(DO33:DO66)</f>
        <v>228.447</v>
      </c>
      <c r="DP67" s="32">
        <f>SUM(DP33:DP66)</f>
        <v>597</v>
      </c>
      <c r="DQ67" s="21">
        <f t="shared" si="4"/>
        <v>15842.7</v>
      </c>
      <c r="DR67" s="30"/>
    </row>
    <row r="68" spans="1:122" s="21" customFormat="1" x14ac:dyDescent="0.25">
      <c r="A68"/>
      <c r="B68"/>
      <c r="C68" s="46"/>
      <c r="D68" s="46"/>
      <c r="E68" s="49"/>
      <c r="F68"/>
      <c r="G68" s="47" t="e">
        <f>G67/$AF67</f>
        <v>#VALUE!</v>
      </c>
      <c r="H68" s="47" t="e">
        <f t="shared" ref="H68:I68" si="119">H67/$AF67</f>
        <v>#VALUE!</v>
      </c>
      <c r="I68" s="47" t="e">
        <f t="shared" si="119"/>
        <v>#VALUE!</v>
      </c>
      <c r="J68"/>
      <c r="K68"/>
      <c r="L68" s="47">
        <f>L67/$AF67</f>
        <v>1.0754392918483286</v>
      </c>
      <c r="M68" s="47">
        <f t="shared" ref="M68:N68" si="120">M67/$AF67</f>
        <v>1.1881798564319372</v>
      </c>
      <c r="N68" s="47">
        <f t="shared" si="120"/>
        <v>1.5224233349481071</v>
      </c>
      <c r="O68"/>
      <c r="P68"/>
      <c r="Q68" s="47">
        <f>Q67/$AF67</f>
        <v>0.92601400449200688</v>
      </c>
      <c r="R68" s="47">
        <f t="shared" ref="R68:S68" si="121">R67/$AF67</f>
        <v>0.9719910159862597</v>
      </c>
      <c r="S68" s="47">
        <f t="shared" si="121"/>
        <v>1.8650342772419664</v>
      </c>
      <c r="T68"/>
      <c r="U68"/>
      <c r="V68" s="47">
        <f>V67/$AF67</f>
        <v>1.157176201171445</v>
      </c>
      <c r="W68" s="47">
        <f t="shared" ref="W68:X68" si="122">W67/$AF67</f>
        <v>1.5557023531656904</v>
      </c>
      <c r="X68" s="47">
        <f t="shared" si="122"/>
        <v>1.5459109525696924</v>
      </c>
      <c r="Y68" s="46"/>
      <c r="Z68" s="46"/>
      <c r="AA68" s="44">
        <f>AA67/$AA67</f>
        <v>1</v>
      </c>
      <c r="AB68" s="44">
        <f t="shared" ref="AB68:AC68" si="123">AB67/$AA67</f>
        <v>1.0439083061000023</v>
      </c>
      <c r="AC68" s="44">
        <f t="shared" si="123"/>
        <v>1.96377505400508</v>
      </c>
      <c r="AD68" s="46"/>
      <c r="AE68" s="46"/>
      <c r="AF68" s="44">
        <f>AF67/$AF67</f>
        <v>1</v>
      </c>
      <c r="AG68" s="44">
        <f t="shared" ref="AG68:AH68" si="124">AG67/$AF67</f>
        <v>1.0703160552546203</v>
      </c>
      <c r="AH68" s="44">
        <f t="shared" si="124"/>
        <v>1.7072268463469413</v>
      </c>
      <c r="AI68" s="46"/>
      <c r="AJ68"/>
      <c r="AK68" s="47">
        <f>AK67/$AK67</f>
        <v>1</v>
      </c>
      <c r="AL68" s="47">
        <f t="shared" ref="AL68:AM68" si="125">AL67/$AK67</f>
        <v>1.1907444223547603</v>
      </c>
      <c r="AM68" s="47">
        <f t="shared" si="125"/>
        <v>1.4164595758780649</v>
      </c>
      <c r="AN68" s="48"/>
      <c r="AO68" s="46"/>
      <c r="AP68" s="44">
        <f>AP67/$AP67</f>
        <v>1</v>
      </c>
      <c r="AQ68" s="44">
        <f t="shared" ref="AQ68:AR68" si="126">AQ67/$AP67</f>
        <v>1.0505409410302575</v>
      </c>
      <c r="AR68" s="44">
        <f t="shared" si="126"/>
        <v>1.5182677140262264</v>
      </c>
      <c r="AS68" s="46"/>
      <c r="AT68" s="46"/>
      <c r="AU68" s="44">
        <f>AU67/$AU67</f>
        <v>1</v>
      </c>
      <c r="AV68" s="44">
        <f t="shared" ref="AV68:AW68" si="127">AV67/$AU67</f>
        <v>1.2116916621778697</v>
      </c>
      <c r="AW68" s="44">
        <f t="shared" si="127"/>
        <v>1.3992713973861026</v>
      </c>
      <c r="AX68"/>
      <c r="AY68" s="46"/>
      <c r="AZ68" s="47">
        <f>AZ67/$AZ67</f>
        <v>1</v>
      </c>
      <c r="BA68" s="47">
        <f t="shared" ref="BA68:BB68" si="128">BA67/$AZ67</f>
        <v>1.2341866578255618</v>
      </c>
      <c r="BB68" s="47">
        <f t="shared" si="128"/>
        <v>1.3140289388306057</v>
      </c>
      <c r="BC68" s="46"/>
      <c r="BD68" s="46"/>
      <c r="BE68" s="44">
        <f>BE67/$BE67</f>
        <v>1</v>
      </c>
      <c r="BF68" s="44">
        <f t="shared" ref="BF68:BG68" si="129">BF67/$BE67</f>
        <v>1.0570395218177553</v>
      </c>
      <c r="BG68" s="44">
        <f t="shared" si="129"/>
        <v>1.7068787012879449</v>
      </c>
      <c r="BH68" s="48"/>
      <c r="BI68" s="46"/>
      <c r="BJ68" s="44">
        <f>BJ67/$BJ67</f>
        <v>1</v>
      </c>
      <c r="BK68" s="44">
        <f t="shared" ref="BK68:BL68" si="130">BK67/$BJ67</f>
        <v>1.0771222202086623</v>
      </c>
      <c r="BL68" s="44">
        <f t="shared" si="130"/>
        <v>1.6147383954228909</v>
      </c>
      <c r="BM68" s="49"/>
      <c r="BN68"/>
      <c r="BO68" s="47">
        <f>BO67/$BO67</f>
        <v>1</v>
      </c>
      <c r="BP68" s="47">
        <f t="shared" ref="BP68:BQ68" si="131">BP67/$BO67</f>
        <v>1.1050991890777477</v>
      </c>
      <c r="BQ68" s="47">
        <f t="shared" si="131"/>
        <v>1.818054092026695</v>
      </c>
      <c r="BR68"/>
      <c r="BS68"/>
      <c r="BT68" s="47">
        <f>BT67/$BT67</f>
        <v>1</v>
      </c>
      <c r="BU68" s="47">
        <f t="shared" ref="BU68:BV68" si="132">BU67/$BT67</f>
        <v>1.1048321048321048</v>
      </c>
      <c r="BV68" s="47">
        <f t="shared" si="132"/>
        <v>1.4156292656292657</v>
      </c>
      <c r="BW68"/>
      <c r="BX68"/>
      <c r="BY68" s="47">
        <f>BY67/$BY67</f>
        <v>1</v>
      </c>
      <c r="BZ68" s="47">
        <f t="shared" ref="BZ68:CA68" si="133">BZ67/$BY67</f>
        <v>1.1123394084254556</v>
      </c>
      <c r="CA68" s="47">
        <f t="shared" si="133"/>
        <v>1.6508664475649835</v>
      </c>
      <c r="CB68"/>
      <c r="CC68"/>
      <c r="CD68" s="47">
        <f>CD67/$CD67</f>
        <v>1</v>
      </c>
      <c r="CE68" s="47">
        <f t="shared" ref="CE68:CF68" si="134">CE67/$CD67</f>
        <v>1.1542894422094161</v>
      </c>
      <c r="CF68" s="47">
        <f t="shared" si="134"/>
        <v>1.5878139610742632</v>
      </c>
      <c r="CG68"/>
      <c r="CH68" s="46"/>
      <c r="CI68" s="47">
        <f>CI67/$CD67</f>
        <v>0.90620582798738714</v>
      </c>
      <c r="CJ68" s="47">
        <f t="shared" ref="CJ68:CK68" si="135">CJ67/$CD67</f>
        <v>1.0044036098727844</v>
      </c>
      <c r="CK68" s="44">
        <f t="shared" si="135"/>
        <v>1.4622838969229093</v>
      </c>
      <c r="CL68" s="46"/>
      <c r="CM68"/>
      <c r="CN68" s="47">
        <f>CN67/$CD67</f>
        <v>0.94265793193432623</v>
      </c>
      <c r="CO68" s="47">
        <f t="shared" ref="CO68:CP68" si="136">CO67/$CD67</f>
        <v>0.99329944547134918</v>
      </c>
      <c r="CP68" s="47">
        <f t="shared" si="136"/>
        <v>1.6807382842231158</v>
      </c>
      <c r="CQ68" s="46"/>
      <c r="CR68"/>
      <c r="CS68" s="47">
        <f t="shared" ref="CS68:CU68" si="137">CS67/$CD67</f>
        <v>0.98445145156029135</v>
      </c>
      <c r="CT68" s="47">
        <f t="shared" si="137"/>
        <v>1.1722300750244643</v>
      </c>
      <c r="CU68" s="47">
        <f t="shared" si="137"/>
        <v>1.3944356855496356</v>
      </c>
      <c r="CV68" s="46"/>
      <c r="CW68"/>
      <c r="CX68" s="47">
        <f t="shared" ref="CX68:CZ68" si="138">CX67/$CD67</f>
        <v>0.854300315320213</v>
      </c>
      <c r="CY68" s="47">
        <f t="shared" si="138"/>
        <v>0.8964608024355768</v>
      </c>
      <c r="CZ68" s="47">
        <f t="shared" si="138"/>
        <v>1.2637952593236923</v>
      </c>
      <c r="DA68" s="46"/>
      <c r="DB68"/>
      <c r="DC68" s="47">
        <f t="shared" ref="DC68:DE68" si="139">DC67/$CD67</f>
        <v>0.95881809285636621</v>
      </c>
      <c r="DD68" s="47">
        <f t="shared" si="139"/>
        <v>1.1617918886593455</v>
      </c>
      <c r="DE68" s="47">
        <f t="shared" si="139"/>
        <v>1.3416467326302055</v>
      </c>
      <c r="DF68" s="46"/>
      <c r="DG68"/>
      <c r="DH68" s="47">
        <f t="shared" ref="DH68:DJ68" si="140">DH67/$CD67</f>
        <v>0.95358540828531035</v>
      </c>
      <c r="DI68" s="47">
        <f t="shared" si="140"/>
        <v>1.1856175926932693</v>
      </c>
      <c r="DJ68" s="47">
        <f t="shared" si="140"/>
        <v>1.5295476785908446</v>
      </c>
      <c r="DK68" s="46"/>
      <c r="DL68"/>
      <c r="DM68" s="47">
        <f t="shared" ref="DM68:DO68" si="141">DM67/$CD67</f>
        <v>0.98624551484179623</v>
      </c>
      <c r="DN68" s="47">
        <f t="shared" si="141"/>
        <v>1.2223822985756223</v>
      </c>
      <c r="DO68" s="47">
        <f t="shared" si="141"/>
        <v>1.034970642600848</v>
      </c>
      <c r="DP68" s="46"/>
    </row>
    <row r="69" spans="1:122" s="21" customFormat="1" ht="15.75" thickBot="1" x14ac:dyDescent="0.3">
      <c r="A69"/>
      <c r="B69"/>
      <c r="C69" s="46"/>
      <c r="D69" s="46"/>
      <c r="E69" s="49"/>
      <c r="F69"/>
      <c r="G69" s="44"/>
      <c r="H69" s="44"/>
      <c r="I69" s="44"/>
      <c r="J69" s="46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46"/>
      <c r="AJ69"/>
      <c r="AK69"/>
      <c r="AL69"/>
      <c r="AM69"/>
      <c r="AN69" s="84"/>
      <c r="AO69" s="83"/>
      <c r="AP69" s="83"/>
      <c r="AQ69" s="83"/>
      <c r="AR69" s="83"/>
      <c r="AS69" s="83"/>
      <c r="AT69" s="83"/>
      <c r="AU69" s="83"/>
      <c r="AV69" s="83"/>
      <c r="AW69" s="83"/>
      <c r="AX69" s="46"/>
      <c r="AY69" s="46"/>
      <c r="AZ69"/>
      <c r="BA69"/>
      <c r="BB69"/>
      <c r="BC69" s="83"/>
      <c r="BD69" s="83"/>
      <c r="BE69" s="83"/>
      <c r="BF69" s="83"/>
      <c r="BG69" s="83"/>
      <c r="BH69" s="84"/>
      <c r="BI69" s="83"/>
      <c r="BJ69" s="83"/>
      <c r="BK69" s="83"/>
      <c r="BL69" s="83"/>
      <c r="BM69" s="85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 s="83"/>
      <c r="CL69" s="83"/>
      <c r="CM69"/>
      <c r="CN69"/>
      <c r="CO69"/>
      <c r="CP69"/>
      <c r="CQ69" s="46"/>
      <c r="CR69"/>
      <c r="CS69"/>
      <c r="CT69"/>
      <c r="CU69"/>
      <c r="CV69" s="46"/>
      <c r="CW69"/>
      <c r="CX69"/>
      <c r="CY69"/>
      <c r="CZ69"/>
      <c r="DA69" s="46"/>
      <c r="DB69"/>
      <c r="DC69"/>
      <c r="DD69"/>
      <c r="DE69"/>
      <c r="DF69" s="46"/>
      <c r="DG69"/>
      <c r="DH69"/>
      <c r="DI69"/>
      <c r="DJ69"/>
      <c r="DK69" s="46"/>
      <c r="DL69"/>
      <c r="DM69"/>
      <c r="DN69"/>
      <c r="DO69"/>
      <c r="DP69" s="46"/>
    </row>
    <row r="70" spans="1:122" s="21" customFormat="1" ht="16.5" thickTop="1" thickBot="1" x14ac:dyDescent="0.3">
      <c r="A70" s="86" t="s">
        <v>73</v>
      </c>
      <c r="B70" s="87"/>
      <c r="C70" s="87"/>
      <c r="D70" s="87"/>
      <c r="E70" s="88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9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9"/>
      <c r="BI70" s="87"/>
      <c r="BJ70" s="87"/>
      <c r="BK70" s="87"/>
      <c r="BL70" s="87"/>
      <c r="BM70" s="88"/>
      <c r="BN70" s="87"/>
      <c r="BO70" s="87"/>
      <c r="BP70" s="87"/>
      <c r="BQ70" s="87"/>
      <c r="BR70" s="87"/>
      <c r="BS70" s="87"/>
      <c r="BT70" s="87"/>
      <c r="BU70" s="87"/>
      <c r="BV70" s="87"/>
      <c r="BW70" s="87"/>
      <c r="BX70" s="87"/>
      <c r="BY70" s="87"/>
      <c r="BZ70" s="87"/>
      <c r="CA70" s="87"/>
      <c r="CB70" s="87"/>
      <c r="CC70" s="87"/>
      <c r="CD70" s="87"/>
      <c r="CE70" s="87"/>
      <c r="CF70" s="87"/>
      <c r="CG70" s="87"/>
      <c r="CH70" s="87"/>
      <c r="CI70" s="87"/>
      <c r="CJ70" s="87"/>
      <c r="CK70" s="87"/>
      <c r="CL70" s="87"/>
      <c r="CM70" s="87"/>
      <c r="CN70" s="87"/>
      <c r="CO70" s="87"/>
      <c r="CP70" s="87"/>
      <c r="CQ70" s="87"/>
      <c r="CR70" s="87"/>
      <c r="CS70" s="87"/>
      <c r="CT70" s="87"/>
      <c r="CU70" s="87"/>
      <c r="CV70" s="87"/>
      <c r="CW70" s="87"/>
      <c r="CX70" s="87"/>
      <c r="CY70" s="87"/>
      <c r="CZ70" s="87"/>
      <c r="DA70" s="87"/>
      <c r="DB70" s="87"/>
      <c r="DC70" s="87"/>
      <c r="DD70" s="87"/>
      <c r="DE70" s="87"/>
      <c r="DF70" s="87"/>
      <c r="DG70" s="87"/>
      <c r="DH70" s="87"/>
      <c r="DI70" s="87"/>
      <c r="DJ70" s="87"/>
      <c r="DK70" s="87"/>
      <c r="DL70" s="87"/>
      <c r="DM70" s="87"/>
      <c r="DN70" s="87"/>
      <c r="DO70" s="87"/>
      <c r="DP70" s="87"/>
    </row>
    <row r="71" spans="1:122" s="21" customFormat="1" x14ac:dyDescent="0.25">
      <c r="A71" s="90" t="s">
        <v>74</v>
      </c>
      <c r="B71" s="90">
        <v>337</v>
      </c>
      <c r="C71" s="90">
        <v>10.4</v>
      </c>
      <c r="D71" s="90">
        <v>1.1000000000000001</v>
      </c>
      <c r="E71" s="91">
        <v>69.7</v>
      </c>
      <c r="F71" s="92">
        <f>$B71/100*J71</f>
        <v>1516.5</v>
      </c>
      <c r="G71" s="92">
        <f>$C71/100*J71</f>
        <v>46.800000000000004</v>
      </c>
      <c r="H71" s="92">
        <f>$D71/100*J71</f>
        <v>4.95</v>
      </c>
      <c r="I71" s="92">
        <f>$E71/100*J71</f>
        <v>313.65000000000003</v>
      </c>
      <c r="J71" s="90">
        <f>IF('Г на Ч'!J71*'Г на группу'!$A$2,'Г на Ч'!J71*'Г на группу'!$A$2,"")</f>
        <v>450</v>
      </c>
      <c r="K71" s="92" t="str">
        <f>IF('Г на Ч'!K71*'Г на группу'!$A$2,'Г на Ч'!K71*'Г на группу'!$A$2,"")</f>
        <v/>
      </c>
      <c r="L71" s="92" t="str">
        <f>IF('Г на Ч'!L71*'Г на группу'!$A$2,'Г на Ч'!L71*'Г на группу'!$A$2,"")</f>
        <v/>
      </c>
      <c r="M71" s="92" t="str">
        <f>IF('Г на Ч'!M71*'Г на группу'!$A$2,'Г на Ч'!M71*'Г на группу'!$A$2,"")</f>
        <v/>
      </c>
      <c r="N71" s="92" t="str">
        <f>IF('Г на Ч'!N71*'Г на группу'!$A$2,'Г на Ч'!N71*'Г на группу'!$A$2,"")</f>
        <v/>
      </c>
      <c r="O71" s="90" t="str">
        <f>IF('Г на Ч'!O71*'Г на группу'!$A$2,'Г на Ч'!O71*'Г на группу'!$A$2,"")</f>
        <v/>
      </c>
      <c r="P71" s="92" t="str">
        <f>IF('Г на Ч'!P71*'Г на группу'!$A$2,'Г на Ч'!P71*'Г на группу'!$A$2,"")</f>
        <v/>
      </c>
      <c r="Q71" s="92" t="str">
        <f>IF('Г на Ч'!Q71*'Г на группу'!$A$2,'Г на Ч'!Q71*'Г на группу'!$A$2,"")</f>
        <v/>
      </c>
      <c r="R71" s="92" t="str">
        <f>IF('Г на Ч'!R71*'Г на группу'!$A$2,'Г на Ч'!R71*'Г на группу'!$A$2,"")</f>
        <v/>
      </c>
      <c r="S71" s="92" t="str">
        <f>IF('Г на Ч'!S71*'Г на группу'!$A$2,'Г на Ч'!S71*'Г на группу'!$A$2,"")</f>
        <v/>
      </c>
      <c r="T71" s="90" t="str">
        <f>IF('Г на Ч'!T71*'Г на группу'!$A$2,'Г на Ч'!T71*'Г на группу'!$A$2,"")</f>
        <v/>
      </c>
      <c r="U71" s="92" t="str">
        <f>IF('Г на Ч'!U71*'Г на группу'!$A$2,'Г на Ч'!U71*'Г на группу'!$A$2,"")</f>
        <v/>
      </c>
      <c r="V71" s="92" t="str">
        <f>IF('Г на Ч'!V71*'Г на группу'!$A$2,'Г на Ч'!V71*'Г на группу'!$A$2,"")</f>
        <v/>
      </c>
      <c r="W71" s="92" t="str">
        <f>IF('Г на Ч'!W71*'Г на группу'!$A$2,'Г на Ч'!W71*'Г на группу'!$A$2,"")</f>
        <v/>
      </c>
      <c r="X71" s="92" t="str">
        <f>IF('Г на Ч'!X71*'Г на группу'!$A$2,'Г на Ч'!X71*'Г на группу'!$A$2,"")</f>
        <v/>
      </c>
      <c r="Y71" s="90" t="str">
        <f>IF('Г на Ч'!Y71*'Г на группу'!$A$2,'Г на Ч'!Y71*'Г на группу'!$A$2,"")</f>
        <v/>
      </c>
      <c r="Z71" s="92" t="str">
        <f>IF('Г на Ч'!Z71*'Г на группу'!$A$2,'Г на Ч'!Z71*'Г на группу'!$A$2,"")</f>
        <v/>
      </c>
      <c r="AA71" s="92" t="str">
        <f>IF('Г на Ч'!AA71*'Г на группу'!$A$2,'Г на Ч'!AA71*'Г на группу'!$A$2,"")</f>
        <v/>
      </c>
      <c r="AB71" s="92" t="str">
        <f>IF('Г на Ч'!AB71*'Г на группу'!$A$2,'Г на Ч'!AB71*'Г на группу'!$A$2,"")</f>
        <v/>
      </c>
      <c r="AC71" s="92" t="str">
        <f>IF('Г на Ч'!AC71*'Г на группу'!$A$2,'Г на Ч'!AC71*'Г на группу'!$A$2,"")</f>
        <v/>
      </c>
      <c r="AD71" s="90" t="str">
        <f>IF('Г на Ч'!AD71*'Г на группу'!$A$2,'Г на Ч'!AD71*'Г на группу'!$A$2,"")</f>
        <v/>
      </c>
      <c r="AE71" s="92" t="str">
        <f>IF('Г на Ч'!AE71*'Г на группу'!$A$2,'Г на Ч'!AE71*'Г на группу'!$A$2,"")</f>
        <v/>
      </c>
      <c r="AF71" s="92" t="str">
        <f>IF('Г на Ч'!AF71*'Г на группу'!$A$2,'Г на Ч'!AF71*'Г на группу'!$A$2,"")</f>
        <v/>
      </c>
      <c r="AG71" s="92" t="str">
        <f>IF('Г на Ч'!AG71*'Г на группу'!$A$2,'Г на Ч'!AG71*'Г на группу'!$A$2,"")</f>
        <v/>
      </c>
      <c r="AH71" s="92" t="str">
        <f>IF('Г на Ч'!AH71*'Г на группу'!$A$2,'Г на Ч'!AH71*'Г на группу'!$A$2,"")</f>
        <v/>
      </c>
      <c r="AI71" s="90" t="str">
        <f>IF('Г на Ч'!AI71*'Г на группу'!$A$2,'Г на Ч'!AI71*'Г на группу'!$A$2,"")</f>
        <v/>
      </c>
      <c r="AJ71" s="92" t="str">
        <f>IF('Г на Ч'!AJ71*'Г на группу'!$A$2,'Г на Ч'!AJ71*'Г на группу'!$A$2,"")</f>
        <v/>
      </c>
      <c r="AK71" s="92" t="str">
        <f>IF('Г на Ч'!AK71*'Г на группу'!$A$2,'Г на Ч'!AK71*'Г на группу'!$A$2,"")</f>
        <v/>
      </c>
      <c r="AL71" s="92" t="str">
        <f>IF('Г на Ч'!AL71*'Г на группу'!$A$2,'Г на Ч'!AL71*'Г на группу'!$A$2,"")</f>
        <v/>
      </c>
      <c r="AM71" s="92" t="str">
        <f>IF('Г на Ч'!AM71*'Г на группу'!$A$2,'Г на Ч'!AM71*'Г на группу'!$A$2,"")</f>
        <v/>
      </c>
      <c r="AN71" s="93" t="str">
        <f>IF('Г на Ч'!AN71*'Г на группу'!$A$2,'Г на Ч'!AN71*'Г на группу'!$A$2,"")</f>
        <v/>
      </c>
      <c r="AO71" s="92" t="str">
        <f>IF('Г на Ч'!AO71*'Г на группу'!$A$2,'Г на Ч'!AO71*'Г на группу'!$A$2,"")</f>
        <v/>
      </c>
      <c r="AP71" s="92" t="str">
        <f>IF('Г на Ч'!AP71*'Г на группу'!$A$2,'Г на Ч'!AP71*'Г на группу'!$A$2,"")</f>
        <v/>
      </c>
      <c r="AQ71" s="92" t="str">
        <f>IF('Г на Ч'!AQ71*'Г на группу'!$A$2,'Г на Ч'!AQ71*'Г на группу'!$A$2,"")</f>
        <v/>
      </c>
      <c r="AR71" s="92" t="str">
        <f>IF('Г на Ч'!AR71*'Г на группу'!$A$2,'Г на Ч'!AR71*'Г на группу'!$A$2,"")</f>
        <v/>
      </c>
      <c r="AS71" s="90" t="str">
        <f>IF('Г на Ч'!AS71*'Г на группу'!$A$2,'Г на Ч'!AS71*'Г на группу'!$A$2,"")</f>
        <v/>
      </c>
      <c r="AT71" s="92">
        <f>IF('Г на Ч'!AT71*'Г на группу'!$A$2,'Г на Ч'!AT71*'Г на группу'!$A$2,"")</f>
        <v>1516.5</v>
      </c>
      <c r="AU71" s="92">
        <f>IF('Г на Ч'!AU71*'Г на группу'!$A$2,'Г на Ч'!AU71*'Г на группу'!$A$2,"")</f>
        <v>46.800000000000004</v>
      </c>
      <c r="AV71" s="92">
        <f>IF('Г на Ч'!AV71*'Г на группу'!$A$2,'Г на Ч'!AV71*'Г на группу'!$A$2,"")</f>
        <v>4.95</v>
      </c>
      <c r="AW71" s="92">
        <f>IF('Г на Ч'!AW71*'Г на группу'!$A$2,'Г на Ч'!AW71*'Г на группу'!$A$2,"")</f>
        <v>313.65000000000003</v>
      </c>
      <c r="AX71" s="90">
        <f>IF('Г на Ч'!AX71*'Г на группу'!$A$2,'Г на Ч'!AX71*'Г на группу'!$A$2,"")</f>
        <v>450</v>
      </c>
      <c r="AY71" s="92" t="str">
        <f>IF('Г на Ч'!AY71*'Г на группу'!$A$2,'Г на Ч'!AY71*'Г на группу'!$A$2,"")</f>
        <v/>
      </c>
      <c r="AZ71" s="92" t="str">
        <f>IF('Г на Ч'!AZ71*'Г на группу'!$A$2,'Г на Ч'!AZ71*'Г на группу'!$A$2,"")</f>
        <v/>
      </c>
      <c r="BA71" s="92" t="str">
        <f>IF('Г на Ч'!BA71*'Г на группу'!$A$2,'Г на Ч'!BA71*'Г на группу'!$A$2,"")</f>
        <v/>
      </c>
      <c r="BB71" s="92" t="str">
        <f>IF('Г на Ч'!BB71*'Г на группу'!$A$2,'Г на Ч'!BB71*'Г на группу'!$A$2,"")</f>
        <v/>
      </c>
      <c r="BC71" s="90" t="str">
        <f>IF('Г на Ч'!BC71*'Г на группу'!$A$2,'Г на Ч'!BC71*'Г на группу'!$A$2,"")</f>
        <v/>
      </c>
      <c r="BD71" s="92" t="str">
        <f>IF('Г на Ч'!BD71*'Г на группу'!$A$2,'Г на Ч'!BD71*'Г на группу'!$A$2,"")</f>
        <v/>
      </c>
      <c r="BE71" s="92" t="str">
        <f>IF('Г на Ч'!BE71*'Г на группу'!$A$2,'Г на Ч'!BE71*'Г на группу'!$A$2,"")</f>
        <v/>
      </c>
      <c r="BF71" s="92" t="str">
        <f>IF('Г на Ч'!BF71*'Г на группу'!$A$2,'Г на Ч'!BF71*'Г на группу'!$A$2,"")</f>
        <v/>
      </c>
      <c r="BG71" s="92" t="str">
        <f>IF('Г на Ч'!BG71*'Г на группу'!$A$2,'Г на Ч'!BG71*'Г на группу'!$A$2,"")</f>
        <v/>
      </c>
      <c r="BH71" s="93" t="str">
        <f>IF('Г на Ч'!BH71*'Г на группу'!$A$2,'Г на Ч'!BH71*'Г на группу'!$A$2,"")</f>
        <v/>
      </c>
      <c r="BI71" s="92" t="str">
        <f>IF('Г на Ч'!BI71*'Г на группу'!$A$2,'Г на Ч'!BI71*'Г на группу'!$A$2,"")</f>
        <v/>
      </c>
      <c r="BJ71" s="92" t="str">
        <f>IF('Г на Ч'!BJ71*'Г на группу'!$A$2,'Г на Ч'!BJ71*'Г на группу'!$A$2,"")</f>
        <v/>
      </c>
      <c r="BK71" s="92" t="str">
        <f>IF('Г на Ч'!BK71*'Г на группу'!$A$2,'Г на Ч'!BK71*'Г на группу'!$A$2,"")</f>
        <v/>
      </c>
      <c r="BL71" s="92" t="str">
        <f>IF('Г на Ч'!BL71*'Г на группу'!$A$2,'Г на Ч'!BL71*'Г на группу'!$A$2,"")</f>
        <v/>
      </c>
      <c r="BM71" s="91" t="str">
        <f>IF('Г на Ч'!BM71*'Г на группу'!$A$2,'Г на Ч'!BM71*'Г на группу'!$A$2,"")</f>
        <v/>
      </c>
      <c r="BN71" s="92" t="str">
        <f>IF('Г на Ч'!BN71*'Г на группу'!$A$2,'Г на Ч'!BN71*'Г на группу'!$A$2,"")</f>
        <v/>
      </c>
      <c r="BO71" s="92" t="str">
        <f>IF('Г на Ч'!BO71*'Г на группу'!$A$2,'Г на Ч'!BO71*'Г на группу'!$A$2,"")</f>
        <v/>
      </c>
      <c r="BP71" s="92" t="str">
        <f>IF('Г на Ч'!BP71*'Г на группу'!$A$2,'Г на Ч'!BP71*'Г на группу'!$A$2,"")</f>
        <v/>
      </c>
      <c r="BQ71" s="92" t="str">
        <f>IF('Г на Ч'!BQ71*'Г на группу'!$A$2,'Г на Ч'!BQ71*'Г на группу'!$A$2,"")</f>
        <v/>
      </c>
      <c r="BR71" s="90" t="str">
        <f>IF('Г на Ч'!BR71*'Г на группу'!$A$2,'Г на Ч'!BR71*'Г на группу'!$A$2,"")</f>
        <v/>
      </c>
      <c r="BS71" s="92" t="str">
        <f>IF('Г на Ч'!BS71*'Г на группу'!$A$2,'Г на Ч'!BS71*'Г на группу'!$A$2,"")</f>
        <v/>
      </c>
      <c r="BT71" s="92" t="str">
        <f>IF('Г на Ч'!BT71*'Г на группу'!$A$2,'Г на Ч'!BT71*'Г на группу'!$A$2,"")</f>
        <v/>
      </c>
      <c r="BU71" s="92" t="str">
        <f>IF('Г на Ч'!BU71*'Г на группу'!$A$2,'Г на Ч'!BU71*'Г на группу'!$A$2,"")</f>
        <v/>
      </c>
      <c r="BV71" s="92" t="str">
        <f>IF('Г на Ч'!BV71*'Г на группу'!$A$2,'Г на Ч'!BV71*'Г на группу'!$A$2,"")</f>
        <v/>
      </c>
      <c r="BW71" s="90" t="str">
        <f>IF('Г на Ч'!BW71*'Г на группу'!$A$2,'Г на Ч'!BW71*'Г на группу'!$A$2,"")</f>
        <v/>
      </c>
      <c r="BX71" s="92" t="str">
        <f>IF('Г на Ч'!BX71*'Г на группу'!$A$2,'Г на Ч'!BX71*'Г на группу'!$A$2,"")</f>
        <v/>
      </c>
      <c r="BY71" s="92" t="str">
        <f>IF('Г на Ч'!BY71*'Г на группу'!$A$2,'Г на Ч'!BY71*'Г на группу'!$A$2,"")</f>
        <v/>
      </c>
      <c r="BZ71" s="92" t="str">
        <f>IF('Г на Ч'!BZ71*'Г на группу'!$A$2,'Г на Ч'!BZ71*'Г на группу'!$A$2,"")</f>
        <v/>
      </c>
      <c r="CA71" s="92" t="str">
        <f>IF('Г на Ч'!CA71*'Г на группу'!$A$2,'Г на Ч'!CA71*'Г на группу'!$A$2,"")</f>
        <v/>
      </c>
      <c r="CB71" s="90" t="str">
        <f>IF('Г на Ч'!CB71*'Г на группу'!$A$2,'Г на Ч'!CB71*'Г на группу'!$A$2,"")</f>
        <v/>
      </c>
      <c r="CC71" s="92" t="str">
        <f>IF('Г на Ч'!CC71*'Г на группу'!$A$2,'Г на Ч'!CC71*'Г на группу'!$A$2,"")</f>
        <v/>
      </c>
      <c r="CD71" s="92" t="str">
        <f>IF('Г на Ч'!CD71*'Г на группу'!$A$2,'Г на Ч'!CD71*'Г на группу'!$A$2,"")</f>
        <v/>
      </c>
      <c r="CE71" s="92" t="str">
        <f>IF('Г на Ч'!CE71*'Г на группу'!$A$2,'Г на Ч'!CE71*'Г на группу'!$A$2,"")</f>
        <v/>
      </c>
      <c r="CF71" s="92" t="str">
        <f>IF('Г на Ч'!CF71*'Г на группу'!$A$2,'Г на Ч'!CF71*'Г на группу'!$A$2,"")</f>
        <v/>
      </c>
      <c r="CG71" s="90" t="str">
        <f>IF('Г на Ч'!CG71*'Г на группу'!$A$2,'Г на Ч'!CG71*'Г на группу'!$A$2,"")</f>
        <v/>
      </c>
      <c r="CH71" s="92">
        <f>IF('Г на Ч'!CH71*'Г на группу'!$A$2,'Г на Ч'!CH71*'Г на группу'!$A$2,"")</f>
        <v>1516.5</v>
      </c>
      <c r="CI71" s="92">
        <f>IF('Г на Ч'!CI71*'Г на группу'!$A$2,'Г на Ч'!CI71*'Г на группу'!$A$2,"")</f>
        <v>46.800000000000004</v>
      </c>
      <c r="CJ71" s="92">
        <f>IF('Г на Ч'!CJ71*'Г на группу'!$A$2,'Г на Ч'!CJ71*'Г на группу'!$A$2,"")</f>
        <v>4.95</v>
      </c>
      <c r="CK71" s="92">
        <f>IF('Г на Ч'!CK71*'Г на группу'!$A$2,'Г на Ч'!CK71*'Г на группу'!$A$2,"")</f>
        <v>313.65000000000003</v>
      </c>
      <c r="CL71" s="90">
        <f>IF('Г на Ч'!CL71*'Г на группу'!$A$2,'Г на Ч'!CL71*'Г на группу'!$A$2,"")</f>
        <v>450</v>
      </c>
      <c r="CM71" s="92" t="str">
        <f>IF('Г на Ч'!CM71*'Г на группу'!$A$2,'Г на Ч'!CM71*'Г на группу'!$A$2,"")</f>
        <v/>
      </c>
      <c r="CN71" s="92" t="str">
        <f>IF('Г на Ч'!CN71*'Г на группу'!$A$2,'Г на Ч'!CN71*'Г на группу'!$A$2,"")</f>
        <v/>
      </c>
      <c r="CO71" s="92" t="str">
        <f>IF('Г на Ч'!CO71*'Г на группу'!$A$2,'Г на Ч'!CO71*'Г на группу'!$A$2,"")</f>
        <v/>
      </c>
      <c r="CP71" s="92" t="str">
        <f>IF('Г на Ч'!CP71*'Г на группу'!$A$2,'Г на Ч'!CP71*'Г на группу'!$A$2,"")</f>
        <v/>
      </c>
      <c r="CQ71" s="90" t="str">
        <f>IF('Г на Ч'!CQ71*'Г на группу'!$A$2,'Г на Ч'!CQ71*'Г на группу'!$A$2,"")</f>
        <v/>
      </c>
      <c r="CR71" s="92" t="str">
        <f>IF('Г на Ч'!CR71*'Г на группу'!$A$2,'Г на Ч'!CR71*'Г на группу'!$A$2,"")</f>
        <v/>
      </c>
      <c r="CS71" s="92" t="str">
        <f>IF('Г на Ч'!CS71*'Г на группу'!$A$2,'Г на Ч'!CS71*'Г на группу'!$A$2,"")</f>
        <v/>
      </c>
      <c r="CT71" s="92" t="str">
        <f>IF('Г на Ч'!CT71*'Г на группу'!$A$2,'Г на Ч'!CT71*'Г на группу'!$A$2,"")</f>
        <v/>
      </c>
      <c r="CU71" s="92" t="str">
        <f>IF('Г на Ч'!CU71*'Г на группу'!$A$2,'Г на Ч'!CU71*'Г на группу'!$A$2,"")</f>
        <v/>
      </c>
      <c r="CV71" s="90" t="str">
        <f>IF('Г на Ч'!CV71*'Г на группу'!$A$2,'Г на Ч'!CV71*'Г на группу'!$A$2,"")</f>
        <v/>
      </c>
      <c r="CW71" s="92" t="str">
        <f>IF('Г на Ч'!CW71*'Г на группу'!$A$2,'Г на Ч'!CW71*'Г на группу'!$A$2,"")</f>
        <v/>
      </c>
      <c r="CX71" s="92" t="str">
        <f>IF('Г на Ч'!CX71*'Г на группу'!$A$2,'Г на Ч'!CX71*'Г на группу'!$A$2,"")</f>
        <v/>
      </c>
      <c r="CY71" s="92" t="str">
        <f>IF('Г на Ч'!CY71*'Г на группу'!$A$2,'Г на Ч'!CY71*'Г на группу'!$A$2,"")</f>
        <v/>
      </c>
      <c r="CZ71" s="92" t="str">
        <f>IF('Г на Ч'!CZ71*'Г на группу'!$A$2,'Г на Ч'!CZ71*'Г на группу'!$A$2,"")</f>
        <v/>
      </c>
      <c r="DA71" s="90" t="str">
        <f>IF('Г на Ч'!DA71*'Г на группу'!$A$2,'Г на Ч'!DA71*'Г на группу'!$A$2,"")</f>
        <v/>
      </c>
      <c r="DB71" s="92" t="str">
        <f>IF('Г на Ч'!DB71*'Г на группу'!$A$2,'Г на Ч'!DB71*'Г на группу'!$A$2,"")</f>
        <v/>
      </c>
      <c r="DC71" s="92" t="str">
        <f>IF('Г на Ч'!DC71*'Г на группу'!$A$2,'Г на Ч'!DC71*'Г на группу'!$A$2,"")</f>
        <v/>
      </c>
      <c r="DD71" s="92" t="str">
        <f>IF('Г на Ч'!DD71*'Г на группу'!$A$2,'Г на Ч'!DD71*'Г на группу'!$A$2,"")</f>
        <v/>
      </c>
      <c r="DE71" s="92" t="str">
        <f>IF('Г на Ч'!DE71*'Г на группу'!$A$2,'Г на Ч'!DE71*'Г на группу'!$A$2,"")</f>
        <v/>
      </c>
      <c r="DF71" s="90" t="str">
        <f>IF('Г на Ч'!DF71*'Г на группу'!$A$2,'Г на Ч'!DF71*'Г на группу'!$A$2,"")</f>
        <v/>
      </c>
      <c r="DG71" s="92" t="str">
        <f>IF('Г на Ч'!DG71*'Г на группу'!$A$2,'Г на Ч'!DG71*'Г на группу'!$A$2,"")</f>
        <v/>
      </c>
      <c r="DH71" s="92" t="str">
        <f>IF('Г на Ч'!DH71*'Г на группу'!$A$2,'Г на Ч'!DH71*'Г на группу'!$A$2,"")</f>
        <v/>
      </c>
      <c r="DI71" s="92" t="str">
        <f>IF('Г на Ч'!DI71*'Г на группу'!$A$2,'Г на Ч'!DI71*'Г на группу'!$A$2,"")</f>
        <v/>
      </c>
      <c r="DJ71" s="92" t="str">
        <f>IF('Г на Ч'!DJ71*'Г на группу'!$A$2,'Г на Ч'!DJ71*'Г на группу'!$A$2,"")</f>
        <v/>
      </c>
      <c r="DK71" s="90" t="str">
        <f>IF('Г на Ч'!DK71*'Г на группу'!$A$2,'Г на Ч'!DK71*'Г на группу'!$A$2,"")</f>
        <v/>
      </c>
      <c r="DL71" s="92" t="str">
        <f>IF('Г на Ч'!DL71*'Г на группу'!$A$2,'Г на Ч'!DL71*'Г на группу'!$A$2,"")</f>
        <v/>
      </c>
      <c r="DM71" s="92" t="str">
        <f>IF('Г на Ч'!DM71*'Г на группу'!$A$2,'Г на Ч'!DM71*'Г на группу'!$A$2,"")</f>
        <v/>
      </c>
      <c r="DN71" s="92" t="str">
        <f>IF('Г на Ч'!DN71*'Г на группу'!$A$2,'Г на Ч'!DN71*'Г на группу'!$A$2,"")</f>
        <v/>
      </c>
      <c r="DO71" s="92" t="str">
        <f>IF('Г на Ч'!DO71*'Г на группу'!$A$2,'Г на Ч'!DO71*'Г на группу'!$A$2,"")</f>
        <v/>
      </c>
      <c r="DP71" s="90" t="str">
        <f>IF('Г на Ч'!DP71*'Г на группу'!$A$2,'Г на Ч'!DP71*'Г на группу'!$A$2,"")</f>
        <v/>
      </c>
      <c r="DQ71" s="21">
        <f t="shared" ref="DQ71:DQ108" si="142">SUM(J71,O71,T71,Y71,AD71,AI71,AN71,AS71,AX71,BC71,BH71,BM71,BR71,BW71,CB71,CG71,CL71,CQ71,CV71,DA71,DF71,DK71,DP71)</f>
        <v>1350</v>
      </c>
    </row>
    <row r="72" spans="1:122" s="21" customFormat="1" x14ac:dyDescent="0.25">
      <c r="A72" t="s">
        <v>25</v>
      </c>
      <c r="B72" s="8">
        <v>306</v>
      </c>
      <c r="C72" s="94">
        <v>9.5</v>
      </c>
      <c r="D72" s="94">
        <v>2.2999999999999998</v>
      </c>
      <c r="E72" s="45">
        <v>65.900000000000006</v>
      </c>
      <c r="F72" s="47" t="e">
        <f t="shared" ref="F72:F106" si="143">$B72/100*J72</f>
        <v>#VALUE!</v>
      </c>
      <c r="G72" s="44" t="e">
        <f t="shared" ref="G72:G106" si="144">$C72/100*J72</f>
        <v>#VALUE!</v>
      </c>
      <c r="H72" s="44" t="e">
        <f t="shared" ref="H72:H106" si="145">$D72/100*J72</f>
        <v>#VALUE!</v>
      </c>
      <c r="I72" s="44" t="e">
        <f t="shared" ref="I72:I106" si="146">$E72/100*J72</f>
        <v>#VALUE!</v>
      </c>
      <c r="J72" s="44" t="str">
        <f>IF('Г на Ч'!J72*'Г на группу'!$A$2,'Г на Ч'!J72*'Г на группу'!$A$2,"")</f>
        <v/>
      </c>
      <c r="K72" s="47">
        <f>IF('Г на Ч'!K72*'Г на группу'!$A$2,'Г на Ч'!K72*'Г на группу'!$A$2,"")</f>
        <v>1377</v>
      </c>
      <c r="L72" s="47">
        <f>IF('Г на Ч'!L72*'Г на группу'!$A$2,'Г на Ч'!L72*'Г на группу'!$A$2,"")</f>
        <v>42.75</v>
      </c>
      <c r="M72" s="47">
        <f>IF('Г на Ч'!M72*'Г на группу'!$A$2,'Г на Ч'!M72*'Г на группу'!$A$2,"")</f>
        <v>10.35</v>
      </c>
      <c r="N72" s="47">
        <f>IF('Г на Ч'!N72*'Г на группу'!$A$2,'Г на Ч'!N72*'Г на группу'!$A$2,"")</f>
        <v>296.55</v>
      </c>
      <c r="O72">
        <f>IF('Г на Ч'!O72*'Г на группу'!$A$2,'Г на Ч'!O72*'Г на группу'!$A$2,"")</f>
        <v>450</v>
      </c>
      <c r="P72" s="47" t="str">
        <f>IF('Г на Ч'!P72*'Г на группу'!$A$2,'Г на Ч'!P72*'Г на группу'!$A$2,"")</f>
        <v/>
      </c>
      <c r="Q72" s="47" t="str">
        <f>IF('Г на Ч'!Q72*'Г на группу'!$A$2,'Г на Ч'!Q72*'Г на группу'!$A$2,"")</f>
        <v/>
      </c>
      <c r="R72" s="47" t="str">
        <f>IF('Г на Ч'!R72*'Г на группу'!$A$2,'Г на Ч'!R72*'Г на группу'!$A$2,"")</f>
        <v/>
      </c>
      <c r="S72" s="47" t="str">
        <f>IF('Г на Ч'!S72*'Г на группу'!$A$2,'Г на Ч'!S72*'Г на группу'!$A$2,"")</f>
        <v/>
      </c>
      <c r="T72" t="str">
        <f>IF('Г на Ч'!T72*'Г на группу'!$A$2,'Г на Ч'!T72*'Г на группу'!$A$2,"")</f>
        <v/>
      </c>
      <c r="U72" s="47" t="str">
        <f>IF('Г на Ч'!U72*'Г на группу'!$A$2,'Г на Ч'!U72*'Г на группу'!$A$2,"")</f>
        <v/>
      </c>
      <c r="V72" s="47" t="str">
        <f>IF('Г на Ч'!V72*'Г на группу'!$A$2,'Г на Ч'!V72*'Г на группу'!$A$2,"")</f>
        <v/>
      </c>
      <c r="W72" s="47" t="str">
        <f>IF('Г на Ч'!W72*'Г на группу'!$A$2,'Г на Ч'!W72*'Г на группу'!$A$2,"")</f>
        <v/>
      </c>
      <c r="X72" s="47" t="str">
        <f>IF('Г на Ч'!X72*'Г на группу'!$A$2,'Г на Ч'!X72*'Г на группу'!$A$2,"")</f>
        <v/>
      </c>
      <c r="Y72" t="str">
        <f>IF('Г на Ч'!Y72*'Г на группу'!$A$2,'Г на Ч'!Y72*'Г на группу'!$A$2,"")</f>
        <v/>
      </c>
      <c r="Z72" s="47" t="str">
        <f>IF('Г на Ч'!Z72*'Г на группу'!$A$2,'Г на Ч'!Z72*'Г на группу'!$A$2,"")</f>
        <v/>
      </c>
      <c r="AA72" s="47" t="str">
        <f>IF('Г на Ч'!AA72*'Г на группу'!$A$2,'Г на Ч'!AA72*'Г на группу'!$A$2,"")</f>
        <v/>
      </c>
      <c r="AB72" s="47" t="str">
        <f>IF('Г на Ч'!AB72*'Г на группу'!$A$2,'Г на Ч'!AB72*'Г на группу'!$A$2,"")</f>
        <v/>
      </c>
      <c r="AC72" s="47" t="str">
        <f>IF('Г на Ч'!AC72*'Г на группу'!$A$2,'Г на Ч'!AC72*'Г на группу'!$A$2,"")</f>
        <v/>
      </c>
      <c r="AD72" s="46" t="str">
        <f>IF('Г на Ч'!AD72*'Г на группу'!$A$2,'Г на Ч'!AD72*'Г на группу'!$A$2,"")</f>
        <v/>
      </c>
      <c r="AE72" s="47" t="str">
        <f>IF('Г на Ч'!AE72*'Г на группу'!$A$2,'Г на Ч'!AE72*'Г на группу'!$A$2,"")</f>
        <v/>
      </c>
      <c r="AF72" s="47" t="str">
        <f>IF('Г на Ч'!AF72*'Г на группу'!$A$2,'Г на Ч'!AF72*'Г на группу'!$A$2,"")</f>
        <v/>
      </c>
      <c r="AG72" s="47" t="str">
        <f>IF('Г на Ч'!AG72*'Г на группу'!$A$2,'Г на Ч'!AG72*'Г на группу'!$A$2,"")</f>
        <v/>
      </c>
      <c r="AH72" s="47" t="str">
        <f>IF('Г на Ч'!AH72*'Г на группу'!$A$2,'Г на Ч'!AH72*'Г на группу'!$A$2,"")</f>
        <v/>
      </c>
      <c r="AI72" s="46" t="str">
        <f>IF('Г на Ч'!AI72*'Г на группу'!$A$2,'Г на Ч'!AI72*'Г на группу'!$A$2,"")</f>
        <v/>
      </c>
      <c r="AJ72" s="47" t="str">
        <f>IF('Г на Ч'!AJ72*'Г на группу'!$A$2,'Г на Ч'!AJ72*'Г на группу'!$A$2,"")</f>
        <v/>
      </c>
      <c r="AK72" s="47" t="str">
        <f>IF('Г на Ч'!AK72*'Г на группу'!$A$2,'Г на Ч'!AK72*'Г на группу'!$A$2,"")</f>
        <v/>
      </c>
      <c r="AL72" s="47" t="str">
        <f>IF('Г на Ч'!AL72*'Г на группу'!$A$2,'Г на Ч'!AL72*'Г на группу'!$A$2,"")</f>
        <v/>
      </c>
      <c r="AM72" s="47" t="str">
        <f>IF('Г на Ч'!AM72*'Г на группу'!$A$2,'Г на Ч'!AM72*'Г на группу'!$A$2,"")</f>
        <v/>
      </c>
      <c r="AN72" s="48" t="str">
        <f>IF('Г на Ч'!AN72*'Г на группу'!$A$2,'Г на Ч'!AN72*'Г на группу'!$A$2,"")</f>
        <v/>
      </c>
      <c r="AO72" s="47" t="str">
        <f>IF('Г на Ч'!AO72*'Г на группу'!$A$2,'Г на Ч'!AO72*'Г на группу'!$A$2,"")</f>
        <v/>
      </c>
      <c r="AP72" s="47" t="str">
        <f>IF('Г на Ч'!AP72*'Г на группу'!$A$2,'Г на Ч'!AP72*'Г на группу'!$A$2,"")</f>
        <v/>
      </c>
      <c r="AQ72" s="47" t="str">
        <f>IF('Г на Ч'!AQ72*'Г на группу'!$A$2,'Г на Ч'!AQ72*'Г на группу'!$A$2,"")</f>
        <v/>
      </c>
      <c r="AR72" s="47" t="str">
        <f>IF('Г на Ч'!AR72*'Г на группу'!$A$2,'Г на Ч'!AR72*'Г на группу'!$A$2,"")</f>
        <v/>
      </c>
      <c r="AS72" t="str">
        <f>IF('Г на Ч'!AS72*'Г на группу'!$A$2,'Г на Ч'!AS72*'Г на группу'!$A$2,"")</f>
        <v/>
      </c>
      <c r="AT72" s="47" t="str">
        <f>IF('Г на Ч'!AT72*'Г на группу'!$A$2,'Г на Ч'!AT72*'Г на группу'!$A$2,"")</f>
        <v/>
      </c>
      <c r="AU72" s="47" t="str">
        <f>IF('Г на Ч'!AU72*'Г на группу'!$A$2,'Г на Ч'!AU72*'Г на группу'!$A$2,"")</f>
        <v/>
      </c>
      <c r="AV72" s="47" t="str">
        <f>IF('Г на Ч'!AV72*'Г на группу'!$A$2,'Г на Ч'!AV72*'Г на группу'!$A$2,"")</f>
        <v/>
      </c>
      <c r="AW72" s="47" t="str">
        <f>IF('Г на Ч'!AW72*'Г на группу'!$A$2,'Г на Ч'!AW72*'Г на группу'!$A$2,"")</f>
        <v/>
      </c>
      <c r="AX72" s="46" t="str">
        <f>IF('Г на Ч'!AX72*'Г на группу'!$A$2,'Г на Ч'!AX72*'Г на группу'!$A$2,"")</f>
        <v/>
      </c>
      <c r="AY72" s="44">
        <f>IF('Г на Ч'!AY72*'Г на группу'!$A$2,'Г на Ч'!AY72*'Г на группу'!$A$2,"")</f>
        <v>1377</v>
      </c>
      <c r="AZ72" s="47">
        <f>IF('Г на Ч'!AZ72*'Г на группу'!$A$2,'Г на Ч'!AZ72*'Г на группу'!$A$2,"")</f>
        <v>42.75</v>
      </c>
      <c r="BA72" s="47">
        <f>IF('Г на Ч'!BA72*'Г на группу'!$A$2,'Г на Ч'!BA72*'Г на группу'!$A$2,"")</f>
        <v>10.35</v>
      </c>
      <c r="BB72" s="47">
        <f>IF('Г на Ч'!BB72*'Г на группу'!$A$2,'Г на Ч'!BB72*'Г на группу'!$A$2,"")</f>
        <v>296.55</v>
      </c>
      <c r="BC72">
        <f>IF('Г на Ч'!BC72*'Г на группу'!$A$2,'Г на Ч'!BC72*'Г на группу'!$A$2,"")</f>
        <v>450</v>
      </c>
      <c r="BD72" s="47" t="str">
        <f>IF('Г на Ч'!BD72*'Г на группу'!$A$2,'Г на Ч'!BD72*'Г на группу'!$A$2,"")</f>
        <v/>
      </c>
      <c r="BE72" s="47" t="str">
        <f>IF('Г на Ч'!BE72*'Г на группу'!$A$2,'Г на Ч'!BE72*'Г на группу'!$A$2,"")</f>
        <v/>
      </c>
      <c r="BF72" s="47" t="str">
        <f>IF('Г на Ч'!BF72*'Г на группу'!$A$2,'Г на Ч'!BF72*'Г на группу'!$A$2,"")</f>
        <v/>
      </c>
      <c r="BG72" s="47" t="str">
        <f>IF('Г на Ч'!BG72*'Г на группу'!$A$2,'Г на Ч'!BG72*'Г на группу'!$A$2,"")</f>
        <v/>
      </c>
      <c r="BH72" s="48" t="str">
        <f>IF('Г на Ч'!BH72*'Г на группу'!$A$2,'Г на Ч'!BH72*'Г на группу'!$A$2,"")</f>
        <v/>
      </c>
      <c r="BI72" s="44" t="str">
        <f>IF('Г на Ч'!BI72*'Г на группу'!$A$2,'Г на Ч'!BI72*'Г на группу'!$A$2,"")</f>
        <v/>
      </c>
      <c r="BJ72" s="47" t="str">
        <f>IF('Г на Ч'!BJ72*'Г на группу'!$A$2,'Г на Ч'!BJ72*'Г на группу'!$A$2,"")</f>
        <v/>
      </c>
      <c r="BK72" s="47" t="str">
        <f>IF('Г на Ч'!BK72*'Г на группу'!$A$2,'Г на Ч'!BK72*'Г на группу'!$A$2,"")</f>
        <v/>
      </c>
      <c r="BL72" s="47" t="str">
        <f>IF('Г на Ч'!BL72*'Г на группу'!$A$2,'Г на Ч'!BL72*'Г на группу'!$A$2,"")</f>
        <v/>
      </c>
      <c r="BM72" s="49" t="str">
        <f>IF('Г на Ч'!BM72*'Г на группу'!$A$2,'Г на Ч'!BM72*'Г на группу'!$A$2,"")</f>
        <v/>
      </c>
      <c r="BN72" s="47" t="str">
        <f>IF('Г на Ч'!BN72*'Г на группу'!$A$2,'Г на Ч'!BN72*'Г на группу'!$A$2,"")</f>
        <v/>
      </c>
      <c r="BO72" s="47" t="str">
        <f>IF('Г на Ч'!BO72*'Г на группу'!$A$2,'Г на Ч'!BO72*'Г на группу'!$A$2,"")</f>
        <v/>
      </c>
      <c r="BP72" s="47" t="str">
        <f>IF('Г на Ч'!BP72*'Г на группу'!$A$2,'Г на Ч'!BP72*'Г на группу'!$A$2,"")</f>
        <v/>
      </c>
      <c r="BQ72" s="47" t="str">
        <f>IF('Г на Ч'!BQ72*'Г на группу'!$A$2,'Г на Ч'!BQ72*'Г на группу'!$A$2,"")</f>
        <v/>
      </c>
      <c r="BR72" t="str">
        <f>IF('Г на Ч'!BR72*'Г на группу'!$A$2,'Г на Ч'!BR72*'Г на группу'!$A$2,"")</f>
        <v/>
      </c>
      <c r="BS72" s="47" t="str">
        <f>IF('Г на Ч'!BS72*'Г на группу'!$A$2,'Г на Ч'!BS72*'Г на группу'!$A$2,"")</f>
        <v/>
      </c>
      <c r="BT72" s="47" t="str">
        <f>IF('Г на Ч'!BT72*'Г на группу'!$A$2,'Г на Ч'!BT72*'Г на группу'!$A$2,"")</f>
        <v/>
      </c>
      <c r="BU72" s="47" t="str">
        <f>IF('Г на Ч'!BU72*'Г на группу'!$A$2,'Г на Ч'!BU72*'Г на группу'!$A$2,"")</f>
        <v/>
      </c>
      <c r="BV72" s="47" t="str">
        <f>IF('Г на Ч'!BV72*'Г на группу'!$A$2,'Г на Ч'!BV72*'Г на группу'!$A$2,"")</f>
        <v/>
      </c>
      <c r="BW72" t="str">
        <f>IF('Г на Ч'!BW72*'Г на группу'!$A$2,'Г на Ч'!BW72*'Г на группу'!$A$2,"")</f>
        <v/>
      </c>
      <c r="BX72" s="47" t="str">
        <f>IF('Г на Ч'!BX72*'Г на группу'!$A$2,'Г на Ч'!BX72*'Г на группу'!$A$2,"")</f>
        <v/>
      </c>
      <c r="BY72" s="47" t="str">
        <f>IF('Г на Ч'!BY72*'Г на группу'!$A$2,'Г на Ч'!BY72*'Г на группу'!$A$2,"")</f>
        <v/>
      </c>
      <c r="BZ72" s="47" t="str">
        <f>IF('Г на Ч'!BZ72*'Г на группу'!$A$2,'Г на Ч'!BZ72*'Г на группу'!$A$2,"")</f>
        <v/>
      </c>
      <c r="CA72" s="47" t="str">
        <f>IF('Г на Ч'!CA72*'Г на группу'!$A$2,'Г на Ч'!CA72*'Г на группу'!$A$2,"")</f>
        <v/>
      </c>
      <c r="CB72" t="str">
        <f>IF('Г на Ч'!CB72*'Г на группу'!$A$2,'Г на Ч'!CB72*'Г на группу'!$A$2,"")</f>
        <v/>
      </c>
      <c r="CC72" s="47" t="str">
        <f>IF('Г на Ч'!CC72*'Г на группу'!$A$2,'Г на Ч'!CC72*'Г на группу'!$A$2,"")</f>
        <v/>
      </c>
      <c r="CD72" s="47" t="str">
        <f>IF('Г на Ч'!CD72*'Г на группу'!$A$2,'Г на Ч'!CD72*'Г на группу'!$A$2,"")</f>
        <v/>
      </c>
      <c r="CE72" s="47" t="str">
        <f>IF('Г на Ч'!CE72*'Г на группу'!$A$2,'Г на Ч'!CE72*'Г на группу'!$A$2,"")</f>
        <v/>
      </c>
      <c r="CF72" s="47" t="str">
        <f>IF('Г на Ч'!CF72*'Г на группу'!$A$2,'Г на Ч'!CF72*'Г на группу'!$A$2,"")</f>
        <v/>
      </c>
      <c r="CG72" t="str">
        <f>IF('Г на Ч'!CG72*'Г на группу'!$A$2,'Г на Ч'!CG72*'Г на группу'!$A$2,"")</f>
        <v/>
      </c>
      <c r="CH72" s="47" t="str">
        <f>IF('Г на Ч'!CH72*'Г на группу'!$A$2,'Г на Ч'!CH72*'Г на группу'!$A$2,"")</f>
        <v/>
      </c>
      <c r="CI72" s="47" t="str">
        <f>IF('Г на Ч'!CI72*'Г на группу'!$A$2,'Г на Ч'!CI72*'Г на группу'!$A$2,"")</f>
        <v/>
      </c>
      <c r="CJ72" s="47" t="str">
        <f>IF('Г на Ч'!CJ72*'Г на группу'!$A$2,'Г на Ч'!CJ72*'Г на группу'!$A$2,"")</f>
        <v/>
      </c>
      <c r="CK72" s="47" t="str">
        <f>IF('Г на Ч'!CK72*'Г на группу'!$A$2,'Г на Ч'!CK72*'Г на группу'!$A$2,"")</f>
        <v/>
      </c>
      <c r="CL72" s="46" t="str">
        <f>IF('Г на Ч'!CL72*'Г на группу'!$A$2,'Г на Ч'!CL72*'Г на группу'!$A$2,"")</f>
        <v/>
      </c>
      <c r="CM72" s="47">
        <f>IF('Г на Ч'!CM72*'Г на группу'!$A$2,'Г на Ч'!CM72*'Г на группу'!$A$2,"")</f>
        <v>1377</v>
      </c>
      <c r="CN72" s="47">
        <f>IF('Г на Ч'!CN72*'Г на группу'!$A$2,'Г на Ч'!CN72*'Г на группу'!$A$2,"")</f>
        <v>42.75</v>
      </c>
      <c r="CO72" s="47">
        <f>IF('Г на Ч'!CO72*'Г на группу'!$A$2,'Г на Ч'!CO72*'Г на группу'!$A$2,"")</f>
        <v>10.35</v>
      </c>
      <c r="CP72" s="47">
        <f>IF('Г на Ч'!CP72*'Г на группу'!$A$2,'Г на Ч'!CP72*'Г на группу'!$A$2,"")</f>
        <v>296.55</v>
      </c>
      <c r="CQ72" s="46">
        <f>IF('Г на Ч'!CQ72*'Г на группу'!$A$2,'Г на Ч'!CQ72*'Г на группу'!$A$2,"")</f>
        <v>450</v>
      </c>
      <c r="CR72" s="47" t="str">
        <f>IF('Г на Ч'!CR72*'Г на группу'!$A$2,'Г на Ч'!CR72*'Г на группу'!$A$2,"")</f>
        <v/>
      </c>
      <c r="CS72" s="47" t="str">
        <f>IF('Г на Ч'!CS72*'Г на группу'!$A$2,'Г на Ч'!CS72*'Г на группу'!$A$2,"")</f>
        <v/>
      </c>
      <c r="CT72" s="47" t="str">
        <f>IF('Г на Ч'!CT72*'Г на группу'!$A$2,'Г на Ч'!CT72*'Г на группу'!$A$2,"")</f>
        <v/>
      </c>
      <c r="CU72" s="47" t="str">
        <f>IF('Г на Ч'!CU72*'Г на группу'!$A$2,'Г на Ч'!CU72*'Г на группу'!$A$2,"")</f>
        <v/>
      </c>
      <c r="CV72" s="46" t="str">
        <f>IF('Г на Ч'!CV72*'Г на группу'!$A$2,'Г на Ч'!CV72*'Г на группу'!$A$2,"")</f>
        <v/>
      </c>
      <c r="CW72" s="47" t="str">
        <f>IF('Г на Ч'!CW72*'Г на группу'!$A$2,'Г на Ч'!CW72*'Г на группу'!$A$2,"")</f>
        <v/>
      </c>
      <c r="CX72" s="47" t="str">
        <f>IF('Г на Ч'!CX72*'Г на группу'!$A$2,'Г на Ч'!CX72*'Г на группу'!$A$2,"")</f>
        <v/>
      </c>
      <c r="CY72" s="47" t="str">
        <f>IF('Г на Ч'!CY72*'Г на группу'!$A$2,'Г на Ч'!CY72*'Г на группу'!$A$2,"")</f>
        <v/>
      </c>
      <c r="CZ72" s="47" t="str">
        <f>IF('Г на Ч'!CZ72*'Г на группу'!$A$2,'Г на Ч'!CZ72*'Г на группу'!$A$2,"")</f>
        <v/>
      </c>
      <c r="DA72" s="46" t="str">
        <f>IF('Г на Ч'!DA72*'Г на группу'!$A$2,'Г на Ч'!DA72*'Г на группу'!$A$2,"")</f>
        <v/>
      </c>
      <c r="DB72" s="47" t="str">
        <f>IF('Г на Ч'!DB72*'Г на группу'!$A$2,'Г на Ч'!DB72*'Г на группу'!$A$2,"")</f>
        <v/>
      </c>
      <c r="DC72" s="47" t="str">
        <f>IF('Г на Ч'!DC72*'Г на группу'!$A$2,'Г на Ч'!DC72*'Г на группу'!$A$2,"")</f>
        <v/>
      </c>
      <c r="DD72" s="47" t="str">
        <f>IF('Г на Ч'!DD72*'Г на группу'!$A$2,'Г на Ч'!DD72*'Г на группу'!$A$2,"")</f>
        <v/>
      </c>
      <c r="DE72" s="47" t="str">
        <f>IF('Г на Ч'!DE72*'Г на группу'!$A$2,'Г на Ч'!DE72*'Г на группу'!$A$2,"")</f>
        <v/>
      </c>
      <c r="DF72" s="46" t="str">
        <f>IF('Г на Ч'!DF72*'Г на группу'!$A$2,'Г на Ч'!DF72*'Г на группу'!$A$2,"")</f>
        <v/>
      </c>
      <c r="DG72" s="47" t="str">
        <f>IF('Г на Ч'!DG72*'Г на группу'!$A$2,'Г на Ч'!DG72*'Г на группу'!$A$2,"")</f>
        <v/>
      </c>
      <c r="DH72" s="47" t="str">
        <f>IF('Г на Ч'!DH72*'Г на группу'!$A$2,'Г на Ч'!DH72*'Г на группу'!$A$2,"")</f>
        <v/>
      </c>
      <c r="DI72" s="47" t="str">
        <f>IF('Г на Ч'!DI72*'Г на группу'!$A$2,'Г на Ч'!DI72*'Г на группу'!$A$2,"")</f>
        <v/>
      </c>
      <c r="DJ72" s="47" t="str">
        <f>IF('Г на Ч'!DJ72*'Г на группу'!$A$2,'Г на Ч'!DJ72*'Г на группу'!$A$2,"")</f>
        <v/>
      </c>
      <c r="DK72" s="46" t="str">
        <f>IF('Г на Ч'!DK72*'Г на группу'!$A$2,'Г на Ч'!DK72*'Г на группу'!$A$2,"")</f>
        <v/>
      </c>
      <c r="DL72" s="47" t="str">
        <f>IF('Г на Ч'!DL72*'Г на группу'!$A$2,'Г на Ч'!DL72*'Г на группу'!$A$2,"")</f>
        <v/>
      </c>
      <c r="DM72" s="47" t="str">
        <f>IF('Г на Ч'!DM72*'Г на группу'!$A$2,'Г на Ч'!DM72*'Г на группу'!$A$2,"")</f>
        <v/>
      </c>
      <c r="DN72" s="47" t="str">
        <f>IF('Г на Ч'!DN72*'Г на группу'!$A$2,'Г на Ч'!DN72*'Г на группу'!$A$2,"")</f>
        <v/>
      </c>
      <c r="DO72" s="47" t="str">
        <f>IF('Г на Ч'!DO72*'Г на группу'!$A$2,'Г на Ч'!DO72*'Г на группу'!$A$2,"")</f>
        <v/>
      </c>
      <c r="DP72" s="46" t="str">
        <f>IF('Г на Ч'!DP72*'Г на группу'!$A$2,'Г на Ч'!DP72*'Г на группу'!$A$2,"")</f>
        <v/>
      </c>
      <c r="DQ72" s="21">
        <f t="shared" si="142"/>
        <v>1350</v>
      </c>
    </row>
    <row r="73" spans="1:122" s="21" customFormat="1" x14ac:dyDescent="0.25">
      <c r="A73" s="40" t="s">
        <v>26</v>
      </c>
      <c r="B73" s="35">
        <v>350</v>
      </c>
      <c r="C73" s="36">
        <v>0.1</v>
      </c>
      <c r="D73" s="36">
        <v>0.4</v>
      </c>
      <c r="E73" s="37">
        <v>79</v>
      </c>
      <c r="F73" s="39" t="e">
        <f t="shared" si="143"/>
        <v>#VALUE!</v>
      </c>
      <c r="G73" s="42" t="e">
        <f t="shared" si="144"/>
        <v>#VALUE!</v>
      </c>
      <c r="H73" s="42" t="e">
        <f t="shared" si="145"/>
        <v>#VALUE!</v>
      </c>
      <c r="I73" s="42" t="e">
        <f t="shared" si="146"/>
        <v>#VALUE!</v>
      </c>
      <c r="J73" s="42" t="str">
        <f>IF('Г на Ч'!J73*'Г на группу'!$A$2,'Г на Ч'!J73*'Г на группу'!$A$2,"")</f>
        <v/>
      </c>
      <c r="K73" s="39" t="str">
        <f>IF('Г на Ч'!K73*'Г на группу'!$A$2,'Г на Ч'!K73*'Г на группу'!$A$2,"")</f>
        <v/>
      </c>
      <c r="L73" s="39" t="str">
        <f>IF('Г на Ч'!L73*'Г на группу'!$A$2,'Г на Ч'!L73*'Г на группу'!$A$2,"")</f>
        <v/>
      </c>
      <c r="M73" s="39" t="str">
        <f>IF('Г на Ч'!M73*'Г на группу'!$A$2,'Г на Ч'!M73*'Г на группу'!$A$2,"")</f>
        <v/>
      </c>
      <c r="N73" s="39" t="str">
        <f>IF('Г на Ч'!N73*'Г на группу'!$A$2,'Г на Ч'!N73*'Г на группу'!$A$2,"")</f>
        <v/>
      </c>
      <c r="O73" s="40" t="str">
        <f>IF('Г на Ч'!O73*'Г на группу'!$A$2,'Г на Ч'!O73*'Г на группу'!$A$2,"")</f>
        <v/>
      </c>
      <c r="P73" s="39">
        <f>IF('Г на Ч'!P73*'Г на группу'!$A$2,'Г на Ч'!P73*'Г на группу'!$A$2,"")</f>
        <v>1575</v>
      </c>
      <c r="Q73" s="39">
        <f>IF('Г на Ч'!Q73*'Г на группу'!$A$2,'Г на Ч'!Q73*'Г на группу'!$A$2,"")</f>
        <v>0.44999999999999996</v>
      </c>
      <c r="R73" s="39">
        <f>IF('Г на Ч'!R73*'Г на группу'!$A$2,'Г на Ч'!R73*'Г на группу'!$A$2,"")</f>
        <v>1.7999999999999998</v>
      </c>
      <c r="S73" s="39">
        <f>IF('Г на Ч'!S73*'Г на группу'!$A$2,'Г на Ч'!S73*'Г на группу'!$A$2,"")</f>
        <v>355.5</v>
      </c>
      <c r="T73" s="40">
        <f>IF('Г на Ч'!T73*'Г на группу'!$A$2,'Г на Ч'!T73*'Г на группу'!$A$2,"")</f>
        <v>450</v>
      </c>
      <c r="U73" s="39" t="str">
        <f>IF('Г на Ч'!U73*'Г на группу'!$A$2,'Г на Ч'!U73*'Г на группу'!$A$2,"")</f>
        <v/>
      </c>
      <c r="V73" s="39" t="str">
        <f>IF('Г на Ч'!V73*'Г на группу'!$A$2,'Г на Ч'!V73*'Г на группу'!$A$2,"")</f>
        <v/>
      </c>
      <c r="W73" s="39" t="str">
        <f>IF('Г на Ч'!W73*'Г на группу'!$A$2,'Г на Ч'!W73*'Г на группу'!$A$2,"")</f>
        <v/>
      </c>
      <c r="X73" s="39" t="str">
        <f>IF('Г на Ч'!X73*'Г на группу'!$A$2,'Г на Ч'!X73*'Г на группу'!$A$2,"")</f>
        <v/>
      </c>
      <c r="Y73" s="40" t="str">
        <f>IF('Г на Ч'!Y73*'Г на группу'!$A$2,'Г на Ч'!Y73*'Г на группу'!$A$2,"")</f>
        <v/>
      </c>
      <c r="Z73" s="39" t="str">
        <f>IF('Г на Ч'!Z73*'Г на группу'!$A$2,'Г на Ч'!Z73*'Г на группу'!$A$2,"")</f>
        <v/>
      </c>
      <c r="AA73" s="39" t="str">
        <f>IF('Г на Ч'!AA73*'Г на группу'!$A$2,'Г на Ч'!AA73*'Г на группу'!$A$2,"")</f>
        <v/>
      </c>
      <c r="AB73" s="39" t="str">
        <f>IF('Г на Ч'!AB73*'Г на группу'!$A$2,'Г на Ч'!AB73*'Г на группу'!$A$2,"")</f>
        <v/>
      </c>
      <c r="AC73" s="39" t="str">
        <f>IF('Г на Ч'!AC73*'Г на группу'!$A$2,'Г на Ч'!AC73*'Г на группу'!$A$2,"")</f>
        <v/>
      </c>
      <c r="AD73" s="38" t="str">
        <f>IF('Г на Ч'!AD73*'Г на группу'!$A$2,'Г на Ч'!AD73*'Г на группу'!$A$2,"")</f>
        <v/>
      </c>
      <c r="AE73" s="39" t="str">
        <f>IF('Г на Ч'!AE73*'Г на группу'!$A$2,'Г на Ч'!AE73*'Г на группу'!$A$2,"")</f>
        <v/>
      </c>
      <c r="AF73" s="39" t="str">
        <f>IF('Г на Ч'!AF73*'Г на группу'!$A$2,'Г на Ч'!AF73*'Г на группу'!$A$2,"")</f>
        <v/>
      </c>
      <c r="AG73" s="39" t="str">
        <f>IF('Г на Ч'!AG73*'Г на группу'!$A$2,'Г на Ч'!AG73*'Г на группу'!$A$2,"")</f>
        <v/>
      </c>
      <c r="AH73" s="39" t="str">
        <f>IF('Г на Ч'!AH73*'Г на группу'!$A$2,'Г на Ч'!AH73*'Г на группу'!$A$2,"")</f>
        <v/>
      </c>
      <c r="AI73" s="38" t="str">
        <f>IF('Г на Ч'!AI73*'Г на группу'!$A$2,'Г на Ч'!AI73*'Г на группу'!$A$2,"")</f>
        <v/>
      </c>
      <c r="AJ73" s="39" t="str">
        <f>IF('Г на Ч'!AJ73*'Г на группу'!$A$2,'Г на Ч'!AJ73*'Г на группу'!$A$2,"")</f>
        <v/>
      </c>
      <c r="AK73" s="39" t="str">
        <f>IF('Г на Ч'!AK73*'Г на группу'!$A$2,'Г на Ч'!AK73*'Г на группу'!$A$2,"")</f>
        <v/>
      </c>
      <c r="AL73" s="39" t="str">
        <f>IF('Г на Ч'!AL73*'Г на группу'!$A$2,'Г на Ч'!AL73*'Г на группу'!$A$2,"")</f>
        <v/>
      </c>
      <c r="AM73" s="39" t="str">
        <f>IF('Г на Ч'!AM73*'Г на группу'!$A$2,'Г на Ч'!AM73*'Г на группу'!$A$2,"")</f>
        <v/>
      </c>
      <c r="AN73" s="41" t="str">
        <f>IF('Г на Ч'!AN73*'Г на группу'!$A$2,'Г на Ч'!AN73*'Г на группу'!$A$2,"")</f>
        <v/>
      </c>
      <c r="AO73" s="39" t="str">
        <f>IF('Г на Ч'!AO73*'Г на группу'!$A$2,'Г на Ч'!AO73*'Г на группу'!$A$2,"")</f>
        <v/>
      </c>
      <c r="AP73" s="39" t="str">
        <f>IF('Г на Ч'!AP73*'Г на группу'!$A$2,'Г на Ч'!AP73*'Г на группу'!$A$2,"")</f>
        <v/>
      </c>
      <c r="AQ73" s="39" t="str">
        <f>IF('Г на Ч'!AQ73*'Г на группу'!$A$2,'Г на Ч'!AQ73*'Г на группу'!$A$2,"")</f>
        <v/>
      </c>
      <c r="AR73" s="39" t="str">
        <f>IF('Г на Ч'!AR73*'Г на группу'!$A$2,'Г на Ч'!AR73*'Г на группу'!$A$2,"")</f>
        <v/>
      </c>
      <c r="AS73" s="40" t="str">
        <f>IF('Г на Ч'!AS73*'Г на группу'!$A$2,'Г на Ч'!AS73*'Г на группу'!$A$2,"")</f>
        <v/>
      </c>
      <c r="AT73" s="39" t="str">
        <f>IF('Г на Ч'!AT73*'Г на группу'!$A$2,'Г на Ч'!AT73*'Г на группу'!$A$2,"")</f>
        <v/>
      </c>
      <c r="AU73" s="39" t="str">
        <f>IF('Г на Ч'!AU73*'Г на группу'!$A$2,'Г на Ч'!AU73*'Г на группу'!$A$2,"")</f>
        <v/>
      </c>
      <c r="AV73" s="39" t="str">
        <f>IF('Г на Ч'!AV73*'Г на группу'!$A$2,'Г на Ч'!AV73*'Г на группу'!$A$2,"")</f>
        <v/>
      </c>
      <c r="AW73" s="39" t="str">
        <f>IF('Г на Ч'!AW73*'Г на группу'!$A$2,'Г на Ч'!AW73*'Г на группу'!$A$2,"")</f>
        <v/>
      </c>
      <c r="AX73" s="38" t="str">
        <f>IF('Г на Ч'!AX73*'Г на группу'!$A$2,'Г на Ч'!AX73*'Г на группу'!$A$2,"")</f>
        <v/>
      </c>
      <c r="AY73" s="42" t="str">
        <f>IF('Г на Ч'!AY73*'Г на группу'!$A$2,'Г на Ч'!AY73*'Г на группу'!$A$2,"")</f>
        <v/>
      </c>
      <c r="AZ73" s="39" t="str">
        <f>IF('Г на Ч'!AZ73*'Г на группу'!$A$2,'Г на Ч'!AZ73*'Г на группу'!$A$2,"")</f>
        <v/>
      </c>
      <c r="BA73" s="39" t="str">
        <f>IF('Г на Ч'!BA73*'Г на группу'!$A$2,'Г на Ч'!BA73*'Г на группу'!$A$2,"")</f>
        <v/>
      </c>
      <c r="BB73" s="39" t="str">
        <f>IF('Г на Ч'!BB73*'Г на группу'!$A$2,'Г на Ч'!BB73*'Г на группу'!$A$2,"")</f>
        <v/>
      </c>
      <c r="BC73" s="40" t="str">
        <f>IF('Г на Ч'!BC73*'Г на группу'!$A$2,'Г на Ч'!BC73*'Г на группу'!$A$2,"")</f>
        <v/>
      </c>
      <c r="BD73" s="39">
        <f>IF('Г на Ч'!BD73*'Г на группу'!$A$2,'Г на Ч'!BD73*'Г на группу'!$A$2,"")</f>
        <v>1575</v>
      </c>
      <c r="BE73" s="39">
        <f>IF('Г на Ч'!BE73*'Г на группу'!$A$2,'Г на Ч'!BE73*'Г на группу'!$A$2,"")</f>
        <v>0.44999999999999996</v>
      </c>
      <c r="BF73" s="39">
        <f>IF('Г на Ч'!BF73*'Г на группу'!$A$2,'Г на Ч'!BF73*'Г на группу'!$A$2,"")</f>
        <v>1.7999999999999998</v>
      </c>
      <c r="BG73" s="39">
        <f>IF('Г на Ч'!BG73*'Г на группу'!$A$2,'Г на Ч'!BG73*'Г на группу'!$A$2,"")</f>
        <v>355.5</v>
      </c>
      <c r="BH73" s="41">
        <f>IF('Г на Ч'!BH73*'Г на группу'!$A$2,'Г на Ч'!BH73*'Г на группу'!$A$2,"")</f>
        <v>450</v>
      </c>
      <c r="BI73" s="42" t="str">
        <f>IF('Г на Ч'!BI73*'Г на группу'!$A$2,'Г на Ч'!BI73*'Г на группу'!$A$2,"")</f>
        <v/>
      </c>
      <c r="BJ73" s="39" t="str">
        <f>IF('Г на Ч'!BJ73*'Г на группу'!$A$2,'Г на Ч'!BJ73*'Г на группу'!$A$2,"")</f>
        <v/>
      </c>
      <c r="BK73" s="39" t="str">
        <f>IF('Г на Ч'!BK73*'Г на группу'!$A$2,'Г на Ч'!BK73*'Г на группу'!$A$2,"")</f>
        <v/>
      </c>
      <c r="BL73" s="39" t="str">
        <f>IF('Г на Ч'!BL73*'Г на группу'!$A$2,'Г на Ч'!BL73*'Г на группу'!$A$2,"")</f>
        <v/>
      </c>
      <c r="BM73" s="43" t="str">
        <f>IF('Г на Ч'!BM73*'Г на группу'!$A$2,'Г на Ч'!BM73*'Г на группу'!$A$2,"")</f>
        <v/>
      </c>
      <c r="BN73" s="39" t="str">
        <f>IF('Г на Ч'!BN73*'Г на группу'!$A$2,'Г на Ч'!BN73*'Г на группу'!$A$2,"")</f>
        <v/>
      </c>
      <c r="BO73" s="39" t="str">
        <f>IF('Г на Ч'!BO73*'Г на группу'!$A$2,'Г на Ч'!BO73*'Г на группу'!$A$2,"")</f>
        <v/>
      </c>
      <c r="BP73" s="39" t="str">
        <f>IF('Г на Ч'!BP73*'Г на группу'!$A$2,'Г на Ч'!BP73*'Г на группу'!$A$2,"")</f>
        <v/>
      </c>
      <c r="BQ73" s="39" t="str">
        <f>IF('Г на Ч'!BQ73*'Г на группу'!$A$2,'Г на Ч'!BQ73*'Г на группу'!$A$2,"")</f>
        <v/>
      </c>
      <c r="BR73" s="40" t="str">
        <f>IF('Г на Ч'!BR73*'Г на группу'!$A$2,'Г на Ч'!BR73*'Г на группу'!$A$2,"")</f>
        <v/>
      </c>
      <c r="BS73" s="39" t="str">
        <f>IF('Г на Ч'!BS73*'Г на группу'!$A$2,'Г на Ч'!BS73*'Г на группу'!$A$2,"")</f>
        <v/>
      </c>
      <c r="BT73" s="39" t="str">
        <f>IF('Г на Ч'!BT73*'Г на группу'!$A$2,'Г на Ч'!BT73*'Г на группу'!$A$2,"")</f>
        <v/>
      </c>
      <c r="BU73" s="39" t="str">
        <f>IF('Г на Ч'!BU73*'Г на группу'!$A$2,'Г на Ч'!BU73*'Г на группу'!$A$2,"")</f>
        <v/>
      </c>
      <c r="BV73" s="39" t="str">
        <f>IF('Г на Ч'!BV73*'Г на группу'!$A$2,'Г на Ч'!BV73*'Г на группу'!$A$2,"")</f>
        <v/>
      </c>
      <c r="BW73" s="40" t="str">
        <f>IF('Г на Ч'!BW73*'Г на группу'!$A$2,'Г на Ч'!BW73*'Г на группу'!$A$2,"")</f>
        <v/>
      </c>
      <c r="BX73" s="39" t="str">
        <f>IF('Г на Ч'!BX73*'Г на группу'!$A$2,'Г на Ч'!BX73*'Г на группу'!$A$2,"")</f>
        <v/>
      </c>
      <c r="BY73" s="39" t="str">
        <f>IF('Г на Ч'!BY73*'Г на группу'!$A$2,'Г на Ч'!BY73*'Г на группу'!$A$2,"")</f>
        <v/>
      </c>
      <c r="BZ73" s="39" t="str">
        <f>IF('Г на Ч'!BZ73*'Г на группу'!$A$2,'Г на Ч'!BZ73*'Г на группу'!$A$2,"")</f>
        <v/>
      </c>
      <c r="CA73" s="39" t="str">
        <f>IF('Г на Ч'!CA73*'Г на группу'!$A$2,'Г на Ч'!CA73*'Г на группу'!$A$2,"")</f>
        <v/>
      </c>
      <c r="CB73" s="40" t="str">
        <f>IF('Г на Ч'!CB73*'Г на группу'!$A$2,'Г на Ч'!CB73*'Г на группу'!$A$2,"")</f>
        <v/>
      </c>
      <c r="CC73" s="39" t="str">
        <f>IF('Г на Ч'!CC73*'Г на группу'!$A$2,'Г на Ч'!CC73*'Г на группу'!$A$2,"")</f>
        <v/>
      </c>
      <c r="CD73" s="39" t="str">
        <f>IF('Г на Ч'!CD73*'Г на группу'!$A$2,'Г на Ч'!CD73*'Г на группу'!$A$2,"")</f>
        <v/>
      </c>
      <c r="CE73" s="39" t="str">
        <f>IF('Г на Ч'!CE73*'Г на группу'!$A$2,'Г на Ч'!CE73*'Г на группу'!$A$2,"")</f>
        <v/>
      </c>
      <c r="CF73" s="39" t="str">
        <f>IF('Г на Ч'!CF73*'Г на группу'!$A$2,'Г на Ч'!CF73*'Г на группу'!$A$2,"")</f>
        <v/>
      </c>
      <c r="CG73" s="40" t="str">
        <f>IF('Г на Ч'!CG73*'Г на группу'!$A$2,'Г на Ч'!CG73*'Г на группу'!$A$2,"")</f>
        <v/>
      </c>
      <c r="CH73" s="39" t="str">
        <f>IF('Г на Ч'!CH73*'Г на группу'!$A$2,'Г на Ч'!CH73*'Г на группу'!$A$2,"")</f>
        <v/>
      </c>
      <c r="CI73" s="39" t="str">
        <f>IF('Г на Ч'!CI73*'Г на группу'!$A$2,'Г на Ч'!CI73*'Г на группу'!$A$2,"")</f>
        <v/>
      </c>
      <c r="CJ73" s="39" t="str">
        <f>IF('Г на Ч'!CJ73*'Г на группу'!$A$2,'Г на Ч'!CJ73*'Г на группу'!$A$2,"")</f>
        <v/>
      </c>
      <c r="CK73" s="39" t="str">
        <f>IF('Г на Ч'!CK73*'Г на группу'!$A$2,'Г на Ч'!CK73*'Г на группу'!$A$2,"")</f>
        <v/>
      </c>
      <c r="CL73" s="38" t="str">
        <f>IF('Г на Ч'!CL73*'Г на группу'!$A$2,'Г на Ч'!CL73*'Г на группу'!$A$2,"")</f>
        <v/>
      </c>
      <c r="CM73" s="39" t="str">
        <f>IF('Г на Ч'!CM73*'Г на группу'!$A$2,'Г на Ч'!CM73*'Г на группу'!$A$2,"")</f>
        <v/>
      </c>
      <c r="CN73" s="39" t="str">
        <f>IF('Г на Ч'!CN73*'Г на группу'!$A$2,'Г на Ч'!CN73*'Г на группу'!$A$2,"")</f>
        <v/>
      </c>
      <c r="CO73" s="39" t="str">
        <f>IF('Г на Ч'!CO73*'Г на группу'!$A$2,'Г на Ч'!CO73*'Г на группу'!$A$2,"")</f>
        <v/>
      </c>
      <c r="CP73" s="39" t="str">
        <f>IF('Г на Ч'!CP73*'Г на группу'!$A$2,'Г на Ч'!CP73*'Г на группу'!$A$2,"")</f>
        <v/>
      </c>
      <c r="CQ73" s="38" t="str">
        <f>IF('Г на Ч'!CQ73*'Г на группу'!$A$2,'Г на Ч'!CQ73*'Г на группу'!$A$2,"")</f>
        <v/>
      </c>
      <c r="CR73" s="39">
        <f>IF('Г на Ч'!CR73*'Г на группу'!$A$2,'Г на Ч'!CR73*'Г на группу'!$A$2,"")</f>
        <v>1575</v>
      </c>
      <c r="CS73" s="39">
        <f>IF('Г на Ч'!CS73*'Г на группу'!$A$2,'Г на Ч'!CS73*'Г на группу'!$A$2,"")</f>
        <v>0.44999999999999996</v>
      </c>
      <c r="CT73" s="39">
        <f>IF('Г на Ч'!CT73*'Г на группу'!$A$2,'Г на Ч'!CT73*'Г на группу'!$A$2,"")</f>
        <v>1.7999999999999998</v>
      </c>
      <c r="CU73" s="39">
        <f>IF('Г на Ч'!CU73*'Г на группу'!$A$2,'Г на Ч'!CU73*'Г на группу'!$A$2,"")</f>
        <v>355.5</v>
      </c>
      <c r="CV73" s="38">
        <f>IF('Г на Ч'!CV73*'Г на группу'!$A$2,'Г на Ч'!CV73*'Г на группу'!$A$2,"")</f>
        <v>450</v>
      </c>
      <c r="CW73" s="39" t="str">
        <f>IF('Г на Ч'!CW73*'Г на группу'!$A$2,'Г на Ч'!CW73*'Г на группу'!$A$2,"")</f>
        <v/>
      </c>
      <c r="CX73" s="39" t="str">
        <f>IF('Г на Ч'!CX73*'Г на группу'!$A$2,'Г на Ч'!CX73*'Г на группу'!$A$2,"")</f>
        <v/>
      </c>
      <c r="CY73" s="39" t="str">
        <f>IF('Г на Ч'!CY73*'Г на группу'!$A$2,'Г на Ч'!CY73*'Г на группу'!$A$2,"")</f>
        <v/>
      </c>
      <c r="CZ73" s="39" t="str">
        <f>IF('Г на Ч'!CZ73*'Г на группу'!$A$2,'Г на Ч'!CZ73*'Г на группу'!$A$2,"")</f>
        <v/>
      </c>
      <c r="DA73" s="38" t="str">
        <f>IF('Г на Ч'!DA73*'Г на группу'!$A$2,'Г на Ч'!DA73*'Г на группу'!$A$2,"")</f>
        <v/>
      </c>
      <c r="DB73" s="39" t="str">
        <f>IF('Г на Ч'!DB73*'Г на группу'!$A$2,'Г на Ч'!DB73*'Г на группу'!$A$2,"")</f>
        <v/>
      </c>
      <c r="DC73" s="39" t="str">
        <f>IF('Г на Ч'!DC73*'Г на группу'!$A$2,'Г на Ч'!DC73*'Г на группу'!$A$2,"")</f>
        <v/>
      </c>
      <c r="DD73" s="39" t="str">
        <f>IF('Г на Ч'!DD73*'Г на группу'!$A$2,'Г на Ч'!DD73*'Г на группу'!$A$2,"")</f>
        <v/>
      </c>
      <c r="DE73" s="39" t="str">
        <f>IF('Г на Ч'!DE73*'Г на группу'!$A$2,'Г на Ч'!DE73*'Г на группу'!$A$2,"")</f>
        <v/>
      </c>
      <c r="DF73" s="38" t="str">
        <f>IF('Г на Ч'!DF73*'Г на группу'!$A$2,'Г на Ч'!DF73*'Г на группу'!$A$2,"")</f>
        <v/>
      </c>
      <c r="DG73" s="39" t="str">
        <f>IF('Г на Ч'!DG73*'Г на группу'!$A$2,'Г на Ч'!DG73*'Г на группу'!$A$2,"")</f>
        <v/>
      </c>
      <c r="DH73" s="39" t="str">
        <f>IF('Г на Ч'!DH73*'Г на группу'!$A$2,'Г на Ч'!DH73*'Г на группу'!$A$2,"")</f>
        <v/>
      </c>
      <c r="DI73" s="39" t="str">
        <f>IF('Г на Ч'!DI73*'Г на группу'!$A$2,'Г на Ч'!DI73*'Г на группу'!$A$2,"")</f>
        <v/>
      </c>
      <c r="DJ73" s="39" t="str">
        <f>IF('Г на Ч'!DJ73*'Г на группу'!$A$2,'Г на Ч'!DJ73*'Г на группу'!$A$2,"")</f>
        <v/>
      </c>
      <c r="DK73" s="38" t="str">
        <f>IF('Г на Ч'!DK73*'Г на группу'!$A$2,'Г на Ч'!DK73*'Г на группу'!$A$2,"")</f>
        <v/>
      </c>
      <c r="DL73" s="39" t="str">
        <f>IF('Г на Ч'!DL73*'Г на группу'!$A$2,'Г на Ч'!DL73*'Г на группу'!$A$2,"")</f>
        <v/>
      </c>
      <c r="DM73" s="39" t="str">
        <f>IF('Г на Ч'!DM73*'Г на группу'!$A$2,'Г на Ч'!DM73*'Г на группу'!$A$2,"")</f>
        <v/>
      </c>
      <c r="DN73" s="39" t="str">
        <f>IF('Г на Ч'!DN73*'Г на группу'!$A$2,'Г на Ч'!DN73*'Г на группу'!$A$2,"")</f>
        <v/>
      </c>
      <c r="DO73" s="39" t="str">
        <f>IF('Г на Ч'!DO73*'Г на группу'!$A$2,'Г на Ч'!DO73*'Г на группу'!$A$2,"")</f>
        <v/>
      </c>
      <c r="DP73" s="38" t="str">
        <f>IF('Г на Ч'!DP73*'Г на группу'!$A$2,'Г на Ч'!DP73*'Г на группу'!$A$2,"")</f>
        <v/>
      </c>
      <c r="DQ73" s="21">
        <f t="shared" si="142"/>
        <v>1350</v>
      </c>
    </row>
    <row r="74" spans="1:122" s="21" customFormat="1" x14ac:dyDescent="0.25">
      <c r="A74" t="s">
        <v>75</v>
      </c>
      <c r="B74">
        <v>342</v>
      </c>
      <c r="C74" s="46">
        <v>12.3</v>
      </c>
      <c r="D74" s="46">
        <v>1.3</v>
      </c>
      <c r="E74" s="49">
        <v>57.6</v>
      </c>
      <c r="F74" s="47" t="e">
        <f t="shared" si="143"/>
        <v>#VALUE!</v>
      </c>
      <c r="G74" s="44" t="e">
        <f t="shared" si="144"/>
        <v>#VALUE!</v>
      </c>
      <c r="H74" s="44" t="e">
        <f t="shared" si="145"/>
        <v>#VALUE!</v>
      </c>
      <c r="I74" s="44" t="e">
        <f t="shared" si="146"/>
        <v>#VALUE!</v>
      </c>
      <c r="J74" s="46" t="str">
        <f>IF('Г на Ч'!J74*'Г на группу'!$A$2,'Г на Ч'!J74*'Г на группу'!$A$2,"")</f>
        <v/>
      </c>
      <c r="K74" s="47" t="str">
        <f>IF('Г на Ч'!K74*'Г на группу'!$A$2,'Г на Ч'!K74*'Г на группу'!$A$2,"")</f>
        <v/>
      </c>
      <c r="L74" s="47" t="str">
        <f>IF('Г на Ч'!L74*'Г на группу'!$A$2,'Г на Ч'!L74*'Г на группу'!$A$2,"")</f>
        <v/>
      </c>
      <c r="M74" s="47" t="str">
        <f>IF('Г на Ч'!M74*'Г на группу'!$A$2,'Г на Ч'!M74*'Г на группу'!$A$2,"")</f>
        <v/>
      </c>
      <c r="N74" s="47" t="str">
        <f>IF('Г на Ч'!N74*'Г на группу'!$A$2,'Г на Ч'!N74*'Г на группу'!$A$2,"")</f>
        <v/>
      </c>
      <c r="O74" t="str">
        <f>IF('Г на Ч'!O74*'Г на группу'!$A$2,'Г на Ч'!O74*'Г на группу'!$A$2,"")</f>
        <v/>
      </c>
      <c r="P74" s="47" t="str">
        <f>IF('Г на Ч'!P74*'Г на группу'!$A$2,'Г на Ч'!P74*'Г на группу'!$A$2,"")</f>
        <v/>
      </c>
      <c r="Q74" s="47" t="str">
        <f>IF('Г на Ч'!Q74*'Г на группу'!$A$2,'Г на Ч'!Q74*'Г на группу'!$A$2,"")</f>
        <v/>
      </c>
      <c r="R74" s="47" t="str">
        <f>IF('Г на Ч'!R74*'Г на группу'!$A$2,'Г на Ч'!R74*'Г на группу'!$A$2,"")</f>
        <v/>
      </c>
      <c r="S74" s="47" t="str">
        <f>IF('Г на Ч'!S74*'Г на группу'!$A$2,'Г на Ч'!S74*'Г на группу'!$A$2,"")</f>
        <v/>
      </c>
      <c r="T74" t="str">
        <f>IF('Г на Ч'!T74*'Г на группу'!$A$2,'Г на Ч'!T74*'Г на группу'!$A$2,"")</f>
        <v/>
      </c>
      <c r="U74" s="47">
        <f>IF('Г на Ч'!U74*'Г на группу'!$A$2,'Г на Ч'!U74*'Г на группу'!$A$2,"")</f>
        <v>1539</v>
      </c>
      <c r="V74" s="47">
        <f>IF('Г на Ч'!V74*'Г на группу'!$A$2,'Г на Ч'!V74*'Г на группу'!$A$2,"")</f>
        <v>55.350000000000009</v>
      </c>
      <c r="W74" s="47">
        <f>IF('Г на Ч'!W74*'Г на группу'!$A$2,'Г на Ч'!W74*'Г на группу'!$A$2,"")</f>
        <v>5.8500000000000005</v>
      </c>
      <c r="X74" s="47">
        <f>IF('Г на Ч'!X74*'Г на группу'!$A$2,'Г на Ч'!X74*'Г на группу'!$A$2,"")</f>
        <v>259.20000000000005</v>
      </c>
      <c r="Y74">
        <f>IF('Г на Ч'!Y74*'Г на группу'!$A$2,'Г на Ч'!Y74*'Г на группу'!$A$2,"")</f>
        <v>450</v>
      </c>
      <c r="Z74" s="47" t="str">
        <f>IF('Г на Ч'!Z74*'Г на группу'!$A$2,'Г на Ч'!Z74*'Г на группу'!$A$2,"")</f>
        <v/>
      </c>
      <c r="AA74" s="47" t="str">
        <f>IF('Г на Ч'!AA74*'Г на группу'!$A$2,'Г на Ч'!AA74*'Г на группу'!$A$2,"")</f>
        <v/>
      </c>
      <c r="AB74" s="47" t="str">
        <f>IF('Г на Ч'!AB74*'Г на группу'!$A$2,'Г на Ч'!AB74*'Г на группу'!$A$2,"")</f>
        <v/>
      </c>
      <c r="AC74" s="47" t="str">
        <f>IF('Г на Ч'!AC74*'Г на группу'!$A$2,'Г на Ч'!AC74*'Г на группу'!$A$2,"")</f>
        <v/>
      </c>
      <c r="AD74" s="46" t="str">
        <f>IF('Г на Ч'!AD74*'Г на группу'!$A$2,'Г на Ч'!AD74*'Г на группу'!$A$2,"")</f>
        <v/>
      </c>
      <c r="AE74" s="47" t="str">
        <f>IF('Г на Ч'!AE74*'Г на группу'!$A$2,'Г на Ч'!AE74*'Г на группу'!$A$2,"")</f>
        <v/>
      </c>
      <c r="AF74" s="47" t="str">
        <f>IF('Г на Ч'!AF74*'Г на группу'!$A$2,'Г на Ч'!AF74*'Г на группу'!$A$2,"")</f>
        <v/>
      </c>
      <c r="AG74" s="47" t="str">
        <f>IF('Г на Ч'!AG74*'Г на группу'!$A$2,'Г на Ч'!AG74*'Г на группу'!$A$2,"")</f>
        <v/>
      </c>
      <c r="AH74" s="47" t="str">
        <f>IF('Г на Ч'!AH74*'Г на группу'!$A$2,'Г на Ч'!AH74*'Г на группу'!$A$2,"")</f>
        <v/>
      </c>
      <c r="AI74" s="46" t="str">
        <f>IF('Г на Ч'!AI74*'Г на группу'!$A$2,'Г на Ч'!AI74*'Г на группу'!$A$2,"")</f>
        <v/>
      </c>
      <c r="AJ74" s="47" t="str">
        <f>IF('Г на Ч'!AJ74*'Г на группу'!$A$2,'Г на Ч'!AJ74*'Г на группу'!$A$2,"")</f>
        <v/>
      </c>
      <c r="AK74" s="47" t="str">
        <f>IF('Г на Ч'!AK74*'Г на группу'!$A$2,'Г на Ч'!AK74*'Г на группу'!$A$2,"")</f>
        <v/>
      </c>
      <c r="AL74" s="47" t="str">
        <f>IF('Г на Ч'!AL74*'Г на группу'!$A$2,'Г на Ч'!AL74*'Г на группу'!$A$2,"")</f>
        <v/>
      </c>
      <c r="AM74" s="47" t="str">
        <f>IF('Г на Ч'!AM74*'Г на группу'!$A$2,'Г на Ч'!AM74*'Г на группу'!$A$2,"")</f>
        <v/>
      </c>
      <c r="AN74" s="48" t="str">
        <f>IF('Г на Ч'!AN74*'Г на группу'!$A$2,'Г на Ч'!AN74*'Г на группу'!$A$2,"")</f>
        <v/>
      </c>
      <c r="AO74" s="47" t="str">
        <f>IF('Г на Ч'!AO74*'Г на группу'!$A$2,'Г на Ч'!AO74*'Г на группу'!$A$2,"")</f>
        <v/>
      </c>
      <c r="AP74" s="47" t="str">
        <f>IF('Г на Ч'!AP74*'Г на группу'!$A$2,'Г на Ч'!AP74*'Г на группу'!$A$2,"")</f>
        <v/>
      </c>
      <c r="AQ74" s="47" t="str">
        <f>IF('Г на Ч'!AQ74*'Г на группу'!$A$2,'Г на Ч'!AQ74*'Г на группу'!$A$2,"")</f>
        <v/>
      </c>
      <c r="AR74" s="47" t="str">
        <f>IF('Г на Ч'!AR74*'Г на группу'!$A$2,'Г на Ч'!AR74*'Г на группу'!$A$2,"")</f>
        <v/>
      </c>
      <c r="AS74" t="str">
        <f>IF('Г на Ч'!AS74*'Г на группу'!$A$2,'Г на Ч'!AS74*'Г на группу'!$A$2,"")</f>
        <v/>
      </c>
      <c r="AT74" s="47" t="str">
        <f>IF('Г на Ч'!AT74*'Г на группу'!$A$2,'Г на Ч'!AT74*'Г на группу'!$A$2,"")</f>
        <v/>
      </c>
      <c r="AU74" s="47" t="str">
        <f>IF('Г на Ч'!AU74*'Г на группу'!$A$2,'Г на Ч'!AU74*'Г на группу'!$A$2,"")</f>
        <v/>
      </c>
      <c r="AV74" s="47" t="str">
        <f>IF('Г на Ч'!AV74*'Г на группу'!$A$2,'Г на Ч'!AV74*'Г на группу'!$A$2,"")</f>
        <v/>
      </c>
      <c r="AW74" s="47" t="str">
        <f>IF('Г на Ч'!AW74*'Г на группу'!$A$2,'Г на Ч'!AW74*'Г на группу'!$A$2,"")</f>
        <v/>
      </c>
      <c r="AX74" s="46" t="str">
        <f>IF('Г на Ч'!AX74*'Г на группу'!$A$2,'Г на Ч'!AX74*'Г на группу'!$A$2,"")</f>
        <v/>
      </c>
      <c r="AY74" s="44" t="str">
        <f>IF('Г на Ч'!AY74*'Г на группу'!$A$2,'Г на Ч'!AY74*'Г на группу'!$A$2,"")</f>
        <v/>
      </c>
      <c r="AZ74" s="47" t="str">
        <f>IF('Г на Ч'!AZ74*'Г на группу'!$A$2,'Г на Ч'!AZ74*'Г на группу'!$A$2,"")</f>
        <v/>
      </c>
      <c r="BA74" s="47" t="str">
        <f>IF('Г на Ч'!BA74*'Г на группу'!$A$2,'Г на Ч'!BA74*'Г на группу'!$A$2,"")</f>
        <v/>
      </c>
      <c r="BB74" s="47" t="str">
        <f>IF('Г на Ч'!BB74*'Г на группу'!$A$2,'Г на Ч'!BB74*'Г на группу'!$A$2,"")</f>
        <v/>
      </c>
      <c r="BC74" t="str">
        <f>IF('Г на Ч'!BC74*'Г на группу'!$A$2,'Г на Ч'!BC74*'Г на группу'!$A$2,"")</f>
        <v/>
      </c>
      <c r="BD74" s="47" t="str">
        <f>IF('Г на Ч'!BD74*'Г на группу'!$A$2,'Г на Ч'!BD74*'Г на группу'!$A$2,"")</f>
        <v/>
      </c>
      <c r="BE74" s="47" t="str">
        <f>IF('Г на Ч'!BE74*'Г на группу'!$A$2,'Г на Ч'!BE74*'Г на группу'!$A$2,"")</f>
        <v/>
      </c>
      <c r="BF74" s="47" t="str">
        <f>IF('Г на Ч'!BF74*'Г на группу'!$A$2,'Г на Ч'!BF74*'Г на группу'!$A$2,"")</f>
        <v/>
      </c>
      <c r="BG74" s="47" t="str">
        <f>IF('Г на Ч'!BG74*'Г на группу'!$A$2,'Г на Ч'!BG74*'Г на группу'!$A$2,"")</f>
        <v/>
      </c>
      <c r="BH74" s="48" t="str">
        <f>IF('Г на Ч'!BH74*'Г на группу'!$A$2,'Г на Ч'!BH74*'Г на группу'!$A$2,"")</f>
        <v/>
      </c>
      <c r="BI74" s="44">
        <f>IF('Г на Ч'!BI74*'Г на группу'!$A$2,'Г на Ч'!BI74*'Г на группу'!$A$2,"")</f>
        <v>1539</v>
      </c>
      <c r="BJ74" s="47">
        <f>IF('Г на Ч'!BJ74*'Г на группу'!$A$2,'Г на Ч'!BJ74*'Г на группу'!$A$2,"")</f>
        <v>55.350000000000009</v>
      </c>
      <c r="BK74" s="47">
        <f>IF('Г на Ч'!BK74*'Г на группу'!$A$2,'Г на Ч'!BK74*'Г на группу'!$A$2,"")</f>
        <v>5.8500000000000005</v>
      </c>
      <c r="BL74" s="47">
        <f>IF('Г на Ч'!BL74*'Г на группу'!$A$2,'Г на Ч'!BL74*'Г на группу'!$A$2,"")</f>
        <v>259.20000000000005</v>
      </c>
      <c r="BM74" s="49">
        <f>IF('Г на Ч'!BM74*'Г на группу'!$A$2,'Г на Ч'!BM74*'Г на группу'!$A$2,"")</f>
        <v>450</v>
      </c>
      <c r="BN74" s="47" t="str">
        <f>IF('Г на Ч'!BN74*'Г на группу'!$A$2,'Г на Ч'!BN74*'Г на группу'!$A$2,"")</f>
        <v/>
      </c>
      <c r="BO74" s="47" t="str">
        <f>IF('Г на Ч'!BO74*'Г на группу'!$A$2,'Г на Ч'!BO74*'Г на группу'!$A$2,"")</f>
        <v/>
      </c>
      <c r="BP74" s="47" t="str">
        <f>IF('Г на Ч'!BP74*'Г на группу'!$A$2,'Г на Ч'!BP74*'Г на группу'!$A$2,"")</f>
        <v/>
      </c>
      <c r="BQ74" s="47" t="str">
        <f>IF('Г на Ч'!BQ74*'Г на группу'!$A$2,'Г на Ч'!BQ74*'Г на группу'!$A$2,"")</f>
        <v/>
      </c>
      <c r="BR74" t="str">
        <f>IF('Г на Ч'!BR74*'Г на группу'!$A$2,'Г на Ч'!BR74*'Г на группу'!$A$2,"")</f>
        <v/>
      </c>
      <c r="BS74" s="47" t="str">
        <f>IF('Г на Ч'!BS74*'Г на группу'!$A$2,'Г на Ч'!BS74*'Г на группу'!$A$2,"")</f>
        <v/>
      </c>
      <c r="BT74" s="47" t="str">
        <f>IF('Г на Ч'!BT74*'Г на группу'!$A$2,'Г на Ч'!BT74*'Г на группу'!$A$2,"")</f>
        <v/>
      </c>
      <c r="BU74" s="47" t="str">
        <f>IF('Г на Ч'!BU74*'Г на группу'!$A$2,'Г на Ч'!BU74*'Г на группу'!$A$2,"")</f>
        <v/>
      </c>
      <c r="BV74" s="47" t="str">
        <f>IF('Г на Ч'!BV74*'Г на группу'!$A$2,'Г на Ч'!BV74*'Г на группу'!$A$2,"")</f>
        <v/>
      </c>
      <c r="BW74" t="str">
        <f>IF('Г на Ч'!BW74*'Г на группу'!$A$2,'Г на Ч'!BW74*'Г на группу'!$A$2,"")</f>
        <v/>
      </c>
      <c r="BX74" s="47" t="str">
        <f>IF('Г на Ч'!BX74*'Г на группу'!$A$2,'Г на Ч'!BX74*'Г на группу'!$A$2,"")</f>
        <v/>
      </c>
      <c r="BY74" s="47" t="str">
        <f>IF('Г на Ч'!BY74*'Г на группу'!$A$2,'Г на Ч'!BY74*'Г на группу'!$A$2,"")</f>
        <v/>
      </c>
      <c r="BZ74" s="47" t="str">
        <f>IF('Г на Ч'!BZ74*'Г на группу'!$A$2,'Г на Ч'!BZ74*'Г на группу'!$A$2,"")</f>
        <v/>
      </c>
      <c r="CA74" s="47" t="str">
        <f>IF('Г на Ч'!CA74*'Г на группу'!$A$2,'Г на Ч'!CA74*'Г на группу'!$A$2,"")</f>
        <v/>
      </c>
      <c r="CB74" t="str">
        <f>IF('Г на Ч'!CB74*'Г на группу'!$A$2,'Г на Ч'!CB74*'Г на группу'!$A$2,"")</f>
        <v/>
      </c>
      <c r="CC74" s="47" t="str">
        <f>IF('Г на Ч'!CC74*'Г на группу'!$A$2,'Г на Ч'!CC74*'Г на группу'!$A$2,"")</f>
        <v/>
      </c>
      <c r="CD74" s="47" t="str">
        <f>IF('Г на Ч'!CD74*'Г на группу'!$A$2,'Г на Ч'!CD74*'Г на группу'!$A$2,"")</f>
        <v/>
      </c>
      <c r="CE74" s="47" t="str">
        <f>IF('Г на Ч'!CE74*'Г на группу'!$A$2,'Г на Ч'!CE74*'Г на группу'!$A$2,"")</f>
        <v/>
      </c>
      <c r="CF74" s="47" t="str">
        <f>IF('Г на Ч'!CF74*'Г на группу'!$A$2,'Г на Ч'!CF74*'Г на группу'!$A$2,"")</f>
        <v/>
      </c>
      <c r="CG74" t="str">
        <f>IF('Г на Ч'!CG74*'Г на группу'!$A$2,'Г на Ч'!CG74*'Г на группу'!$A$2,"")</f>
        <v/>
      </c>
      <c r="CH74" s="47" t="str">
        <f>IF('Г на Ч'!CH74*'Г на группу'!$A$2,'Г на Ч'!CH74*'Г на группу'!$A$2,"")</f>
        <v/>
      </c>
      <c r="CI74" s="47" t="str">
        <f>IF('Г на Ч'!CI74*'Г на группу'!$A$2,'Г на Ч'!CI74*'Г на группу'!$A$2,"")</f>
        <v/>
      </c>
      <c r="CJ74" s="47" t="str">
        <f>IF('Г на Ч'!CJ74*'Г на группу'!$A$2,'Г на Ч'!CJ74*'Г на группу'!$A$2,"")</f>
        <v/>
      </c>
      <c r="CK74" s="47" t="str">
        <f>IF('Г на Ч'!CK74*'Г на группу'!$A$2,'Г на Ч'!CK74*'Г на группу'!$A$2,"")</f>
        <v/>
      </c>
      <c r="CL74" s="46" t="str">
        <f>IF('Г на Ч'!CL74*'Г на группу'!$A$2,'Г на Ч'!CL74*'Г на группу'!$A$2,"")</f>
        <v/>
      </c>
      <c r="CM74" s="47" t="str">
        <f>IF('Г на Ч'!CM74*'Г на группу'!$A$2,'Г на Ч'!CM74*'Г на группу'!$A$2,"")</f>
        <v/>
      </c>
      <c r="CN74" s="47" t="str">
        <f>IF('Г на Ч'!CN74*'Г на группу'!$A$2,'Г на Ч'!CN74*'Г на группу'!$A$2,"")</f>
        <v/>
      </c>
      <c r="CO74" s="47" t="str">
        <f>IF('Г на Ч'!CO74*'Г на группу'!$A$2,'Г на Ч'!CO74*'Г на группу'!$A$2,"")</f>
        <v/>
      </c>
      <c r="CP74" s="47" t="str">
        <f>IF('Г на Ч'!CP74*'Г на группу'!$A$2,'Г на Ч'!CP74*'Г на группу'!$A$2,"")</f>
        <v/>
      </c>
      <c r="CQ74" s="46" t="str">
        <f>IF('Г на Ч'!CQ74*'Г на группу'!$A$2,'Г на Ч'!CQ74*'Г на группу'!$A$2,"")</f>
        <v/>
      </c>
      <c r="CR74" s="47" t="str">
        <f>IF('Г на Ч'!CR74*'Г на группу'!$A$2,'Г на Ч'!CR74*'Г на группу'!$A$2,"")</f>
        <v/>
      </c>
      <c r="CS74" s="47" t="str">
        <f>IF('Г на Ч'!CS74*'Г на группу'!$A$2,'Г на Ч'!CS74*'Г на группу'!$A$2,"")</f>
        <v/>
      </c>
      <c r="CT74" s="47" t="str">
        <f>IF('Г на Ч'!CT74*'Г на группу'!$A$2,'Г на Ч'!CT74*'Г на группу'!$A$2,"")</f>
        <v/>
      </c>
      <c r="CU74" s="47" t="str">
        <f>IF('Г на Ч'!CU74*'Г на группу'!$A$2,'Г на Ч'!CU74*'Г на группу'!$A$2,"")</f>
        <v/>
      </c>
      <c r="CV74" s="46" t="str">
        <f>IF('Г на Ч'!CV74*'Г на группу'!$A$2,'Г на Ч'!CV74*'Г на группу'!$A$2,"")</f>
        <v/>
      </c>
      <c r="CW74" s="47">
        <f>IF('Г на Ч'!CW74*'Г на группу'!$A$2,'Г на Ч'!CW74*'Г на группу'!$A$2,"")</f>
        <v>1539</v>
      </c>
      <c r="CX74" s="47">
        <f>IF('Г на Ч'!CX74*'Г на группу'!$A$2,'Г на Ч'!CX74*'Г на группу'!$A$2,"")</f>
        <v>55.350000000000009</v>
      </c>
      <c r="CY74" s="47">
        <f>IF('Г на Ч'!CY74*'Г на группу'!$A$2,'Г на Ч'!CY74*'Г на группу'!$A$2,"")</f>
        <v>5.8500000000000005</v>
      </c>
      <c r="CZ74" s="47">
        <f>IF('Г на Ч'!CZ74*'Г на группу'!$A$2,'Г на Ч'!CZ74*'Г на группу'!$A$2,"")</f>
        <v>259.20000000000005</v>
      </c>
      <c r="DA74" s="46">
        <f>IF('Г на Ч'!DA74*'Г на группу'!$A$2,'Г на Ч'!DA74*'Г на группу'!$A$2,"")</f>
        <v>450</v>
      </c>
      <c r="DB74" s="47" t="str">
        <f>IF('Г на Ч'!DB74*'Г на группу'!$A$2,'Г на Ч'!DB74*'Г на группу'!$A$2,"")</f>
        <v/>
      </c>
      <c r="DC74" s="47" t="str">
        <f>IF('Г на Ч'!DC74*'Г на группу'!$A$2,'Г на Ч'!DC74*'Г на группу'!$A$2,"")</f>
        <v/>
      </c>
      <c r="DD74" s="47" t="str">
        <f>IF('Г на Ч'!DD74*'Г на группу'!$A$2,'Г на Ч'!DD74*'Г на группу'!$A$2,"")</f>
        <v/>
      </c>
      <c r="DE74" s="47" t="str">
        <f>IF('Г на Ч'!DE74*'Г на группу'!$A$2,'Г на Ч'!DE74*'Г на группу'!$A$2,"")</f>
        <v/>
      </c>
      <c r="DF74" s="46" t="str">
        <f>IF('Г на Ч'!DF74*'Г на группу'!$A$2,'Г на Ч'!DF74*'Г на группу'!$A$2,"")</f>
        <v/>
      </c>
      <c r="DG74" s="47" t="str">
        <f>IF('Г на Ч'!DG74*'Г на группу'!$A$2,'Г на Ч'!DG74*'Г на группу'!$A$2,"")</f>
        <v/>
      </c>
      <c r="DH74" s="47" t="str">
        <f>IF('Г на Ч'!DH74*'Г на группу'!$A$2,'Г на Ч'!DH74*'Г на группу'!$A$2,"")</f>
        <v/>
      </c>
      <c r="DI74" s="47" t="str">
        <f>IF('Г на Ч'!DI74*'Г на группу'!$A$2,'Г на Ч'!DI74*'Г на группу'!$A$2,"")</f>
        <v/>
      </c>
      <c r="DJ74" s="47" t="str">
        <f>IF('Г на Ч'!DJ74*'Г на группу'!$A$2,'Г на Ч'!DJ74*'Г на группу'!$A$2,"")</f>
        <v/>
      </c>
      <c r="DK74" s="46" t="str">
        <f>IF('Г на Ч'!DK74*'Г на группу'!$A$2,'Г на Ч'!DK74*'Г на группу'!$A$2,"")</f>
        <v/>
      </c>
      <c r="DL74" s="47" t="str">
        <f>IF('Г на Ч'!DL74*'Г на группу'!$A$2,'Г на Ч'!DL74*'Г на группу'!$A$2,"")</f>
        <v/>
      </c>
      <c r="DM74" s="47" t="str">
        <f>IF('Г на Ч'!DM74*'Г на группу'!$A$2,'Г на Ч'!DM74*'Г на группу'!$A$2,"")</f>
        <v/>
      </c>
      <c r="DN74" s="47" t="str">
        <f>IF('Г на Ч'!DN74*'Г на группу'!$A$2,'Г на Ч'!DN74*'Г на группу'!$A$2,"")</f>
        <v/>
      </c>
      <c r="DO74" s="47" t="str">
        <f>IF('Г на Ч'!DO74*'Г на группу'!$A$2,'Г на Ч'!DO74*'Г на группу'!$A$2,"")</f>
        <v/>
      </c>
      <c r="DP74" s="46" t="str">
        <f>IF('Г на Ч'!DP74*'Г на группу'!$A$2,'Г на Ч'!DP74*'Г на группу'!$A$2,"")</f>
        <v/>
      </c>
      <c r="DQ74" s="21">
        <f t="shared" si="142"/>
        <v>1350</v>
      </c>
    </row>
    <row r="75" spans="1:122" s="21" customFormat="1" x14ac:dyDescent="0.25">
      <c r="A75" s="40" t="s">
        <v>76</v>
      </c>
      <c r="B75" s="40">
        <v>112</v>
      </c>
      <c r="C75" s="38">
        <v>3.8</v>
      </c>
      <c r="D75" s="38">
        <v>0.2</v>
      </c>
      <c r="E75" s="43">
        <v>21.8</v>
      </c>
      <c r="F75" s="39" t="e">
        <f t="shared" si="143"/>
        <v>#VALUE!</v>
      </c>
      <c r="G75" s="42" t="e">
        <f t="shared" si="144"/>
        <v>#VALUE!</v>
      </c>
      <c r="H75" s="42" t="e">
        <f t="shared" si="145"/>
        <v>#VALUE!</v>
      </c>
      <c r="I75" s="42" t="e">
        <f t="shared" si="146"/>
        <v>#VALUE!</v>
      </c>
      <c r="J75" s="38" t="str">
        <f>IF('Г на Ч'!J75*'Г на группу'!$A$2,'Г на Ч'!J75*'Г на группу'!$A$2,"")</f>
        <v/>
      </c>
      <c r="K75" s="39" t="str">
        <f>IF('Г на Ч'!K75*'Г на группу'!$A$2,'Г на Ч'!K75*'Г на группу'!$A$2,"")</f>
        <v/>
      </c>
      <c r="L75" s="39" t="str">
        <f>IF('Г на Ч'!L75*'Г на группу'!$A$2,'Г на Ч'!L75*'Г на группу'!$A$2,"")</f>
        <v/>
      </c>
      <c r="M75" s="39" t="str">
        <f>IF('Г на Ч'!M75*'Г на группу'!$A$2,'Г на Ч'!M75*'Г на группу'!$A$2,"")</f>
        <v/>
      </c>
      <c r="N75" s="39" t="str">
        <f>IF('Г на Ч'!N75*'Г на группу'!$A$2,'Г на Ч'!N75*'Г на группу'!$A$2,"")</f>
        <v/>
      </c>
      <c r="O75" s="40" t="str">
        <f>IF('Г на Ч'!O75*'Г на группу'!$A$2,'Г на Ч'!O75*'Г на группу'!$A$2,"")</f>
        <v/>
      </c>
      <c r="P75" s="39" t="str">
        <f>IF('Г на Ч'!P75*'Г на группу'!$A$2,'Г на Ч'!P75*'Г на группу'!$A$2,"")</f>
        <v/>
      </c>
      <c r="Q75" s="39" t="str">
        <f>IF('Г на Ч'!Q75*'Г на группу'!$A$2,'Г на Ч'!Q75*'Г на группу'!$A$2,"")</f>
        <v/>
      </c>
      <c r="R75" s="39" t="str">
        <f>IF('Г на Ч'!R75*'Г на группу'!$A$2,'Г на Ч'!R75*'Г на группу'!$A$2,"")</f>
        <v/>
      </c>
      <c r="S75" s="39" t="str">
        <f>IF('Г на Ч'!S75*'Г на группу'!$A$2,'Г на Ч'!S75*'Г на группу'!$A$2,"")</f>
        <v/>
      </c>
      <c r="T75" s="40" t="str">
        <f>IF('Г на Ч'!T75*'Г на группу'!$A$2,'Г на Ч'!T75*'Г на группу'!$A$2,"")</f>
        <v/>
      </c>
      <c r="U75" s="39" t="str">
        <f>IF('Г на Ч'!U75*'Г на группу'!$A$2,'Г на Ч'!U75*'Г на группу'!$A$2,"")</f>
        <v/>
      </c>
      <c r="V75" s="39" t="str">
        <f>IF('Г на Ч'!V75*'Г на группу'!$A$2,'Г на Ч'!V75*'Г на группу'!$A$2,"")</f>
        <v/>
      </c>
      <c r="W75" s="39" t="str">
        <f>IF('Г на Ч'!W75*'Г на группу'!$A$2,'Г на Ч'!W75*'Г на группу'!$A$2,"")</f>
        <v/>
      </c>
      <c r="X75" s="39" t="str">
        <f>IF('Г на Ч'!X75*'Г на группу'!$A$2,'Г на Ч'!X75*'Г на группу'!$A$2,"")</f>
        <v/>
      </c>
      <c r="Y75" s="40" t="str">
        <f>IF('Г на Ч'!Y75*'Г на группу'!$A$2,'Г на Ч'!Y75*'Г на группу'!$A$2,"")</f>
        <v/>
      </c>
      <c r="Z75" s="39">
        <f>IF('Г на Ч'!Z75*'Г на группу'!$A$2,'Г на Ч'!Z75*'Г на группу'!$A$2,"")</f>
        <v>504.00000000000011</v>
      </c>
      <c r="AA75" s="39">
        <f>IF('Г на Ч'!AA75*'Г на группу'!$A$2,'Г на Ч'!AA75*'Г на группу'!$A$2,"")</f>
        <v>17.100000000000001</v>
      </c>
      <c r="AB75" s="39">
        <f>IF('Г на Ч'!AB75*'Г на группу'!$A$2,'Г на Ч'!AB75*'Г на группу'!$A$2,"")</f>
        <v>0.89999999999999991</v>
      </c>
      <c r="AC75" s="39">
        <f>IF('Г на Ч'!AC75*'Г на группу'!$A$2,'Г на Ч'!AC75*'Г на группу'!$A$2,"")</f>
        <v>98.100000000000009</v>
      </c>
      <c r="AD75" s="38">
        <f>IF('Г на Ч'!AD75*'Г на группу'!$A$2,'Г на Ч'!AD75*'Г на группу'!$A$2,"")</f>
        <v>450</v>
      </c>
      <c r="AE75" s="39" t="str">
        <f>IF('Г на Ч'!AE75*'Г на группу'!$A$2,'Г на Ч'!AE75*'Г на группу'!$A$2,"")</f>
        <v/>
      </c>
      <c r="AF75" s="39" t="str">
        <f>IF('Г на Ч'!AF75*'Г на группу'!$A$2,'Г на Ч'!AF75*'Г на группу'!$A$2,"")</f>
        <v/>
      </c>
      <c r="AG75" s="39" t="str">
        <f>IF('Г на Ч'!AG75*'Г на группу'!$A$2,'Г на Ч'!AG75*'Г на группу'!$A$2,"")</f>
        <v/>
      </c>
      <c r="AH75" s="39" t="str">
        <f>IF('Г на Ч'!AH75*'Г на группу'!$A$2,'Г на Ч'!AH75*'Г на группу'!$A$2,"")</f>
        <v/>
      </c>
      <c r="AI75" s="38" t="str">
        <f>IF('Г на Ч'!AI75*'Г на группу'!$A$2,'Г на Ч'!AI75*'Г на группу'!$A$2,"")</f>
        <v/>
      </c>
      <c r="AJ75" s="39" t="str">
        <f>IF('Г на Ч'!AJ75*'Г на группу'!$A$2,'Г на Ч'!AJ75*'Г на группу'!$A$2,"")</f>
        <v/>
      </c>
      <c r="AK75" s="39" t="str">
        <f>IF('Г на Ч'!AK75*'Г на группу'!$A$2,'Г на Ч'!AK75*'Г на группу'!$A$2,"")</f>
        <v/>
      </c>
      <c r="AL75" s="39" t="str">
        <f>IF('Г на Ч'!AL75*'Г на группу'!$A$2,'Г на Ч'!AL75*'Г на группу'!$A$2,"")</f>
        <v/>
      </c>
      <c r="AM75" s="39" t="str">
        <f>IF('Г на Ч'!AM75*'Г на группу'!$A$2,'Г на Ч'!AM75*'Г на группу'!$A$2,"")</f>
        <v/>
      </c>
      <c r="AN75" s="41" t="str">
        <f>IF('Г на Ч'!AN75*'Г на группу'!$A$2,'Г на Ч'!AN75*'Г на группу'!$A$2,"")</f>
        <v/>
      </c>
      <c r="AO75" s="39" t="str">
        <f>IF('Г на Ч'!AO75*'Г на группу'!$A$2,'Г на Ч'!AO75*'Г на группу'!$A$2,"")</f>
        <v/>
      </c>
      <c r="AP75" s="39" t="str">
        <f>IF('Г на Ч'!AP75*'Г на группу'!$A$2,'Г на Ч'!AP75*'Г на группу'!$A$2,"")</f>
        <v/>
      </c>
      <c r="AQ75" s="39" t="str">
        <f>IF('Г на Ч'!AQ75*'Г на группу'!$A$2,'Г на Ч'!AQ75*'Г на группу'!$A$2,"")</f>
        <v/>
      </c>
      <c r="AR75" s="39" t="str">
        <f>IF('Г на Ч'!AR75*'Г на группу'!$A$2,'Г на Ч'!AR75*'Г на группу'!$A$2,"")</f>
        <v/>
      </c>
      <c r="AS75" s="40" t="str">
        <f>IF('Г на Ч'!AS75*'Г на группу'!$A$2,'Г на Ч'!AS75*'Г на группу'!$A$2,"")</f>
        <v/>
      </c>
      <c r="AT75" s="39" t="str">
        <f>IF('Г на Ч'!AT75*'Г на группу'!$A$2,'Г на Ч'!AT75*'Г на группу'!$A$2,"")</f>
        <v/>
      </c>
      <c r="AU75" s="39" t="str">
        <f>IF('Г на Ч'!AU75*'Г на группу'!$A$2,'Г на Ч'!AU75*'Г на группу'!$A$2,"")</f>
        <v/>
      </c>
      <c r="AV75" s="39" t="str">
        <f>IF('Г на Ч'!AV75*'Г на группу'!$A$2,'Г на Ч'!AV75*'Г на группу'!$A$2,"")</f>
        <v/>
      </c>
      <c r="AW75" s="39" t="str">
        <f>IF('Г на Ч'!AW75*'Г на группу'!$A$2,'Г на Ч'!AW75*'Г на группу'!$A$2,"")</f>
        <v/>
      </c>
      <c r="AX75" s="38" t="str">
        <f>IF('Г на Ч'!AX75*'Г на группу'!$A$2,'Г на Ч'!AX75*'Г на группу'!$A$2,"")</f>
        <v/>
      </c>
      <c r="AY75" s="42" t="str">
        <f>IF('Г на Ч'!AY75*'Г на группу'!$A$2,'Г на Ч'!AY75*'Г на группу'!$A$2,"")</f>
        <v/>
      </c>
      <c r="AZ75" s="39" t="str">
        <f>IF('Г на Ч'!AZ75*'Г на группу'!$A$2,'Г на Ч'!AZ75*'Г на группу'!$A$2,"")</f>
        <v/>
      </c>
      <c r="BA75" s="39" t="str">
        <f>IF('Г на Ч'!BA75*'Г на группу'!$A$2,'Г на Ч'!BA75*'Г на группу'!$A$2,"")</f>
        <v/>
      </c>
      <c r="BB75" s="39" t="str">
        <f>IF('Г на Ч'!BB75*'Г на группу'!$A$2,'Г на Ч'!BB75*'Г на группу'!$A$2,"")</f>
        <v/>
      </c>
      <c r="BC75" s="40" t="str">
        <f>IF('Г на Ч'!BC75*'Г на группу'!$A$2,'Г на Ч'!BC75*'Г на группу'!$A$2,"")</f>
        <v/>
      </c>
      <c r="BD75" s="39" t="str">
        <f>IF('Г на Ч'!BD75*'Г на группу'!$A$2,'Г на Ч'!BD75*'Г на группу'!$A$2,"")</f>
        <v/>
      </c>
      <c r="BE75" s="39" t="str">
        <f>IF('Г на Ч'!BE75*'Г на группу'!$A$2,'Г на Ч'!BE75*'Г на группу'!$A$2,"")</f>
        <v/>
      </c>
      <c r="BF75" s="39" t="str">
        <f>IF('Г на Ч'!BF75*'Г на группу'!$A$2,'Г на Ч'!BF75*'Г на группу'!$A$2,"")</f>
        <v/>
      </c>
      <c r="BG75" s="39" t="str">
        <f>IF('Г на Ч'!BG75*'Г на группу'!$A$2,'Г на Ч'!BG75*'Г на группу'!$A$2,"")</f>
        <v/>
      </c>
      <c r="BH75" s="41" t="str">
        <f>IF('Г на Ч'!BH75*'Г на группу'!$A$2,'Г на Ч'!BH75*'Г на группу'!$A$2,"")</f>
        <v/>
      </c>
      <c r="BI75" s="42" t="str">
        <f>IF('Г на Ч'!BI75*'Г на группу'!$A$2,'Г на Ч'!BI75*'Г на группу'!$A$2,"")</f>
        <v/>
      </c>
      <c r="BJ75" s="39" t="str">
        <f>IF('Г на Ч'!BJ75*'Г на группу'!$A$2,'Г на Ч'!BJ75*'Г на группу'!$A$2,"")</f>
        <v/>
      </c>
      <c r="BK75" s="39" t="str">
        <f>IF('Г на Ч'!BK75*'Г на группу'!$A$2,'Г на Ч'!BK75*'Г на группу'!$A$2,"")</f>
        <v/>
      </c>
      <c r="BL75" s="39" t="str">
        <f>IF('Г на Ч'!BL75*'Г на группу'!$A$2,'Г на Ч'!BL75*'Г на группу'!$A$2,"")</f>
        <v/>
      </c>
      <c r="BM75" s="43" t="str">
        <f>IF('Г на Ч'!BM75*'Г на группу'!$A$2,'Г на Ч'!BM75*'Г на группу'!$A$2,"")</f>
        <v/>
      </c>
      <c r="BN75" s="39">
        <f>IF('Г на Ч'!BN75*'Г на группу'!$A$2,'Г на Ч'!BN75*'Г на группу'!$A$2,"")</f>
        <v>504.00000000000011</v>
      </c>
      <c r="BO75" s="39">
        <f>IF('Г на Ч'!BO75*'Г на группу'!$A$2,'Г на Ч'!BO75*'Г на группу'!$A$2,"")</f>
        <v>17.100000000000001</v>
      </c>
      <c r="BP75" s="39">
        <f>IF('Г на Ч'!BP75*'Г на группу'!$A$2,'Г на Ч'!BP75*'Г на группу'!$A$2,"")</f>
        <v>0.89999999999999991</v>
      </c>
      <c r="BQ75" s="39">
        <f>IF('Г на Ч'!BQ75*'Г на группу'!$A$2,'Г на Ч'!BQ75*'Г на группу'!$A$2,"")</f>
        <v>98.100000000000009</v>
      </c>
      <c r="BR75" s="40">
        <f>IF('Г на Ч'!BR75*'Г на группу'!$A$2,'Г на Ч'!BR75*'Г на группу'!$A$2,"")</f>
        <v>450</v>
      </c>
      <c r="BS75" s="39" t="str">
        <f>IF('Г на Ч'!BS75*'Г на группу'!$A$2,'Г на Ч'!BS75*'Г на группу'!$A$2,"")</f>
        <v/>
      </c>
      <c r="BT75" s="39" t="str">
        <f>IF('Г на Ч'!BT75*'Г на группу'!$A$2,'Г на Ч'!BT75*'Г на группу'!$A$2,"")</f>
        <v/>
      </c>
      <c r="BU75" s="39" t="str">
        <f>IF('Г на Ч'!BU75*'Г на группу'!$A$2,'Г на Ч'!BU75*'Г на группу'!$A$2,"")</f>
        <v/>
      </c>
      <c r="BV75" s="39" t="str">
        <f>IF('Г на Ч'!BV75*'Г на группу'!$A$2,'Г на Ч'!BV75*'Г на группу'!$A$2,"")</f>
        <v/>
      </c>
      <c r="BW75" s="40" t="str">
        <f>IF('Г на Ч'!BW75*'Г на группу'!$A$2,'Г на Ч'!BW75*'Г на группу'!$A$2,"")</f>
        <v/>
      </c>
      <c r="BX75" s="39" t="str">
        <f>IF('Г на Ч'!BX75*'Г на группу'!$A$2,'Г на Ч'!BX75*'Г на группу'!$A$2,"")</f>
        <v/>
      </c>
      <c r="BY75" s="39" t="str">
        <f>IF('Г на Ч'!BY75*'Г на группу'!$A$2,'Г на Ч'!BY75*'Г на группу'!$A$2,"")</f>
        <v/>
      </c>
      <c r="BZ75" s="39" t="str">
        <f>IF('Г на Ч'!BZ75*'Г на группу'!$A$2,'Г на Ч'!BZ75*'Г на группу'!$A$2,"")</f>
        <v/>
      </c>
      <c r="CA75" s="39" t="str">
        <f>IF('Г на Ч'!CA75*'Г на группу'!$A$2,'Г на Ч'!CA75*'Г на группу'!$A$2,"")</f>
        <v/>
      </c>
      <c r="CB75" s="40" t="str">
        <f>IF('Г на Ч'!CB75*'Г на группу'!$A$2,'Г на Ч'!CB75*'Г на группу'!$A$2,"")</f>
        <v/>
      </c>
      <c r="CC75" s="39" t="str">
        <f>IF('Г на Ч'!CC75*'Г на группу'!$A$2,'Г на Ч'!CC75*'Г на группу'!$A$2,"")</f>
        <v/>
      </c>
      <c r="CD75" s="39" t="str">
        <f>IF('Г на Ч'!CD75*'Г на группу'!$A$2,'Г на Ч'!CD75*'Г на группу'!$A$2,"")</f>
        <v/>
      </c>
      <c r="CE75" s="39" t="str">
        <f>IF('Г на Ч'!CE75*'Г на группу'!$A$2,'Г на Ч'!CE75*'Г на группу'!$A$2,"")</f>
        <v/>
      </c>
      <c r="CF75" s="39" t="str">
        <f>IF('Г на Ч'!CF75*'Г на группу'!$A$2,'Г на Ч'!CF75*'Г на группу'!$A$2,"")</f>
        <v/>
      </c>
      <c r="CG75" s="40" t="str">
        <f>IF('Г на Ч'!CG75*'Г на группу'!$A$2,'Г на Ч'!CG75*'Г на группу'!$A$2,"")</f>
        <v/>
      </c>
      <c r="CH75" s="39" t="str">
        <f>IF('Г на Ч'!CH75*'Г на группу'!$A$2,'Г на Ч'!CH75*'Г на группу'!$A$2,"")</f>
        <v/>
      </c>
      <c r="CI75" s="39" t="str">
        <f>IF('Г на Ч'!CI75*'Г на группу'!$A$2,'Г на Ч'!CI75*'Г на группу'!$A$2,"")</f>
        <v/>
      </c>
      <c r="CJ75" s="39" t="str">
        <f>IF('Г на Ч'!CJ75*'Г на группу'!$A$2,'Г на Ч'!CJ75*'Г на группу'!$A$2,"")</f>
        <v/>
      </c>
      <c r="CK75" s="39" t="str">
        <f>IF('Г на Ч'!CK75*'Г на группу'!$A$2,'Г на Ч'!CK75*'Г на группу'!$A$2,"")</f>
        <v/>
      </c>
      <c r="CL75" s="38" t="str">
        <f>IF('Г на Ч'!CL75*'Г на группу'!$A$2,'Г на Ч'!CL75*'Г на группу'!$A$2,"")</f>
        <v/>
      </c>
      <c r="CM75" s="39" t="str">
        <f>IF('Г на Ч'!CM75*'Г на группу'!$A$2,'Г на Ч'!CM75*'Г на группу'!$A$2,"")</f>
        <v/>
      </c>
      <c r="CN75" s="39" t="str">
        <f>IF('Г на Ч'!CN75*'Г на группу'!$A$2,'Г на Ч'!CN75*'Г на группу'!$A$2,"")</f>
        <v/>
      </c>
      <c r="CO75" s="39" t="str">
        <f>IF('Г на Ч'!CO75*'Г на группу'!$A$2,'Г на Ч'!CO75*'Г на группу'!$A$2,"")</f>
        <v/>
      </c>
      <c r="CP75" s="39" t="str">
        <f>IF('Г на Ч'!CP75*'Г на группу'!$A$2,'Г на Ч'!CP75*'Г на группу'!$A$2,"")</f>
        <v/>
      </c>
      <c r="CQ75" s="38" t="str">
        <f>IF('Г на Ч'!CQ75*'Г на группу'!$A$2,'Г на Ч'!CQ75*'Г на группу'!$A$2,"")</f>
        <v/>
      </c>
      <c r="CR75" s="39" t="str">
        <f>IF('Г на Ч'!CR75*'Г на группу'!$A$2,'Г на Ч'!CR75*'Г на группу'!$A$2,"")</f>
        <v/>
      </c>
      <c r="CS75" s="39" t="str">
        <f>IF('Г на Ч'!CS75*'Г на группу'!$A$2,'Г на Ч'!CS75*'Г на группу'!$A$2,"")</f>
        <v/>
      </c>
      <c r="CT75" s="39" t="str">
        <f>IF('Г на Ч'!CT75*'Г на группу'!$A$2,'Г на Ч'!CT75*'Г на группу'!$A$2,"")</f>
        <v/>
      </c>
      <c r="CU75" s="39" t="str">
        <f>IF('Г на Ч'!CU75*'Г на группу'!$A$2,'Г на Ч'!CU75*'Г на группу'!$A$2,"")</f>
        <v/>
      </c>
      <c r="CV75" s="38" t="str">
        <f>IF('Г на Ч'!CV75*'Г на группу'!$A$2,'Г на Ч'!CV75*'Г на группу'!$A$2,"")</f>
        <v/>
      </c>
      <c r="CW75" s="39" t="str">
        <f>IF('Г на Ч'!CW75*'Г на группу'!$A$2,'Г на Ч'!CW75*'Г на группу'!$A$2,"")</f>
        <v/>
      </c>
      <c r="CX75" s="39" t="str">
        <f>IF('Г на Ч'!CX75*'Г на группу'!$A$2,'Г на Ч'!CX75*'Г на группу'!$A$2,"")</f>
        <v/>
      </c>
      <c r="CY75" s="39" t="str">
        <f>IF('Г на Ч'!CY75*'Г на группу'!$A$2,'Г на Ч'!CY75*'Г на группу'!$A$2,"")</f>
        <v/>
      </c>
      <c r="CZ75" s="39" t="str">
        <f>IF('Г на Ч'!CZ75*'Г на группу'!$A$2,'Г на Ч'!CZ75*'Г на группу'!$A$2,"")</f>
        <v/>
      </c>
      <c r="DA75" s="38" t="str">
        <f>IF('Г на Ч'!DA75*'Г на группу'!$A$2,'Г на Ч'!DA75*'Г на группу'!$A$2,"")</f>
        <v/>
      </c>
      <c r="DB75" s="39">
        <f>IF('Г на Ч'!DB75*'Г на группу'!$A$2,'Г на Ч'!DB75*'Г на группу'!$A$2,"")</f>
        <v>504.00000000000011</v>
      </c>
      <c r="DC75" s="39">
        <f>IF('Г на Ч'!DC75*'Г на группу'!$A$2,'Г на Ч'!DC75*'Г на группу'!$A$2,"")</f>
        <v>17.100000000000001</v>
      </c>
      <c r="DD75" s="39">
        <f>IF('Г на Ч'!DD75*'Г на группу'!$A$2,'Г на Ч'!DD75*'Г на группу'!$A$2,"")</f>
        <v>0.89999999999999991</v>
      </c>
      <c r="DE75" s="39">
        <f>IF('Г на Ч'!DE75*'Г на группу'!$A$2,'Г на Ч'!DE75*'Г на группу'!$A$2,"")</f>
        <v>98.100000000000009</v>
      </c>
      <c r="DF75" s="38">
        <f>IF('Г на Ч'!DF75*'Г на группу'!$A$2,'Г на Ч'!DF75*'Г на группу'!$A$2,"")</f>
        <v>450</v>
      </c>
      <c r="DG75" s="39" t="str">
        <f>IF('Г на Ч'!DG75*'Г на группу'!$A$2,'Г на Ч'!DG75*'Г на группу'!$A$2,"")</f>
        <v/>
      </c>
      <c r="DH75" s="39" t="str">
        <f>IF('Г на Ч'!DH75*'Г на группу'!$A$2,'Г на Ч'!DH75*'Г на группу'!$A$2,"")</f>
        <v/>
      </c>
      <c r="DI75" s="39" t="str">
        <f>IF('Г на Ч'!DI75*'Г на группу'!$A$2,'Г на Ч'!DI75*'Г на группу'!$A$2,"")</f>
        <v/>
      </c>
      <c r="DJ75" s="39" t="str">
        <f>IF('Г на Ч'!DJ75*'Г на группу'!$A$2,'Г на Ч'!DJ75*'Г на группу'!$A$2,"")</f>
        <v/>
      </c>
      <c r="DK75" s="38" t="str">
        <f>IF('Г на Ч'!DK75*'Г на группу'!$A$2,'Г на Ч'!DK75*'Г на группу'!$A$2,"")</f>
        <v/>
      </c>
      <c r="DL75" s="39" t="str">
        <f>IF('Г на Ч'!DL75*'Г на группу'!$A$2,'Г на Ч'!DL75*'Г на группу'!$A$2,"")</f>
        <v/>
      </c>
      <c r="DM75" s="39" t="str">
        <f>IF('Г на Ч'!DM75*'Г на группу'!$A$2,'Г на Ч'!DM75*'Г на группу'!$A$2,"")</f>
        <v/>
      </c>
      <c r="DN75" s="39" t="str">
        <f>IF('Г на Ч'!DN75*'Г на группу'!$A$2,'Г на Ч'!DN75*'Г на группу'!$A$2,"")</f>
        <v/>
      </c>
      <c r="DO75" s="39" t="str">
        <f>IF('Г на Ч'!DO75*'Г на группу'!$A$2,'Г на Ч'!DO75*'Г на группу'!$A$2,"")</f>
        <v/>
      </c>
      <c r="DP75" s="38" t="str">
        <f>IF('Г на Ч'!DP75*'Г на группу'!$A$2,'Г на Ч'!DP75*'Г на группу'!$A$2,"")</f>
        <v/>
      </c>
      <c r="DQ75" s="21">
        <f t="shared" si="142"/>
        <v>1350</v>
      </c>
    </row>
    <row r="76" spans="1:122" s="21" customFormat="1" x14ac:dyDescent="0.25">
      <c r="A76" s="50" t="s">
        <v>77</v>
      </c>
      <c r="B76" s="50">
        <v>316</v>
      </c>
      <c r="C76" s="21">
        <v>11.5</v>
      </c>
      <c r="D76" s="21">
        <v>1.3</v>
      </c>
      <c r="E76" s="55">
        <v>62</v>
      </c>
      <c r="F76" s="53" t="e">
        <f t="shared" si="143"/>
        <v>#VALUE!</v>
      </c>
      <c r="G76" s="30" t="e">
        <f t="shared" si="144"/>
        <v>#VALUE!</v>
      </c>
      <c r="H76" s="30" t="e">
        <f t="shared" si="145"/>
        <v>#VALUE!</v>
      </c>
      <c r="I76" s="30" t="e">
        <f t="shared" si="146"/>
        <v>#VALUE!</v>
      </c>
      <c r="J76" s="21" t="str">
        <f>IF('Г на Ч'!J76*'Г на группу'!$A$2,'Г на Ч'!J76*'Г на группу'!$A$2,"")</f>
        <v/>
      </c>
      <c r="K76" s="53" t="str">
        <f>IF('Г на Ч'!K76*'Г на группу'!$A$2,'Г на Ч'!K76*'Г на группу'!$A$2,"")</f>
        <v/>
      </c>
      <c r="L76" s="53" t="str">
        <f>IF('Г на Ч'!L76*'Г на группу'!$A$2,'Г на Ч'!L76*'Г на группу'!$A$2,"")</f>
        <v/>
      </c>
      <c r="M76" s="53" t="str">
        <f>IF('Г на Ч'!M76*'Г на группу'!$A$2,'Г на Ч'!M76*'Г на группу'!$A$2,"")</f>
        <v/>
      </c>
      <c r="N76" s="53" t="str">
        <f>IF('Г на Ч'!N76*'Г на группу'!$A$2,'Г на Ч'!N76*'Г на группу'!$A$2,"")</f>
        <v/>
      </c>
      <c r="O76" s="50" t="str">
        <f>IF('Г на Ч'!O76*'Г на группу'!$A$2,'Г на Ч'!O76*'Г на группу'!$A$2,"")</f>
        <v/>
      </c>
      <c r="P76" s="53" t="str">
        <f>IF('Г на Ч'!P76*'Г на группу'!$A$2,'Г на Ч'!P76*'Г на группу'!$A$2,"")</f>
        <v/>
      </c>
      <c r="Q76" s="53" t="str">
        <f>IF('Г на Ч'!Q76*'Г на группу'!$A$2,'Г на Ч'!Q76*'Г на группу'!$A$2,"")</f>
        <v/>
      </c>
      <c r="R76" s="53" t="str">
        <f>IF('Г на Ч'!R76*'Г на группу'!$A$2,'Г на Ч'!R76*'Г на группу'!$A$2,"")</f>
        <v/>
      </c>
      <c r="S76" s="53" t="str">
        <f>IF('Г на Ч'!S76*'Г на группу'!$A$2,'Г на Ч'!S76*'Г на группу'!$A$2,"")</f>
        <v/>
      </c>
      <c r="T76" s="50" t="str">
        <f>IF('Г на Ч'!T76*'Г на группу'!$A$2,'Г на Ч'!T76*'Г на группу'!$A$2,"")</f>
        <v/>
      </c>
      <c r="U76" s="53" t="str">
        <f>IF('Г на Ч'!U76*'Г на группу'!$A$2,'Г на Ч'!U76*'Г на группу'!$A$2,"")</f>
        <v/>
      </c>
      <c r="V76" s="53" t="str">
        <f>IF('Г на Ч'!V76*'Г на группу'!$A$2,'Г на Ч'!V76*'Г на группу'!$A$2,"")</f>
        <v/>
      </c>
      <c r="W76" s="53" t="str">
        <f>IF('Г на Ч'!W76*'Г на группу'!$A$2,'Г на Ч'!W76*'Г на группу'!$A$2,"")</f>
        <v/>
      </c>
      <c r="X76" s="53" t="str">
        <f>IF('Г на Ч'!X76*'Г на группу'!$A$2,'Г на Ч'!X76*'Г на группу'!$A$2,"")</f>
        <v/>
      </c>
      <c r="Y76" s="50" t="str">
        <f>IF('Г на Ч'!Y76*'Г на группу'!$A$2,'Г на Ч'!Y76*'Г на группу'!$A$2,"")</f>
        <v/>
      </c>
      <c r="Z76" s="53" t="str">
        <f>IF('Г на Ч'!Z76*'Г на группу'!$A$2,'Г на Ч'!Z76*'Г на группу'!$A$2,"")</f>
        <v/>
      </c>
      <c r="AA76" s="53" t="str">
        <f>IF('Г на Ч'!AA76*'Г на группу'!$A$2,'Г на Ч'!AA76*'Г на группу'!$A$2,"")</f>
        <v/>
      </c>
      <c r="AB76" s="53" t="str">
        <f>IF('Г на Ч'!AB76*'Г на группу'!$A$2,'Г на Ч'!AB76*'Г на группу'!$A$2,"")</f>
        <v/>
      </c>
      <c r="AC76" s="53" t="str">
        <f>IF('Г на Ч'!AC76*'Г на группу'!$A$2,'Г на Ч'!AC76*'Г на группу'!$A$2,"")</f>
        <v/>
      </c>
      <c r="AD76" s="21" t="str">
        <f>IF('Г на Ч'!AD76*'Г на группу'!$A$2,'Г на Ч'!AD76*'Г на группу'!$A$2,"")</f>
        <v/>
      </c>
      <c r="AE76" s="53">
        <f>IF('Г на Ч'!AE76*'Г на группу'!$A$2,'Г на Ч'!AE76*'Г на группу'!$A$2,"")</f>
        <v>1422</v>
      </c>
      <c r="AF76" s="53">
        <f>IF('Г на Ч'!AF76*'Г на группу'!$A$2,'Г на Ч'!AF76*'Г на группу'!$A$2,"")</f>
        <v>51.75</v>
      </c>
      <c r="AG76" s="53">
        <f>IF('Г на Ч'!AG76*'Г на группу'!$A$2,'Г на Ч'!AG76*'Г на группу'!$A$2,"")</f>
        <v>5.8500000000000005</v>
      </c>
      <c r="AH76" s="53">
        <f>IF('Г на Ч'!AH76*'Г на группу'!$A$2,'Г на Ч'!AH76*'Г на группу'!$A$2,"")</f>
        <v>279</v>
      </c>
      <c r="AI76" s="21">
        <f>IF('Г на Ч'!AI76*'Г на группу'!$A$2,'Г на Ч'!AI76*'Г на группу'!$A$2,"")</f>
        <v>450</v>
      </c>
      <c r="AJ76" s="53" t="str">
        <f>IF('Г на Ч'!AJ76*'Г на группу'!$A$2,'Г на Ч'!AJ76*'Г на группу'!$A$2,"")</f>
        <v/>
      </c>
      <c r="AK76" s="53" t="str">
        <f>IF('Г на Ч'!AK76*'Г на группу'!$A$2,'Г на Ч'!AK76*'Г на группу'!$A$2,"")</f>
        <v/>
      </c>
      <c r="AL76" s="53" t="str">
        <f>IF('Г на Ч'!AL76*'Г на группу'!$A$2,'Г на Ч'!AL76*'Г на группу'!$A$2,"")</f>
        <v/>
      </c>
      <c r="AM76" s="53" t="str">
        <f>IF('Г на Ч'!AM76*'Г на группу'!$A$2,'Г на Ч'!AM76*'Г на группу'!$A$2,"")</f>
        <v/>
      </c>
      <c r="AN76" s="54" t="str">
        <f>IF('Г на Ч'!AN76*'Г на группу'!$A$2,'Г на Ч'!AN76*'Г на группу'!$A$2,"")</f>
        <v/>
      </c>
      <c r="AO76" s="53" t="str">
        <f>IF('Г на Ч'!AO76*'Г на группу'!$A$2,'Г на Ч'!AO76*'Г на группу'!$A$2,"")</f>
        <v/>
      </c>
      <c r="AP76" s="53" t="str">
        <f>IF('Г на Ч'!AP76*'Г на группу'!$A$2,'Г на Ч'!AP76*'Г на группу'!$A$2,"")</f>
        <v/>
      </c>
      <c r="AQ76" s="53" t="str">
        <f>IF('Г на Ч'!AQ76*'Г на группу'!$A$2,'Г на Ч'!AQ76*'Г на группу'!$A$2,"")</f>
        <v/>
      </c>
      <c r="AR76" s="53" t="str">
        <f>IF('Г на Ч'!AR76*'Г на группу'!$A$2,'Г на Ч'!AR76*'Г на группу'!$A$2,"")</f>
        <v/>
      </c>
      <c r="AS76" s="50" t="str">
        <f>IF('Г на Ч'!AS76*'Г на группу'!$A$2,'Г на Ч'!AS76*'Г на группу'!$A$2,"")</f>
        <v/>
      </c>
      <c r="AT76" s="53" t="str">
        <f>IF('Г на Ч'!AT76*'Г на группу'!$A$2,'Г на Ч'!AT76*'Г на группу'!$A$2,"")</f>
        <v/>
      </c>
      <c r="AU76" s="53" t="str">
        <f>IF('Г на Ч'!AU76*'Г на группу'!$A$2,'Г на Ч'!AU76*'Г на группу'!$A$2,"")</f>
        <v/>
      </c>
      <c r="AV76" s="53" t="str">
        <f>IF('Г на Ч'!AV76*'Г на группу'!$A$2,'Г на Ч'!AV76*'Г на группу'!$A$2,"")</f>
        <v/>
      </c>
      <c r="AW76" s="53" t="str">
        <f>IF('Г на Ч'!AW76*'Г на группу'!$A$2,'Г на Ч'!AW76*'Г на группу'!$A$2,"")</f>
        <v/>
      </c>
      <c r="AX76" s="21" t="str">
        <f>IF('Г на Ч'!AX76*'Г на группу'!$A$2,'Г на Ч'!AX76*'Г на группу'!$A$2,"")</f>
        <v/>
      </c>
      <c r="AY76" s="30" t="str">
        <f>IF('Г на Ч'!AY76*'Г на группу'!$A$2,'Г на Ч'!AY76*'Г на группу'!$A$2,"")</f>
        <v/>
      </c>
      <c r="AZ76" s="53" t="str">
        <f>IF('Г на Ч'!AZ76*'Г на группу'!$A$2,'Г на Ч'!AZ76*'Г на группу'!$A$2,"")</f>
        <v/>
      </c>
      <c r="BA76" s="53" t="str">
        <f>IF('Г на Ч'!BA76*'Г на группу'!$A$2,'Г на Ч'!BA76*'Г на группу'!$A$2,"")</f>
        <v/>
      </c>
      <c r="BB76" s="53" t="str">
        <f>IF('Г на Ч'!BB76*'Г на группу'!$A$2,'Г на Ч'!BB76*'Г на группу'!$A$2,"")</f>
        <v/>
      </c>
      <c r="BC76" s="50" t="str">
        <f>IF('Г на Ч'!BC76*'Г на группу'!$A$2,'Г на Ч'!BC76*'Г на группу'!$A$2,"")</f>
        <v/>
      </c>
      <c r="BD76" s="53" t="str">
        <f>IF('Г на Ч'!BD76*'Г на группу'!$A$2,'Г на Ч'!BD76*'Г на группу'!$A$2,"")</f>
        <v/>
      </c>
      <c r="BE76" s="53" t="str">
        <f>IF('Г на Ч'!BE76*'Г на группу'!$A$2,'Г на Ч'!BE76*'Г на группу'!$A$2,"")</f>
        <v/>
      </c>
      <c r="BF76" s="53" t="str">
        <f>IF('Г на Ч'!BF76*'Г на группу'!$A$2,'Г на Ч'!BF76*'Г на группу'!$A$2,"")</f>
        <v/>
      </c>
      <c r="BG76" s="53" t="str">
        <f>IF('Г на Ч'!BG76*'Г на группу'!$A$2,'Г на Ч'!BG76*'Г на группу'!$A$2,"")</f>
        <v/>
      </c>
      <c r="BH76" s="54" t="str">
        <f>IF('Г на Ч'!BH76*'Г на группу'!$A$2,'Г на Ч'!BH76*'Г на группу'!$A$2,"")</f>
        <v/>
      </c>
      <c r="BI76" s="30" t="str">
        <f>IF('Г на Ч'!BI76*'Г на группу'!$A$2,'Г на Ч'!BI76*'Г на группу'!$A$2,"")</f>
        <v/>
      </c>
      <c r="BJ76" s="53" t="str">
        <f>IF('Г на Ч'!BJ76*'Г на группу'!$A$2,'Г на Ч'!BJ76*'Г на группу'!$A$2,"")</f>
        <v/>
      </c>
      <c r="BK76" s="53" t="str">
        <f>IF('Г на Ч'!BK76*'Г на группу'!$A$2,'Г на Ч'!BK76*'Г на группу'!$A$2,"")</f>
        <v/>
      </c>
      <c r="BL76" s="53" t="str">
        <f>IF('Г на Ч'!BL76*'Г на группу'!$A$2,'Г на Ч'!BL76*'Г на группу'!$A$2,"")</f>
        <v/>
      </c>
      <c r="BM76" s="55" t="str">
        <f>IF('Г на Ч'!BM76*'Г на группу'!$A$2,'Г на Ч'!BM76*'Г на группу'!$A$2,"")</f>
        <v/>
      </c>
      <c r="BN76" s="53" t="str">
        <f>IF('Г на Ч'!BN76*'Г на группу'!$A$2,'Г на Ч'!BN76*'Г на группу'!$A$2,"")</f>
        <v/>
      </c>
      <c r="BO76" s="53" t="str">
        <f>IF('Г на Ч'!BO76*'Г на группу'!$A$2,'Г на Ч'!BO76*'Г на группу'!$A$2,"")</f>
        <v/>
      </c>
      <c r="BP76" s="53" t="str">
        <f>IF('Г на Ч'!BP76*'Г на группу'!$A$2,'Г на Ч'!BP76*'Г на группу'!$A$2,"")</f>
        <v/>
      </c>
      <c r="BQ76" s="53" t="str">
        <f>IF('Г на Ч'!BQ76*'Г на группу'!$A$2,'Г на Ч'!BQ76*'Г на группу'!$A$2,"")</f>
        <v/>
      </c>
      <c r="BR76" s="50" t="str">
        <f>IF('Г на Ч'!BR76*'Г на группу'!$A$2,'Г на Ч'!BR76*'Г на группу'!$A$2,"")</f>
        <v/>
      </c>
      <c r="BS76" s="53">
        <f>IF('Г на Ч'!BS76*'Г на группу'!$A$2,'Г на Ч'!BS76*'Г на группу'!$A$2,"")</f>
        <v>1422</v>
      </c>
      <c r="BT76" s="53">
        <f>IF('Г на Ч'!BT76*'Г на группу'!$A$2,'Г на Ч'!BT76*'Г на группу'!$A$2,"")</f>
        <v>51.75</v>
      </c>
      <c r="BU76" s="53">
        <f>IF('Г на Ч'!BU76*'Г на группу'!$A$2,'Г на Ч'!BU76*'Г на группу'!$A$2,"")</f>
        <v>5.8500000000000005</v>
      </c>
      <c r="BV76" s="53">
        <f>IF('Г на Ч'!BV76*'Г на группу'!$A$2,'Г на Ч'!BV76*'Г на группу'!$A$2,"")</f>
        <v>279</v>
      </c>
      <c r="BW76" s="50">
        <f>IF('Г на Ч'!BW76*'Г на группу'!$A$2,'Г на Ч'!BW76*'Г на группу'!$A$2,"")</f>
        <v>450</v>
      </c>
      <c r="BX76" s="53" t="str">
        <f>IF('Г на Ч'!BX76*'Г на группу'!$A$2,'Г на Ч'!BX76*'Г на группу'!$A$2,"")</f>
        <v/>
      </c>
      <c r="BY76" s="53" t="str">
        <f>IF('Г на Ч'!BY76*'Г на группу'!$A$2,'Г на Ч'!BY76*'Г на группу'!$A$2,"")</f>
        <v/>
      </c>
      <c r="BZ76" s="53" t="str">
        <f>IF('Г на Ч'!BZ76*'Г на группу'!$A$2,'Г на Ч'!BZ76*'Г на группу'!$A$2,"")</f>
        <v/>
      </c>
      <c r="CA76" s="53" t="str">
        <f>IF('Г на Ч'!CA76*'Г на группу'!$A$2,'Г на Ч'!CA76*'Г на группу'!$A$2,"")</f>
        <v/>
      </c>
      <c r="CB76" s="50" t="str">
        <f>IF('Г на Ч'!CB76*'Г на группу'!$A$2,'Г на Ч'!CB76*'Г на группу'!$A$2,"")</f>
        <v/>
      </c>
      <c r="CC76" s="53" t="str">
        <f>IF('Г на Ч'!CC76*'Г на группу'!$A$2,'Г на Ч'!CC76*'Г на группу'!$A$2,"")</f>
        <v/>
      </c>
      <c r="CD76" s="53" t="str">
        <f>IF('Г на Ч'!CD76*'Г на группу'!$A$2,'Г на Ч'!CD76*'Г на группу'!$A$2,"")</f>
        <v/>
      </c>
      <c r="CE76" s="53" t="str">
        <f>IF('Г на Ч'!CE76*'Г на группу'!$A$2,'Г на Ч'!CE76*'Г на группу'!$A$2,"")</f>
        <v/>
      </c>
      <c r="CF76" s="53" t="str">
        <f>IF('Г на Ч'!CF76*'Г на группу'!$A$2,'Г на Ч'!CF76*'Г на группу'!$A$2,"")</f>
        <v/>
      </c>
      <c r="CG76" s="50" t="str">
        <f>IF('Г на Ч'!CG76*'Г на группу'!$A$2,'Г на Ч'!CG76*'Г на группу'!$A$2,"")</f>
        <v/>
      </c>
      <c r="CH76" s="53" t="str">
        <f>IF('Г на Ч'!CH76*'Г на группу'!$A$2,'Г на Ч'!CH76*'Г на группу'!$A$2,"")</f>
        <v/>
      </c>
      <c r="CI76" s="53" t="str">
        <f>IF('Г на Ч'!CI76*'Г на группу'!$A$2,'Г на Ч'!CI76*'Г на группу'!$A$2,"")</f>
        <v/>
      </c>
      <c r="CJ76" s="53" t="str">
        <f>IF('Г на Ч'!CJ76*'Г на группу'!$A$2,'Г на Ч'!CJ76*'Г на группу'!$A$2,"")</f>
        <v/>
      </c>
      <c r="CK76" s="53" t="str">
        <f>IF('Г на Ч'!CK76*'Г на группу'!$A$2,'Г на Ч'!CK76*'Г на группу'!$A$2,"")</f>
        <v/>
      </c>
      <c r="CL76" s="21" t="str">
        <f>IF('Г на Ч'!CL76*'Г на группу'!$A$2,'Г на Ч'!CL76*'Г на группу'!$A$2,"")</f>
        <v/>
      </c>
      <c r="CM76" s="53" t="str">
        <f>IF('Г на Ч'!CM76*'Г на группу'!$A$2,'Г на Ч'!CM76*'Г на группу'!$A$2,"")</f>
        <v/>
      </c>
      <c r="CN76" s="53" t="str">
        <f>IF('Г на Ч'!CN76*'Г на группу'!$A$2,'Г на Ч'!CN76*'Г на группу'!$A$2,"")</f>
        <v/>
      </c>
      <c r="CO76" s="53" t="str">
        <f>IF('Г на Ч'!CO76*'Г на группу'!$A$2,'Г на Ч'!CO76*'Г на группу'!$A$2,"")</f>
        <v/>
      </c>
      <c r="CP76" s="53" t="str">
        <f>IF('Г на Ч'!CP76*'Г на группу'!$A$2,'Г на Ч'!CP76*'Г на группу'!$A$2,"")</f>
        <v/>
      </c>
      <c r="CQ76" s="21" t="str">
        <f>IF('Г на Ч'!CQ76*'Г на группу'!$A$2,'Г на Ч'!CQ76*'Г на группу'!$A$2,"")</f>
        <v/>
      </c>
      <c r="CR76" s="53" t="str">
        <f>IF('Г на Ч'!CR76*'Г на группу'!$A$2,'Г на Ч'!CR76*'Г на группу'!$A$2,"")</f>
        <v/>
      </c>
      <c r="CS76" s="53" t="str">
        <f>IF('Г на Ч'!CS76*'Г на группу'!$A$2,'Г на Ч'!CS76*'Г на группу'!$A$2,"")</f>
        <v/>
      </c>
      <c r="CT76" s="53" t="str">
        <f>IF('Г на Ч'!CT76*'Г на группу'!$A$2,'Г на Ч'!CT76*'Г на группу'!$A$2,"")</f>
        <v/>
      </c>
      <c r="CU76" s="53" t="str">
        <f>IF('Г на Ч'!CU76*'Г на группу'!$A$2,'Г на Ч'!CU76*'Г на группу'!$A$2,"")</f>
        <v/>
      </c>
      <c r="CV76" s="21" t="str">
        <f>IF('Г на Ч'!CV76*'Г на группу'!$A$2,'Г на Ч'!CV76*'Г на группу'!$A$2,"")</f>
        <v/>
      </c>
      <c r="CW76" s="53" t="str">
        <f>IF('Г на Ч'!CW76*'Г на группу'!$A$2,'Г на Ч'!CW76*'Г на группу'!$A$2,"")</f>
        <v/>
      </c>
      <c r="CX76" s="53" t="str">
        <f>IF('Г на Ч'!CX76*'Г на группу'!$A$2,'Г на Ч'!CX76*'Г на группу'!$A$2,"")</f>
        <v/>
      </c>
      <c r="CY76" s="53" t="str">
        <f>IF('Г на Ч'!CY76*'Г на группу'!$A$2,'Г на Ч'!CY76*'Г на группу'!$A$2,"")</f>
        <v/>
      </c>
      <c r="CZ76" s="53" t="str">
        <f>IF('Г на Ч'!CZ76*'Г на группу'!$A$2,'Г на Ч'!CZ76*'Г на группу'!$A$2,"")</f>
        <v/>
      </c>
      <c r="DA76" s="21" t="str">
        <f>IF('Г на Ч'!DA76*'Г на группу'!$A$2,'Г на Ч'!DA76*'Г на группу'!$A$2,"")</f>
        <v/>
      </c>
      <c r="DB76" s="53" t="str">
        <f>IF('Г на Ч'!DB76*'Г на группу'!$A$2,'Г на Ч'!DB76*'Г на группу'!$A$2,"")</f>
        <v/>
      </c>
      <c r="DC76" s="53" t="str">
        <f>IF('Г на Ч'!DC76*'Г на группу'!$A$2,'Г на Ч'!DC76*'Г на группу'!$A$2,"")</f>
        <v/>
      </c>
      <c r="DD76" s="53" t="str">
        <f>IF('Г на Ч'!DD76*'Г на группу'!$A$2,'Г на Ч'!DD76*'Г на группу'!$A$2,"")</f>
        <v/>
      </c>
      <c r="DE76" s="53" t="str">
        <f>IF('Г на Ч'!DE76*'Г на группу'!$A$2,'Г на Ч'!DE76*'Г на группу'!$A$2,"")</f>
        <v/>
      </c>
      <c r="DF76" s="21" t="str">
        <f>IF('Г на Ч'!DF76*'Г на группу'!$A$2,'Г на Ч'!DF76*'Г на группу'!$A$2,"")</f>
        <v/>
      </c>
      <c r="DG76" s="53">
        <f>IF('Г на Ч'!DG76*'Г на группу'!$A$2,'Г на Ч'!DG76*'Г на группу'!$A$2,"")</f>
        <v>1422</v>
      </c>
      <c r="DH76" s="53">
        <f>IF('Г на Ч'!DH76*'Г на группу'!$A$2,'Г на Ч'!DH76*'Г на группу'!$A$2,"")</f>
        <v>51.75</v>
      </c>
      <c r="DI76" s="53">
        <f>IF('Г на Ч'!DI76*'Г на группу'!$A$2,'Г на Ч'!DI76*'Г на группу'!$A$2,"")</f>
        <v>5.8500000000000005</v>
      </c>
      <c r="DJ76" s="53">
        <f>IF('Г на Ч'!DJ76*'Г на группу'!$A$2,'Г на Ч'!DJ76*'Г на группу'!$A$2,"")</f>
        <v>279</v>
      </c>
      <c r="DK76" s="21">
        <f>IF('Г на Ч'!DK76*'Г на группу'!$A$2,'Г на Ч'!DK76*'Г на группу'!$A$2,"")</f>
        <v>450</v>
      </c>
      <c r="DL76" s="53" t="str">
        <f>IF('Г на Ч'!DL76*'Г на группу'!$A$2,'Г на Ч'!DL76*'Г на группу'!$A$2,"")</f>
        <v/>
      </c>
      <c r="DM76" s="53" t="str">
        <f>IF('Г на Ч'!DM76*'Г на группу'!$A$2,'Г на Ч'!DM76*'Г на группу'!$A$2,"")</f>
        <v/>
      </c>
      <c r="DN76" s="53" t="str">
        <f>IF('Г на Ч'!DN76*'Г на группу'!$A$2,'Г на Ч'!DN76*'Г на группу'!$A$2,"")</f>
        <v/>
      </c>
      <c r="DO76" s="53" t="str">
        <f>IF('Г на Ч'!DO76*'Г на группу'!$A$2,'Г на Ч'!DO76*'Г на группу'!$A$2,"")</f>
        <v/>
      </c>
      <c r="DP76" s="21" t="str">
        <f>IF('Г на Ч'!DP76*'Г на группу'!$A$2,'Г на Ч'!DP76*'Г на группу'!$A$2,"")</f>
        <v/>
      </c>
      <c r="DQ76" s="21">
        <f t="shared" si="142"/>
        <v>1350</v>
      </c>
    </row>
    <row r="77" spans="1:122" s="21" customFormat="1" x14ac:dyDescent="0.25">
      <c r="A77" s="40" t="s">
        <v>78</v>
      </c>
      <c r="B77" s="40">
        <v>314</v>
      </c>
      <c r="C77" s="38">
        <v>21.6</v>
      </c>
      <c r="D77" s="38">
        <v>1.1000000000000001</v>
      </c>
      <c r="E77" s="43">
        <v>48</v>
      </c>
      <c r="F77" s="39" t="e">
        <f t="shared" si="143"/>
        <v>#VALUE!</v>
      </c>
      <c r="G77" s="42" t="e">
        <f t="shared" si="144"/>
        <v>#VALUE!</v>
      </c>
      <c r="H77" s="42" t="e">
        <f t="shared" si="145"/>
        <v>#VALUE!</v>
      </c>
      <c r="I77" s="42" t="e">
        <f t="shared" si="146"/>
        <v>#VALUE!</v>
      </c>
      <c r="J77" s="38" t="str">
        <f>IF('Г на Ч'!J77*'Г на группу'!$A$2,'Г на Ч'!J77*'Г на группу'!$A$2,"")</f>
        <v/>
      </c>
      <c r="K77" s="39" t="str">
        <f>IF('Г на Ч'!K77*'Г на группу'!$A$2,'Г на Ч'!K77*'Г на группу'!$A$2,"")</f>
        <v/>
      </c>
      <c r="L77" s="39" t="str">
        <f>IF('Г на Ч'!L77*'Г на группу'!$A$2,'Г на Ч'!L77*'Г на группу'!$A$2,"")</f>
        <v/>
      </c>
      <c r="M77" s="39" t="str">
        <f>IF('Г на Ч'!M77*'Г на группу'!$A$2,'Г на Ч'!M77*'Г на группу'!$A$2,"")</f>
        <v/>
      </c>
      <c r="N77" s="39" t="str">
        <f>IF('Г на Ч'!N77*'Г на группу'!$A$2,'Г на Ч'!N77*'Г на группу'!$A$2,"")</f>
        <v/>
      </c>
      <c r="O77" s="40" t="str">
        <f>IF('Г на Ч'!O77*'Г на группу'!$A$2,'Г на Ч'!O77*'Г на группу'!$A$2,"")</f>
        <v/>
      </c>
      <c r="P77" s="39" t="str">
        <f>IF('Г на Ч'!P77*'Г на группу'!$A$2,'Г на Ч'!P77*'Г на группу'!$A$2,"")</f>
        <v/>
      </c>
      <c r="Q77" s="39" t="str">
        <f>IF('Г на Ч'!Q77*'Г на группу'!$A$2,'Г на Ч'!Q77*'Г на группу'!$A$2,"")</f>
        <v/>
      </c>
      <c r="R77" s="39" t="str">
        <f>IF('Г на Ч'!R77*'Г на группу'!$A$2,'Г на Ч'!R77*'Г на группу'!$A$2,"")</f>
        <v/>
      </c>
      <c r="S77" s="39" t="str">
        <f>IF('Г на Ч'!S77*'Г на группу'!$A$2,'Г на Ч'!S77*'Г на группу'!$A$2,"")</f>
        <v/>
      </c>
      <c r="T77" s="40" t="str">
        <f>IF('Г на Ч'!T77*'Г на группу'!$A$2,'Г на Ч'!T77*'Г на группу'!$A$2,"")</f>
        <v/>
      </c>
      <c r="U77" s="39" t="str">
        <f>IF('Г на Ч'!U77*'Г на группу'!$A$2,'Г на Ч'!U77*'Г на группу'!$A$2,"")</f>
        <v/>
      </c>
      <c r="V77" s="39" t="str">
        <f>IF('Г на Ч'!V77*'Г на группу'!$A$2,'Г на Ч'!V77*'Г на группу'!$A$2,"")</f>
        <v/>
      </c>
      <c r="W77" s="39" t="str">
        <f>IF('Г на Ч'!W77*'Г на группу'!$A$2,'Г на Ч'!W77*'Г на группу'!$A$2,"")</f>
        <v/>
      </c>
      <c r="X77" s="39" t="str">
        <f>IF('Г на Ч'!X77*'Г на группу'!$A$2,'Г на Ч'!X77*'Г на группу'!$A$2,"")</f>
        <v/>
      </c>
      <c r="Y77" s="40" t="str">
        <f>IF('Г на Ч'!Y77*'Г на группу'!$A$2,'Г на Ч'!Y77*'Г на группу'!$A$2,"")</f>
        <v/>
      </c>
      <c r="Z77" s="39" t="str">
        <f>IF('Г на Ч'!Z77*'Г на группу'!$A$2,'Г на Ч'!Z77*'Г на группу'!$A$2,"")</f>
        <v/>
      </c>
      <c r="AA77" s="39" t="str">
        <f>IF('Г на Ч'!AA77*'Г на группу'!$A$2,'Г на Ч'!AA77*'Г на группу'!$A$2,"")</f>
        <v/>
      </c>
      <c r="AB77" s="39" t="str">
        <f>IF('Г на Ч'!AB77*'Г на группу'!$A$2,'Г на Ч'!AB77*'Г на группу'!$A$2,"")</f>
        <v/>
      </c>
      <c r="AC77" s="39" t="str">
        <f>IF('Г на Ч'!AC77*'Г на группу'!$A$2,'Г на Ч'!AC77*'Г на группу'!$A$2,"")</f>
        <v/>
      </c>
      <c r="AD77" s="38" t="str">
        <f>IF('Г на Ч'!AD77*'Г на группу'!$A$2,'Г на Ч'!AD77*'Г на группу'!$A$2,"")</f>
        <v/>
      </c>
      <c r="AE77" s="39" t="str">
        <f>IF('Г на Ч'!AE77*'Г на группу'!$A$2,'Г на Ч'!AE77*'Г на группу'!$A$2,"")</f>
        <v/>
      </c>
      <c r="AF77" s="39" t="str">
        <f>IF('Г на Ч'!AF77*'Г на группу'!$A$2,'Г на Ч'!AF77*'Г на группу'!$A$2,"")</f>
        <v/>
      </c>
      <c r="AG77" s="39" t="str">
        <f>IF('Г на Ч'!AG77*'Г на группу'!$A$2,'Г на Ч'!AG77*'Г на группу'!$A$2,"")</f>
        <v/>
      </c>
      <c r="AH77" s="39" t="str">
        <f>IF('Г на Ч'!AH77*'Г на группу'!$A$2,'Г на Ч'!AH77*'Г на группу'!$A$2,"")</f>
        <v/>
      </c>
      <c r="AI77" s="38" t="str">
        <f>IF('Г на Ч'!AI77*'Г на группу'!$A$2,'Г на Ч'!AI77*'Г на группу'!$A$2,"")</f>
        <v/>
      </c>
      <c r="AJ77" s="39">
        <f>IF('Г на Ч'!AJ77*'Г на группу'!$A$2,'Г на Ч'!AJ77*'Г на группу'!$A$2,"")</f>
        <v>1413</v>
      </c>
      <c r="AK77" s="39">
        <f>IF('Г на Ч'!AK77*'Г на группу'!$A$2,'Г на Ч'!AK77*'Г на группу'!$A$2,"")</f>
        <v>97.200000000000017</v>
      </c>
      <c r="AL77" s="39">
        <f>IF('Г на Ч'!AL77*'Г на группу'!$A$2,'Г на Ч'!AL77*'Г на группу'!$A$2,"")</f>
        <v>4.95</v>
      </c>
      <c r="AM77" s="39">
        <f>IF('Г на Ч'!AM77*'Г на группу'!$A$2,'Г на Ч'!AM77*'Г на группу'!$A$2,"")</f>
        <v>216</v>
      </c>
      <c r="AN77" s="41">
        <f>IF('Г на Ч'!AN77*'Г на группу'!$A$2,'Г на Ч'!AN77*'Г на группу'!$A$2,"")</f>
        <v>450</v>
      </c>
      <c r="AO77" s="39" t="str">
        <f>IF('Г на Ч'!AO77*'Г на группу'!$A$2,'Г на Ч'!AO77*'Г на группу'!$A$2,"")</f>
        <v/>
      </c>
      <c r="AP77" s="39" t="str">
        <f>IF('Г на Ч'!AP77*'Г на группу'!$A$2,'Г на Ч'!AP77*'Г на группу'!$A$2,"")</f>
        <v/>
      </c>
      <c r="AQ77" s="39" t="str">
        <f>IF('Г на Ч'!AQ77*'Г на группу'!$A$2,'Г на Ч'!AQ77*'Г на группу'!$A$2,"")</f>
        <v/>
      </c>
      <c r="AR77" s="39" t="str">
        <f>IF('Г на Ч'!AR77*'Г на группу'!$A$2,'Г на Ч'!AR77*'Г на группу'!$A$2,"")</f>
        <v/>
      </c>
      <c r="AS77" s="40" t="str">
        <f>IF('Г на Ч'!AS77*'Г на группу'!$A$2,'Г на Ч'!AS77*'Г на группу'!$A$2,"")</f>
        <v/>
      </c>
      <c r="AT77" s="39" t="str">
        <f>IF('Г на Ч'!AT77*'Г на группу'!$A$2,'Г на Ч'!AT77*'Г на группу'!$A$2,"")</f>
        <v/>
      </c>
      <c r="AU77" s="39" t="str">
        <f>IF('Г на Ч'!AU77*'Г на группу'!$A$2,'Г на Ч'!AU77*'Г на группу'!$A$2,"")</f>
        <v/>
      </c>
      <c r="AV77" s="39" t="str">
        <f>IF('Г на Ч'!AV77*'Г на группу'!$A$2,'Г на Ч'!AV77*'Г на группу'!$A$2,"")</f>
        <v/>
      </c>
      <c r="AW77" s="39" t="str">
        <f>IF('Г на Ч'!AW77*'Г на группу'!$A$2,'Г на Ч'!AW77*'Г на группу'!$A$2,"")</f>
        <v/>
      </c>
      <c r="AX77" s="38" t="str">
        <f>IF('Г на Ч'!AX77*'Г на группу'!$A$2,'Г на Ч'!AX77*'Г на группу'!$A$2,"")</f>
        <v/>
      </c>
      <c r="AY77" s="42" t="str">
        <f>IF('Г на Ч'!AY77*'Г на группу'!$A$2,'Г на Ч'!AY77*'Г на группу'!$A$2,"")</f>
        <v/>
      </c>
      <c r="AZ77" s="39" t="str">
        <f>IF('Г на Ч'!AZ77*'Г на группу'!$A$2,'Г на Ч'!AZ77*'Г на группу'!$A$2,"")</f>
        <v/>
      </c>
      <c r="BA77" s="39" t="str">
        <f>IF('Г на Ч'!BA77*'Г на группу'!$A$2,'Г на Ч'!BA77*'Г на группу'!$A$2,"")</f>
        <v/>
      </c>
      <c r="BB77" s="39" t="str">
        <f>IF('Г на Ч'!BB77*'Г на группу'!$A$2,'Г на Ч'!BB77*'Г на группу'!$A$2,"")</f>
        <v/>
      </c>
      <c r="BC77" s="40" t="str">
        <f>IF('Г на Ч'!BC77*'Г на группу'!$A$2,'Г на Ч'!BC77*'Г на группу'!$A$2,"")</f>
        <v/>
      </c>
      <c r="BD77" s="39" t="str">
        <f>IF('Г на Ч'!BD77*'Г на группу'!$A$2,'Г на Ч'!BD77*'Г на группу'!$A$2,"")</f>
        <v/>
      </c>
      <c r="BE77" s="39" t="str">
        <f>IF('Г на Ч'!BE77*'Г на группу'!$A$2,'Г на Ч'!BE77*'Г на группу'!$A$2,"")</f>
        <v/>
      </c>
      <c r="BF77" s="39" t="str">
        <f>IF('Г на Ч'!BF77*'Г на группу'!$A$2,'Г на Ч'!BF77*'Г на группу'!$A$2,"")</f>
        <v/>
      </c>
      <c r="BG77" s="39" t="str">
        <f>IF('Г на Ч'!BG77*'Г на группу'!$A$2,'Г на Ч'!BG77*'Г на группу'!$A$2,"")</f>
        <v/>
      </c>
      <c r="BH77" s="41" t="str">
        <f>IF('Г на Ч'!BH77*'Г на группу'!$A$2,'Г на Ч'!BH77*'Г на группу'!$A$2,"")</f>
        <v/>
      </c>
      <c r="BI77" s="42" t="str">
        <f>IF('Г на Ч'!BI77*'Г на группу'!$A$2,'Г на Ч'!BI77*'Г на группу'!$A$2,"")</f>
        <v/>
      </c>
      <c r="BJ77" s="39" t="str">
        <f>IF('Г на Ч'!BJ77*'Г на группу'!$A$2,'Г на Ч'!BJ77*'Г на группу'!$A$2,"")</f>
        <v/>
      </c>
      <c r="BK77" s="39" t="str">
        <f>IF('Г на Ч'!BK77*'Г на группу'!$A$2,'Г на Ч'!BK77*'Г на группу'!$A$2,"")</f>
        <v/>
      </c>
      <c r="BL77" s="39" t="str">
        <f>IF('Г на Ч'!BL77*'Г на группу'!$A$2,'Г на Ч'!BL77*'Г на группу'!$A$2,"")</f>
        <v/>
      </c>
      <c r="BM77" s="43" t="str">
        <f>IF('Г на Ч'!BM77*'Г на группу'!$A$2,'Г на Ч'!BM77*'Г на группу'!$A$2,"")</f>
        <v/>
      </c>
      <c r="BN77" s="39" t="str">
        <f>IF('Г на Ч'!BN77*'Г на группу'!$A$2,'Г на Ч'!BN77*'Г на группу'!$A$2,"")</f>
        <v/>
      </c>
      <c r="BO77" s="39" t="str">
        <f>IF('Г на Ч'!BO77*'Г на группу'!$A$2,'Г на Ч'!BO77*'Г на группу'!$A$2,"")</f>
        <v/>
      </c>
      <c r="BP77" s="39" t="str">
        <f>IF('Г на Ч'!BP77*'Г на группу'!$A$2,'Г на Ч'!BP77*'Г на группу'!$A$2,"")</f>
        <v/>
      </c>
      <c r="BQ77" s="39" t="str">
        <f>IF('Г на Ч'!BQ77*'Г на группу'!$A$2,'Г на Ч'!BQ77*'Г на группу'!$A$2,"")</f>
        <v/>
      </c>
      <c r="BR77" s="40" t="str">
        <f>IF('Г на Ч'!BR77*'Г на группу'!$A$2,'Г на Ч'!BR77*'Г на группу'!$A$2,"")</f>
        <v/>
      </c>
      <c r="BS77" s="39" t="str">
        <f>IF('Г на Ч'!BS77*'Г на группу'!$A$2,'Г на Ч'!BS77*'Г на группу'!$A$2,"")</f>
        <v/>
      </c>
      <c r="BT77" s="39" t="str">
        <f>IF('Г на Ч'!BT77*'Г на группу'!$A$2,'Г на Ч'!BT77*'Г на группу'!$A$2,"")</f>
        <v/>
      </c>
      <c r="BU77" s="39" t="str">
        <f>IF('Г на Ч'!BU77*'Г на группу'!$A$2,'Г на Ч'!BU77*'Г на группу'!$A$2,"")</f>
        <v/>
      </c>
      <c r="BV77" s="39" t="str">
        <f>IF('Г на Ч'!BV77*'Г на группу'!$A$2,'Г на Ч'!BV77*'Г на группу'!$A$2,"")</f>
        <v/>
      </c>
      <c r="BW77" s="40" t="str">
        <f>IF('Г на Ч'!BW77*'Г на группу'!$A$2,'Г на Ч'!BW77*'Г на группу'!$A$2,"")</f>
        <v/>
      </c>
      <c r="BX77" s="39">
        <f>IF('Г на Ч'!BX77*'Г на группу'!$A$2,'Г на Ч'!BX77*'Г на группу'!$A$2,"")</f>
        <v>1413</v>
      </c>
      <c r="BY77" s="39">
        <f>IF('Г на Ч'!BY77*'Г на группу'!$A$2,'Г на Ч'!BY77*'Г на группу'!$A$2,"")</f>
        <v>97.200000000000017</v>
      </c>
      <c r="BZ77" s="39">
        <f>IF('Г на Ч'!BZ77*'Г на группу'!$A$2,'Г на Ч'!BZ77*'Г на группу'!$A$2,"")</f>
        <v>4.95</v>
      </c>
      <c r="CA77" s="39">
        <f>IF('Г на Ч'!CA77*'Г на группу'!$A$2,'Г на Ч'!CA77*'Г на группу'!$A$2,"")</f>
        <v>216</v>
      </c>
      <c r="CB77" s="40">
        <f>IF('Г на Ч'!CB77*'Г на группу'!$A$2,'Г на Ч'!CB77*'Г на группу'!$A$2,"")</f>
        <v>450</v>
      </c>
      <c r="CC77" s="39" t="str">
        <f>IF('Г на Ч'!CC77*'Г на группу'!$A$2,'Г на Ч'!CC77*'Г на группу'!$A$2,"")</f>
        <v/>
      </c>
      <c r="CD77" s="39" t="str">
        <f>IF('Г на Ч'!CD77*'Г на группу'!$A$2,'Г на Ч'!CD77*'Г на группу'!$A$2,"")</f>
        <v/>
      </c>
      <c r="CE77" s="39" t="str">
        <f>IF('Г на Ч'!CE77*'Г на группу'!$A$2,'Г на Ч'!CE77*'Г на группу'!$A$2,"")</f>
        <v/>
      </c>
      <c r="CF77" s="39" t="str">
        <f>IF('Г на Ч'!CF77*'Г на группу'!$A$2,'Г на Ч'!CF77*'Г на группу'!$A$2,"")</f>
        <v/>
      </c>
      <c r="CG77" s="40" t="str">
        <f>IF('Г на Ч'!CG77*'Г на группу'!$A$2,'Г на Ч'!CG77*'Г на группу'!$A$2,"")</f>
        <v/>
      </c>
      <c r="CH77" s="39" t="str">
        <f>IF('Г на Ч'!CH77*'Г на группу'!$A$2,'Г на Ч'!CH77*'Г на группу'!$A$2,"")</f>
        <v/>
      </c>
      <c r="CI77" s="39" t="str">
        <f>IF('Г на Ч'!CI77*'Г на группу'!$A$2,'Г на Ч'!CI77*'Г на группу'!$A$2,"")</f>
        <v/>
      </c>
      <c r="CJ77" s="39" t="str">
        <f>IF('Г на Ч'!CJ77*'Г на группу'!$A$2,'Г на Ч'!CJ77*'Г на группу'!$A$2,"")</f>
        <v/>
      </c>
      <c r="CK77" s="39" t="str">
        <f>IF('Г на Ч'!CK77*'Г на группу'!$A$2,'Г на Ч'!CK77*'Г на группу'!$A$2,"")</f>
        <v/>
      </c>
      <c r="CL77" s="38" t="str">
        <f>IF('Г на Ч'!CL77*'Г на группу'!$A$2,'Г на Ч'!CL77*'Г на группу'!$A$2,"")</f>
        <v/>
      </c>
      <c r="CM77" s="39" t="str">
        <f>IF('Г на Ч'!CM77*'Г на группу'!$A$2,'Г на Ч'!CM77*'Г на группу'!$A$2,"")</f>
        <v/>
      </c>
      <c r="CN77" s="39" t="str">
        <f>IF('Г на Ч'!CN77*'Г на группу'!$A$2,'Г на Ч'!CN77*'Г на группу'!$A$2,"")</f>
        <v/>
      </c>
      <c r="CO77" s="39" t="str">
        <f>IF('Г на Ч'!CO77*'Г на группу'!$A$2,'Г на Ч'!CO77*'Г на группу'!$A$2,"")</f>
        <v/>
      </c>
      <c r="CP77" s="39" t="str">
        <f>IF('Г на Ч'!CP77*'Г на группу'!$A$2,'Г на Ч'!CP77*'Г на группу'!$A$2,"")</f>
        <v/>
      </c>
      <c r="CQ77" s="38" t="str">
        <f>IF('Г на Ч'!CQ77*'Г на группу'!$A$2,'Г на Ч'!CQ77*'Г на группу'!$A$2,"")</f>
        <v/>
      </c>
      <c r="CR77" s="39" t="str">
        <f>IF('Г на Ч'!CR77*'Г на группу'!$A$2,'Г на Ч'!CR77*'Г на группу'!$A$2,"")</f>
        <v/>
      </c>
      <c r="CS77" s="39" t="str">
        <f>IF('Г на Ч'!CS77*'Г на группу'!$A$2,'Г на Ч'!CS77*'Г на группу'!$A$2,"")</f>
        <v/>
      </c>
      <c r="CT77" s="39" t="str">
        <f>IF('Г на Ч'!CT77*'Г на группу'!$A$2,'Г на Ч'!CT77*'Г на группу'!$A$2,"")</f>
        <v/>
      </c>
      <c r="CU77" s="39" t="str">
        <f>IF('Г на Ч'!CU77*'Г на группу'!$A$2,'Г на Ч'!CU77*'Г на группу'!$A$2,"")</f>
        <v/>
      </c>
      <c r="CV77" s="38" t="str">
        <f>IF('Г на Ч'!CV77*'Г на группу'!$A$2,'Г на Ч'!CV77*'Г на группу'!$A$2,"")</f>
        <v/>
      </c>
      <c r="CW77" s="39" t="str">
        <f>IF('Г на Ч'!CW77*'Г на группу'!$A$2,'Г на Ч'!CW77*'Г на группу'!$A$2,"")</f>
        <v/>
      </c>
      <c r="CX77" s="39" t="str">
        <f>IF('Г на Ч'!CX77*'Г на группу'!$A$2,'Г на Ч'!CX77*'Г на группу'!$A$2,"")</f>
        <v/>
      </c>
      <c r="CY77" s="39" t="str">
        <f>IF('Г на Ч'!CY77*'Г на группу'!$A$2,'Г на Ч'!CY77*'Г на группу'!$A$2,"")</f>
        <v/>
      </c>
      <c r="CZ77" s="39" t="str">
        <f>IF('Г на Ч'!CZ77*'Г на группу'!$A$2,'Г на Ч'!CZ77*'Г на группу'!$A$2,"")</f>
        <v/>
      </c>
      <c r="DA77" s="38" t="str">
        <f>IF('Г на Ч'!DA77*'Г на группу'!$A$2,'Г на Ч'!DA77*'Г на группу'!$A$2,"")</f>
        <v/>
      </c>
      <c r="DB77" s="39" t="str">
        <f>IF('Г на Ч'!DB77*'Г на группу'!$A$2,'Г на Ч'!DB77*'Г на группу'!$A$2,"")</f>
        <v/>
      </c>
      <c r="DC77" s="39" t="str">
        <f>IF('Г на Ч'!DC77*'Г на группу'!$A$2,'Г на Ч'!DC77*'Г на группу'!$A$2,"")</f>
        <v/>
      </c>
      <c r="DD77" s="39" t="str">
        <f>IF('Г на Ч'!DD77*'Г на группу'!$A$2,'Г на Ч'!DD77*'Г на группу'!$A$2,"")</f>
        <v/>
      </c>
      <c r="DE77" s="39" t="str">
        <f>IF('Г на Ч'!DE77*'Г на группу'!$A$2,'Г на Ч'!DE77*'Г на группу'!$A$2,"")</f>
        <v/>
      </c>
      <c r="DF77" s="38" t="str">
        <f>IF('Г на Ч'!DF77*'Г на группу'!$A$2,'Г на Ч'!DF77*'Г на группу'!$A$2,"")</f>
        <v/>
      </c>
      <c r="DG77" s="39" t="str">
        <f>IF('Г на Ч'!DG77*'Г на группу'!$A$2,'Г на Ч'!DG77*'Г на группу'!$A$2,"")</f>
        <v/>
      </c>
      <c r="DH77" s="39" t="str">
        <f>IF('Г на Ч'!DH77*'Г на группу'!$A$2,'Г на Ч'!DH77*'Г на группу'!$A$2,"")</f>
        <v/>
      </c>
      <c r="DI77" s="39" t="str">
        <f>IF('Г на Ч'!DI77*'Г на группу'!$A$2,'Г на Ч'!DI77*'Г на группу'!$A$2,"")</f>
        <v/>
      </c>
      <c r="DJ77" s="39" t="str">
        <f>IF('Г на Ч'!DJ77*'Г на группу'!$A$2,'Г на Ч'!DJ77*'Г на группу'!$A$2,"")</f>
        <v/>
      </c>
      <c r="DK77" s="38" t="str">
        <f>IF('Г на Ч'!DK77*'Г на группу'!$A$2,'Г на Ч'!DK77*'Г на группу'!$A$2,"")</f>
        <v/>
      </c>
      <c r="DL77" s="39" t="str">
        <f>IF('Г на Ч'!DL77*'Г на группу'!$A$2,'Г на Ч'!DL77*'Г на группу'!$A$2,"")</f>
        <v/>
      </c>
      <c r="DM77" s="39" t="str">
        <f>IF('Г на Ч'!DM77*'Г на группу'!$A$2,'Г на Ч'!DM77*'Г на группу'!$A$2,"")</f>
        <v/>
      </c>
      <c r="DN77" s="39" t="str">
        <f>IF('Г на Ч'!DN77*'Г на группу'!$A$2,'Г на Ч'!DN77*'Г на группу'!$A$2,"")</f>
        <v/>
      </c>
      <c r="DO77" s="39" t="str">
        <f>IF('Г на Ч'!DO77*'Г на группу'!$A$2,'Г на Ч'!DO77*'Г на группу'!$A$2,"")</f>
        <v/>
      </c>
      <c r="DP77" s="38" t="str">
        <f>IF('Г на Ч'!DP77*'Г на группу'!$A$2,'Г на Ч'!DP77*'Г на группу'!$A$2,"")</f>
        <v/>
      </c>
      <c r="DQ77" s="21">
        <f t="shared" si="142"/>
        <v>900</v>
      </c>
    </row>
    <row r="78" spans="1:122" s="21" customFormat="1" x14ac:dyDescent="0.25">
      <c r="A78" s="50" t="s">
        <v>79</v>
      </c>
      <c r="B78" s="51">
        <v>324</v>
      </c>
      <c r="C78" s="30">
        <v>10.4</v>
      </c>
      <c r="D78" s="30">
        <v>1.3</v>
      </c>
      <c r="E78" s="52">
        <v>66.3</v>
      </c>
      <c r="F78" s="53" t="e">
        <f t="shared" si="143"/>
        <v>#VALUE!</v>
      </c>
      <c r="G78" s="30" t="e">
        <f t="shared" si="144"/>
        <v>#VALUE!</v>
      </c>
      <c r="H78" s="30" t="e">
        <f t="shared" si="145"/>
        <v>#VALUE!</v>
      </c>
      <c r="I78" s="30" t="e">
        <f t="shared" si="146"/>
        <v>#VALUE!</v>
      </c>
      <c r="J78" s="21" t="str">
        <f>IF('Г на Ч'!J78*'Г на группу'!$A$2,'Г на Ч'!J78*'Г на группу'!$A$2,"")</f>
        <v/>
      </c>
      <c r="K78" s="53" t="str">
        <f>IF('Г на Ч'!K78*'Г на группу'!$A$2,'Г на Ч'!K78*'Г на группу'!$A$2,"")</f>
        <v/>
      </c>
      <c r="L78" s="53" t="str">
        <f>IF('Г на Ч'!L78*'Г на группу'!$A$2,'Г на Ч'!L78*'Г на группу'!$A$2,"")</f>
        <v/>
      </c>
      <c r="M78" s="53" t="str">
        <f>IF('Г на Ч'!M78*'Г на группу'!$A$2,'Г на Ч'!M78*'Г на группу'!$A$2,"")</f>
        <v/>
      </c>
      <c r="N78" s="53" t="str">
        <f>IF('Г на Ч'!N78*'Г на группу'!$A$2,'Г на Ч'!N78*'Г на группу'!$A$2,"")</f>
        <v/>
      </c>
      <c r="O78" s="50" t="str">
        <f>IF('Г на Ч'!O78*'Г на группу'!$A$2,'Г на Ч'!O78*'Г на группу'!$A$2,"")</f>
        <v/>
      </c>
      <c r="P78" s="53" t="str">
        <f>IF('Г на Ч'!P78*'Г на группу'!$A$2,'Г на Ч'!P78*'Г на группу'!$A$2,"")</f>
        <v/>
      </c>
      <c r="Q78" s="53" t="str">
        <f>IF('Г на Ч'!Q78*'Г на группу'!$A$2,'Г на Ч'!Q78*'Г на группу'!$A$2,"")</f>
        <v/>
      </c>
      <c r="R78" s="53" t="str">
        <f>IF('Г на Ч'!R78*'Г на группу'!$A$2,'Г на Ч'!R78*'Г на группу'!$A$2,"")</f>
        <v/>
      </c>
      <c r="S78" s="53" t="str">
        <f>IF('Г на Ч'!S78*'Г на группу'!$A$2,'Г на Ч'!S78*'Г на группу'!$A$2,"")</f>
        <v/>
      </c>
      <c r="T78" s="50" t="str">
        <f>IF('Г на Ч'!T78*'Г на группу'!$A$2,'Г на Ч'!T78*'Г на группу'!$A$2,"")</f>
        <v/>
      </c>
      <c r="U78" s="53" t="str">
        <f>IF('Г на Ч'!U78*'Г на группу'!$A$2,'Г на Ч'!U78*'Г на группу'!$A$2,"")</f>
        <v/>
      </c>
      <c r="V78" s="53" t="str">
        <f>IF('Г на Ч'!V78*'Г на группу'!$A$2,'Г на Ч'!V78*'Г на группу'!$A$2,"")</f>
        <v/>
      </c>
      <c r="W78" s="53" t="str">
        <f>IF('Г на Ч'!W78*'Г на группу'!$A$2,'Г на Ч'!W78*'Г на группу'!$A$2,"")</f>
        <v/>
      </c>
      <c r="X78" s="53" t="str">
        <f>IF('Г на Ч'!X78*'Г на группу'!$A$2,'Г на Ч'!X78*'Г на группу'!$A$2,"")</f>
        <v/>
      </c>
      <c r="Y78" s="50" t="str">
        <f>IF('Г на Ч'!Y78*'Г на группу'!$A$2,'Г на Ч'!Y78*'Г на группу'!$A$2,"")</f>
        <v/>
      </c>
      <c r="Z78" s="53" t="str">
        <f>IF('Г на Ч'!Z78*'Г на группу'!$A$2,'Г на Ч'!Z78*'Г на группу'!$A$2,"")</f>
        <v/>
      </c>
      <c r="AA78" s="53" t="str">
        <f>IF('Г на Ч'!AA78*'Г на группу'!$A$2,'Г на Ч'!AA78*'Г на группу'!$A$2,"")</f>
        <v/>
      </c>
      <c r="AB78" s="53" t="str">
        <f>IF('Г на Ч'!AB78*'Г на группу'!$A$2,'Г на Ч'!AB78*'Г на группу'!$A$2,"")</f>
        <v/>
      </c>
      <c r="AC78" s="53" t="str">
        <f>IF('Г на Ч'!AC78*'Г на группу'!$A$2,'Г на Ч'!AC78*'Г на группу'!$A$2,"")</f>
        <v/>
      </c>
      <c r="AD78" s="21" t="str">
        <f>IF('Г на Ч'!AD78*'Г на группу'!$A$2,'Г на Ч'!AD78*'Г на группу'!$A$2,"")</f>
        <v/>
      </c>
      <c r="AE78" s="53" t="str">
        <f>IF('Г на Ч'!AE78*'Г на группу'!$A$2,'Г на Ч'!AE78*'Г на группу'!$A$2,"")</f>
        <v/>
      </c>
      <c r="AF78" s="53" t="str">
        <f>IF('Г на Ч'!AF78*'Г на группу'!$A$2,'Г на Ч'!AF78*'Г на группу'!$A$2,"")</f>
        <v/>
      </c>
      <c r="AG78" s="53" t="str">
        <f>IF('Г на Ч'!AG78*'Г на группу'!$A$2,'Г на Ч'!AG78*'Г на группу'!$A$2,"")</f>
        <v/>
      </c>
      <c r="AH78" s="53" t="str">
        <f>IF('Г на Ч'!AH78*'Г на группу'!$A$2,'Г на Ч'!AH78*'Г на группу'!$A$2,"")</f>
        <v/>
      </c>
      <c r="AI78" s="21" t="str">
        <f>IF('Г на Ч'!AI78*'Г на группу'!$A$2,'Г на Ч'!AI78*'Г на группу'!$A$2,"")</f>
        <v/>
      </c>
      <c r="AJ78" s="53" t="str">
        <f>IF('Г на Ч'!AJ78*'Г на группу'!$A$2,'Г на Ч'!AJ78*'Г на группу'!$A$2,"")</f>
        <v/>
      </c>
      <c r="AK78" s="53" t="str">
        <f>IF('Г на Ч'!AK78*'Г на группу'!$A$2,'Г на Ч'!AK78*'Г на группу'!$A$2,"")</f>
        <v/>
      </c>
      <c r="AL78" s="53" t="str">
        <f>IF('Г на Ч'!AL78*'Г на группу'!$A$2,'Г на Ч'!AL78*'Г на группу'!$A$2,"")</f>
        <v/>
      </c>
      <c r="AM78" s="53" t="str">
        <f>IF('Г на Ч'!AM78*'Г на группу'!$A$2,'Г на Ч'!AM78*'Г на группу'!$A$2,"")</f>
        <v/>
      </c>
      <c r="AN78" s="54" t="str">
        <f>IF('Г на Ч'!AN78*'Г на группу'!$A$2,'Г на Ч'!AN78*'Г на группу'!$A$2,"")</f>
        <v/>
      </c>
      <c r="AO78" s="53">
        <f>IF('Г на Ч'!AO78*'Г на группу'!$A$2,'Г на Ч'!AO78*'Г на группу'!$A$2,"")</f>
        <v>1458.0000000000002</v>
      </c>
      <c r="AP78" s="53">
        <f>IF('Г на Ч'!AP78*'Г на группу'!$A$2,'Г на Ч'!AP78*'Г на группу'!$A$2,"")</f>
        <v>46.800000000000004</v>
      </c>
      <c r="AQ78" s="53">
        <f>IF('Г на Ч'!AQ78*'Г на группу'!$A$2,'Г на Ч'!AQ78*'Г на группу'!$A$2,"")</f>
        <v>5.8500000000000005</v>
      </c>
      <c r="AR78" s="53">
        <f>IF('Г на Ч'!AR78*'Г на группу'!$A$2,'Г на Ч'!AR78*'Г на группу'!$A$2,"")</f>
        <v>298.34999999999997</v>
      </c>
      <c r="AS78" s="50">
        <f>IF('Г на Ч'!AS78*'Г на группу'!$A$2,'Г на Ч'!AS78*'Г на группу'!$A$2,"")</f>
        <v>450</v>
      </c>
      <c r="AT78" s="53" t="str">
        <f>IF('Г на Ч'!AT78*'Г на группу'!$A$2,'Г на Ч'!AT78*'Г на группу'!$A$2,"")</f>
        <v/>
      </c>
      <c r="AU78" s="53" t="str">
        <f>IF('Г на Ч'!AU78*'Г на группу'!$A$2,'Г на Ч'!AU78*'Г на группу'!$A$2,"")</f>
        <v/>
      </c>
      <c r="AV78" s="53" t="str">
        <f>IF('Г на Ч'!AV78*'Г на группу'!$A$2,'Г на Ч'!AV78*'Г на группу'!$A$2,"")</f>
        <v/>
      </c>
      <c r="AW78" s="53" t="str">
        <f>IF('Г на Ч'!AW78*'Г на группу'!$A$2,'Г на Ч'!AW78*'Г на группу'!$A$2,"")</f>
        <v/>
      </c>
      <c r="AX78" s="21" t="str">
        <f>IF('Г на Ч'!AX78*'Г на группу'!$A$2,'Г на Ч'!AX78*'Г на группу'!$A$2,"")</f>
        <v/>
      </c>
      <c r="AY78" s="30" t="str">
        <f>IF('Г на Ч'!AY78*'Г на группу'!$A$2,'Г на Ч'!AY78*'Г на группу'!$A$2,"")</f>
        <v/>
      </c>
      <c r="AZ78" s="53" t="str">
        <f>IF('Г на Ч'!AZ78*'Г на группу'!$A$2,'Г на Ч'!AZ78*'Г на группу'!$A$2,"")</f>
        <v/>
      </c>
      <c r="BA78" s="53" t="str">
        <f>IF('Г на Ч'!BA78*'Г на группу'!$A$2,'Г на Ч'!BA78*'Г на группу'!$A$2,"")</f>
        <v/>
      </c>
      <c r="BB78" s="53" t="str">
        <f>IF('Г на Ч'!BB78*'Г на группу'!$A$2,'Г на Ч'!BB78*'Г на группу'!$A$2,"")</f>
        <v/>
      </c>
      <c r="BC78" s="50" t="str">
        <f>IF('Г на Ч'!BC78*'Г на группу'!$A$2,'Г на Ч'!BC78*'Г на группу'!$A$2,"")</f>
        <v/>
      </c>
      <c r="BD78" s="53" t="str">
        <f>IF('Г на Ч'!BD78*'Г на группу'!$A$2,'Г на Ч'!BD78*'Г на группу'!$A$2,"")</f>
        <v/>
      </c>
      <c r="BE78" s="53" t="str">
        <f>IF('Г на Ч'!BE78*'Г на группу'!$A$2,'Г на Ч'!BE78*'Г на группу'!$A$2,"")</f>
        <v/>
      </c>
      <c r="BF78" s="53" t="str">
        <f>IF('Г на Ч'!BF78*'Г на группу'!$A$2,'Г на Ч'!BF78*'Г на группу'!$A$2,"")</f>
        <v/>
      </c>
      <c r="BG78" s="53" t="str">
        <f>IF('Г на Ч'!BG78*'Г на группу'!$A$2,'Г на Ч'!BG78*'Г на группу'!$A$2,"")</f>
        <v/>
      </c>
      <c r="BH78" s="54" t="str">
        <f>IF('Г на Ч'!BH78*'Г на группу'!$A$2,'Г на Ч'!BH78*'Г на группу'!$A$2,"")</f>
        <v/>
      </c>
      <c r="BI78" s="30" t="str">
        <f>IF('Г на Ч'!BI78*'Г на группу'!$A$2,'Г на Ч'!BI78*'Г на группу'!$A$2,"")</f>
        <v/>
      </c>
      <c r="BJ78" s="53" t="str">
        <f>IF('Г на Ч'!BJ78*'Г на группу'!$A$2,'Г на Ч'!BJ78*'Г на группу'!$A$2,"")</f>
        <v/>
      </c>
      <c r="BK78" s="53" t="str">
        <f>IF('Г на Ч'!BK78*'Г на группу'!$A$2,'Г на Ч'!BK78*'Г на группу'!$A$2,"")</f>
        <v/>
      </c>
      <c r="BL78" s="53" t="str">
        <f>IF('Г на Ч'!BL78*'Г на группу'!$A$2,'Г на Ч'!BL78*'Г на группу'!$A$2,"")</f>
        <v/>
      </c>
      <c r="BM78" s="55" t="str">
        <f>IF('Г на Ч'!BM78*'Г на группу'!$A$2,'Г на Ч'!BM78*'Г на группу'!$A$2,"")</f>
        <v/>
      </c>
      <c r="BN78" s="53" t="str">
        <f>IF('Г на Ч'!BN78*'Г на группу'!$A$2,'Г на Ч'!BN78*'Г на группу'!$A$2,"")</f>
        <v/>
      </c>
      <c r="BO78" s="53" t="str">
        <f>IF('Г на Ч'!BO78*'Г на группу'!$A$2,'Г на Ч'!BO78*'Г на группу'!$A$2,"")</f>
        <v/>
      </c>
      <c r="BP78" s="53" t="str">
        <f>IF('Г на Ч'!BP78*'Г на группу'!$A$2,'Г на Ч'!BP78*'Г на группу'!$A$2,"")</f>
        <v/>
      </c>
      <c r="BQ78" s="53" t="str">
        <f>IF('Г на Ч'!BQ78*'Г на группу'!$A$2,'Г на Ч'!BQ78*'Г на группу'!$A$2,"")</f>
        <v/>
      </c>
      <c r="BR78" s="50" t="str">
        <f>IF('Г на Ч'!BR78*'Г на группу'!$A$2,'Г на Ч'!BR78*'Г на группу'!$A$2,"")</f>
        <v/>
      </c>
      <c r="BS78" s="53" t="str">
        <f>IF('Г на Ч'!BS78*'Г на группу'!$A$2,'Г на Ч'!BS78*'Г на группу'!$A$2,"")</f>
        <v/>
      </c>
      <c r="BT78" s="53" t="str">
        <f>IF('Г на Ч'!BT78*'Г на группу'!$A$2,'Г на Ч'!BT78*'Г на группу'!$A$2,"")</f>
        <v/>
      </c>
      <c r="BU78" s="53" t="str">
        <f>IF('Г на Ч'!BU78*'Г на группу'!$A$2,'Г на Ч'!BU78*'Г на группу'!$A$2,"")</f>
        <v/>
      </c>
      <c r="BV78" s="53" t="str">
        <f>IF('Г на Ч'!BV78*'Г на группу'!$A$2,'Г на Ч'!BV78*'Г на группу'!$A$2,"")</f>
        <v/>
      </c>
      <c r="BW78" s="50" t="str">
        <f>IF('Г на Ч'!BW78*'Г на группу'!$A$2,'Г на Ч'!BW78*'Г на группу'!$A$2,"")</f>
        <v/>
      </c>
      <c r="BX78" s="53" t="str">
        <f>IF('Г на Ч'!BX78*'Г на группу'!$A$2,'Г на Ч'!BX78*'Г на группу'!$A$2,"")</f>
        <v/>
      </c>
      <c r="BY78" s="53" t="str">
        <f>IF('Г на Ч'!BY78*'Г на группу'!$A$2,'Г на Ч'!BY78*'Г на группу'!$A$2,"")</f>
        <v/>
      </c>
      <c r="BZ78" s="53" t="str">
        <f>IF('Г на Ч'!BZ78*'Г на группу'!$A$2,'Г на Ч'!BZ78*'Г на группу'!$A$2,"")</f>
        <v/>
      </c>
      <c r="CA78" s="53" t="str">
        <f>IF('Г на Ч'!CA78*'Г на группу'!$A$2,'Г на Ч'!CA78*'Г на группу'!$A$2,"")</f>
        <v/>
      </c>
      <c r="CB78" s="50" t="str">
        <f>IF('Г на Ч'!CB78*'Г на группу'!$A$2,'Г на Ч'!CB78*'Г на группу'!$A$2,"")</f>
        <v/>
      </c>
      <c r="CC78" s="53">
        <f>IF('Г на Ч'!CC78*'Г на группу'!$A$2,'Г на Ч'!CC78*'Г на группу'!$A$2,"")</f>
        <v>1458.0000000000002</v>
      </c>
      <c r="CD78" s="53">
        <f>IF('Г на Ч'!CD78*'Г на группу'!$A$2,'Г на Ч'!CD78*'Г на группу'!$A$2,"")</f>
        <v>46.800000000000004</v>
      </c>
      <c r="CE78" s="53">
        <f>IF('Г на Ч'!CE78*'Г на группу'!$A$2,'Г на Ч'!CE78*'Г на группу'!$A$2,"")</f>
        <v>5.8500000000000005</v>
      </c>
      <c r="CF78" s="53">
        <f>IF('Г на Ч'!CF78*'Г на группу'!$A$2,'Г на Ч'!CF78*'Г на группу'!$A$2,"")</f>
        <v>298.34999999999997</v>
      </c>
      <c r="CG78" s="50">
        <f>IF('Г на Ч'!CG78*'Г на группу'!$A$2,'Г на Ч'!CG78*'Г на группу'!$A$2,"")</f>
        <v>450</v>
      </c>
      <c r="CH78" s="53" t="str">
        <f>IF('Г на Ч'!CH78*'Г на группу'!$A$2,'Г на Ч'!CH78*'Г на группу'!$A$2,"")</f>
        <v/>
      </c>
      <c r="CI78" s="53" t="str">
        <f>IF('Г на Ч'!CI78*'Г на группу'!$A$2,'Г на Ч'!CI78*'Г на группу'!$A$2,"")</f>
        <v/>
      </c>
      <c r="CJ78" s="53" t="str">
        <f>IF('Г на Ч'!CJ78*'Г на группу'!$A$2,'Г на Ч'!CJ78*'Г на группу'!$A$2,"")</f>
        <v/>
      </c>
      <c r="CK78" s="53" t="str">
        <f>IF('Г на Ч'!CK78*'Г на группу'!$A$2,'Г на Ч'!CK78*'Г на группу'!$A$2,"")</f>
        <v/>
      </c>
      <c r="CL78" s="21" t="str">
        <f>IF('Г на Ч'!CL78*'Г на группу'!$A$2,'Г на Ч'!CL78*'Г на группу'!$A$2,"")</f>
        <v/>
      </c>
      <c r="CM78" s="53" t="str">
        <f>IF('Г на Ч'!CM78*'Г на группу'!$A$2,'Г на Ч'!CM78*'Г на группу'!$A$2,"")</f>
        <v/>
      </c>
      <c r="CN78" s="53" t="str">
        <f>IF('Г на Ч'!CN78*'Г на группу'!$A$2,'Г на Ч'!CN78*'Г на группу'!$A$2,"")</f>
        <v/>
      </c>
      <c r="CO78" s="53" t="str">
        <f>IF('Г на Ч'!CO78*'Г на группу'!$A$2,'Г на Ч'!CO78*'Г на группу'!$A$2,"")</f>
        <v/>
      </c>
      <c r="CP78" s="53" t="str">
        <f>IF('Г на Ч'!CP78*'Г на группу'!$A$2,'Г на Ч'!CP78*'Г на группу'!$A$2,"")</f>
        <v/>
      </c>
      <c r="CQ78" s="21" t="str">
        <f>IF('Г на Ч'!CQ78*'Г на группу'!$A$2,'Г на Ч'!CQ78*'Г на группу'!$A$2,"")</f>
        <v/>
      </c>
      <c r="CR78" s="53" t="str">
        <f>IF('Г на Ч'!CR78*'Г на группу'!$A$2,'Г на Ч'!CR78*'Г на группу'!$A$2,"")</f>
        <v/>
      </c>
      <c r="CS78" s="53" t="str">
        <f>IF('Г на Ч'!CS78*'Г на группу'!$A$2,'Г на Ч'!CS78*'Г на группу'!$A$2,"")</f>
        <v/>
      </c>
      <c r="CT78" s="53" t="str">
        <f>IF('Г на Ч'!CT78*'Г на группу'!$A$2,'Г на Ч'!CT78*'Г на группу'!$A$2,"")</f>
        <v/>
      </c>
      <c r="CU78" s="53" t="str">
        <f>IF('Г на Ч'!CU78*'Г на группу'!$A$2,'Г на Ч'!CU78*'Г на группу'!$A$2,"")</f>
        <v/>
      </c>
      <c r="CV78" s="21" t="str">
        <f>IF('Г на Ч'!CV78*'Г на группу'!$A$2,'Г на Ч'!CV78*'Г на группу'!$A$2,"")</f>
        <v/>
      </c>
      <c r="CW78" s="53" t="str">
        <f>IF('Г на Ч'!CW78*'Г на группу'!$A$2,'Г на Ч'!CW78*'Г на группу'!$A$2,"")</f>
        <v/>
      </c>
      <c r="CX78" s="53" t="str">
        <f>IF('Г на Ч'!CX78*'Г на группу'!$A$2,'Г на Ч'!CX78*'Г на группу'!$A$2,"")</f>
        <v/>
      </c>
      <c r="CY78" s="53" t="str">
        <f>IF('Г на Ч'!CY78*'Г на группу'!$A$2,'Г на Ч'!CY78*'Г на группу'!$A$2,"")</f>
        <v/>
      </c>
      <c r="CZ78" s="53" t="str">
        <f>IF('Г на Ч'!CZ78*'Г на группу'!$A$2,'Г на Ч'!CZ78*'Г на группу'!$A$2,"")</f>
        <v/>
      </c>
      <c r="DA78" s="21" t="str">
        <f>IF('Г на Ч'!DA78*'Г на группу'!$A$2,'Г на Ч'!DA78*'Г на группу'!$A$2,"")</f>
        <v/>
      </c>
      <c r="DB78" s="53" t="str">
        <f>IF('Г на Ч'!DB78*'Г на группу'!$A$2,'Г на Ч'!DB78*'Г на группу'!$A$2,"")</f>
        <v/>
      </c>
      <c r="DC78" s="53" t="str">
        <f>IF('Г на Ч'!DC78*'Г на группу'!$A$2,'Г на Ч'!DC78*'Г на группу'!$A$2,"")</f>
        <v/>
      </c>
      <c r="DD78" s="53" t="str">
        <f>IF('Г на Ч'!DD78*'Г на группу'!$A$2,'Г на Ч'!DD78*'Г на группу'!$A$2,"")</f>
        <v/>
      </c>
      <c r="DE78" s="53" t="str">
        <f>IF('Г на Ч'!DE78*'Г на группу'!$A$2,'Г на Ч'!DE78*'Г на группу'!$A$2,"")</f>
        <v/>
      </c>
      <c r="DF78" s="21" t="str">
        <f>IF('Г на Ч'!DF78*'Г на группу'!$A$2,'Г на Ч'!DF78*'Г на группу'!$A$2,"")</f>
        <v/>
      </c>
      <c r="DG78" s="53" t="str">
        <f>IF('Г на Ч'!DG78*'Г на группу'!$A$2,'Г на Ч'!DG78*'Г на группу'!$A$2,"")</f>
        <v/>
      </c>
      <c r="DH78" s="53" t="str">
        <f>IF('Г на Ч'!DH78*'Г на группу'!$A$2,'Г на Ч'!DH78*'Г на группу'!$A$2,"")</f>
        <v/>
      </c>
      <c r="DI78" s="53" t="str">
        <f>IF('Г на Ч'!DI78*'Г на группу'!$A$2,'Г на Ч'!DI78*'Г на группу'!$A$2,"")</f>
        <v/>
      </c>
      <c r="DJ78" s="53" t="str">
        <f>IF('Г на Ч'!DJ78*'Г на группу'!$A$2,'Г на Ч'!DJ78*'Г на группу'!$A$2,"")</f>
        <v/>
      </c>
      <c r="DK78" s="21" t="str">
        <f>IF('Г на Ч'!DK78*'Г на группу'!$A$2,'Г на Ч'!DK78*'Г на группу'!$A$2,"")</f>
        <v/>
      </c>
      <c r="DL78" s="53" t="str">
        <f>IF('Г на Ч'!DL78*'Г на группу'!$A$2,'Г на Ч'!DL78*'Г на группу'!$A$2,"")</f>
        <v/>
      </c>
      <c r="DM78" s="53" t="str">
        <f>IF('Г на Ч'!DM78*'Г на группу'!$A$2,'Г на Ч'!DM78*'Г на группу'!$A$2,"")</f>
        <v/>
      </c>
      <c r="DN78" s="53" t="str">
        <f>IF('Г на Ч'!DN78*'Г на группу'!$A$2,'Г на Ч'!DN78*'Г на группу'!$A$2,"")</f>
        <v/>
      </c>
      <c r="DO78" s="53" t="str">
        <f>IF('Г на Ч'!DO78*'Г на группу'!$A$2,'Г на Ч'!DO78*'Г на группу'!$A$2,"")</f>
        <v/>
      </c>
      <c r="DP78" s="21" t="str">
        <f>IF('Г на Ч'!DP78*'Г на группу'!$A$2,'Г на Ч'!DP78*'Г на группу'!$A$2,"")</f>
        <v/>
      </c>
      <c r="DQ78" s="21">
        <f t="shared" si="142"/>
        <v>900</v>
      </c>
    </row>
    <row r="79" spans="1:122" s="21" customFormat="1" x14ac:dyDescent="0.25">
      <c r="A79" s="125" t="s">
        <v>57</v>
      </c>
      <c r="B79" s="56">
        <v>54.5</v>
      </c>
      <c r="C79" s="56">
        <v>1.1000000000000001</v>
      </c>
      <c r="D79" s="56">
        <v>4</v>
      </c>
      <c r="E79" s="61">
        <v>3.8</v>
      </c>
      <c r="F79" s="57">
        <f t="shared" si="143"/>
        <v>6.5400000000000009</v>
      </c>
      <c r="G79" s="57">
        <f t="shared" si="144"/>
        <v>0.13200000000000001</v>
      </c>
      <c r="H79" s="57">
        <f t="shared" si="145"/>
        <v>0.48</v>
      </c>
      <c r="I79" s="57">
        <f t="shared" si="146"/>
        <v>0.45599999999999996</v>
      </c>
      <c r="J79" s="56">
        <f>IF('Г на Ч'!J79*'Г на группу'!$A$2,'Г на Ч'!J79*'Г на группу'!$A$2,"")</f>
        <v>12</v>
      </c>
      <c r="K79" s="57" t="str">
        <f>IF('Г на Ч'!K79*'Г на группу'!$A$2,'Г на Ч'!K79*'Г на группу'!$A$2,"")</f>
        <v/>
      </c>
      <c r="L79" s="57" t="str">
        <f>IF('Г на Ч'!L79*'Г на группу'!$A$2,'Г на Ч'!L79*'Г на группу'!$A$2,"")</f>
        <v/>
      </c>
      <c r="M79" s="57" t="str">
        <f>IF('Г на Ч'!M79*'Г на группу'!$A$2,'Г на Ч'!M79*'Г на группу'!$A$2,"")</f>
        <v/>
      </c>
      <c r="N79" s="57" t="str">
        <f>IF('Г на Ч'!N79*'Г на группу'!$A$2,'Г на Ч'!N79*'Г на группу'!$A$2,"")</f>
        <v/>
      </c>
      <c r="O79" s="56" t="str">
        <f>IF('Г на Ч'!O79*'Г на группу'!$A$2,'Г на Ч'!O79*'Г на группу'!$A$2,"")</f>
        <v/>
      </c>
      <c r="P79" s="57">
        <f>IF('Г на Ч'!P79*'Г на группу'!$A$2,'Г на Ч'!P79*'Г на группу'!$A$2,"")</f>
        <v>6.5400000000000009</v>
      </c>
      <c r="Q79" s="57">
        <f>IF('Г на Ч'!Q79*'Г на группу'!$A$2,'Г на Ч'!Q79*'Г на группу'!$A$2,"")</f>
        <v>0.13200000000000001</v>
      </c>
      <c r="R79" s="57">
        <f>IF('Г на Ч'!R79*'Г на группу'!$A$2,'Г на Ч'!R79*'Г на группу'!$A$2,"")</f>
        <v>0.48</v>
      </c>
      <c r="S79" s="57">
        <f>IF('Г на Ч'!S79*'Г на группу'!$A$2,'Г на Ч'!S79*'Г на группу'!$A$2,"")</f>
        <v>0.45599999999999996</v>
      </c>
      <c r="T79" s="56">
        <f>IF('Г на Ч'!T79*'Г на группу'!$A$2,'Г на Ч'!T79*'Г на группу'!$A$2,"")</f>
        <v>12</v>
      </c>
      <c r="U79" s="57" t="str">
        <f>IF('Г на Ч'!U79*'Г на группу'!$A$2,'Г на Ч'!U79*'Г на группу'!$A$2,"")</f>
        <v/>
      </c>
      <c r="V79" s="57" t="str">
        <f>IF('Г на Ч'!V79*'Г на группу'!$A$2,'Г на Ч'!V79*'Г на группу'!$A$2,"")</f>
        <v/>
      </c>
      <c r="W79" s="57" t="str">
        <f>IF('Г на Ч'!W79*'Г на группу'!$A$2,'Г на Ч'!W79*'Г на группу'!$A$2,"")</f>
        <v/>
      </c>
      <c r="X79" s="57" t="str">
        <f>IF('Г на Ч'!X79*'Г на группу'!$A$2,'Г на Ч'!X79*'Г на группу'!$A$2,"")</f>
        <v/>
      </c>
      <c r="Y79" s="56" t="str">
        <f>IF('Г на Ч'!Y79*'Г на группу'!$A$2,'Г на Ч'!Y79*'Г на группу'!$A$2,"")</f>
        <v/>
      </c>
      <c r="Z79" s="57">
        <f>IF('Г на Ч'!Z79*'Г на группу'!$A$2,'Г на Ч'!Z79*'Г на группу'!$A$2,"")</f>
        <v>6.5400000000000009</v>
      </c>
      <c r="AA79" s="57">
        <f>IF('Г на Ч'!AA79*'Г на группу'!$A$2,'Г на Ч'!AA79*'Г на группу'!$A$2,"")</f>
        <v>0.13200000000000001</v>
      </c>
      <c r="AB79" s="57">
        <f>IF('Г на Ч'!AB79*'Г на группу'!$A$2,'Г на Ч'!AB79*'Г на группу'!$A$2,"")</f>
        <v>0.48</v>
      </c>
      <c r="AC79" s="57">
        <f>IF('Г на Ч'!AC79*'Г на группу'!$A$2,'Г на Ч'!AC79*'Г на группу'!$A$2,"")</f>
        <v>0.45599999999999996</v>
      </c>
      <c r="AD79" s="56">
        <f>IF('Г на Ч'!AD79*'Г на группу'!$A$2,'Г на Ч'!AD79*'Г на группу'!$A$2,"")</f>
        <v>12</v>
      </c>
      <c r="AE79" s="57" t="str">
        <f>IF('Г на Ч'!AE79*'Г на группу'!$A$2,'Г на Ч'!AE79*'Г на группу'!$A$2,"")</f>
        <v/>
      </c>
      <c r="AF79" s="57" t="str">
        <f>IF('Г на Ч'!AF79*'Г на группу'!$A$2,'Г на Ч'!AF79*'Г на группу'!$A$2,"")</f>
        <v/>
      </c>
      <c r="AG79" s="57" t="str">
        <f>IF('Г на Ч'!AG79*'Г на группу'!$A$2,'Г на Ч'!AG79*'Г на группу'!$A$2,"")</f>
        <v/>
      </c>
      <c r="AH79" s="57" t="str">
        <f>IF('Г на Ч'!AH79*'Г на группу'!$A$2,'Г на Ч'!AH79*'Г на группу'!$A$2,"")</f>
        <v/>
      </c>
      <c r="AI79" s="56" t="str">
        <f>IF('Г на Ч'!AI79*'Г на группу'!$A$2,'Г на Ч'!AI79*'Г на группу'!$A$2,"")</f>
        <v/>
      </c>
      <c r="AJ79" s="57">
        <f>IF('Г на Ч'!AJ79*'Г на группу'!$A$2,'Г на Ч'!AJ79*'Г на группу'!$A$2,"")</f>
        <v>6.5400000000000009</v>
      </c>
      <c r="AK79" s="57">
        <f>IF('Г на Ч'!AK79*'Г на группу'!$A$2,'Г на Ч'!AK79*'Г на группу'!$A$2,"")</f>
        <v>0.13200000000000001</v>
      </c>
      <c r="AL79" s="57">
        <f>IF('Г на Ч'!AL79*'Г на группу'!$A$2,'Г на Ч'!AL79*'Г на группу'!$A$2,"")</f>
        <v>0.48</v>
      </c>
      <c r="AM79" s="57">
        <f>IF('Г на Ч'!AM79*'Г на группу'!$A$2,'Г на Ч'!AM79*'Г на группу'!$A$2,"")</f>
        <v>0.45599999999999996</v>
      </c>
      <c r="AN79" s="60">
        <f>IF('Г на Ч'!AN79*'Г на группу'!$A$2,'Г на Ч'!AN79*'Г на группу'!$A$2,"")</f>
        <v>12</v>
      </c>
      <c r="AO79" s="57" t="str">
        <f>IF('Г на Ч'!AO79*'Г на группу'!$A$2,'Г на Ч'!AO79*'Г на группу'!$A$2,"")</f>
        <v/>
      </c>
      <c r="AP79" s="57" t="str">
        <f>IF('Г на Ч'!AP79*'Г на группу'!$A$2,'Г на Ч'!AP79*'Г на группу'!$A$2,"")</f>
        <v/>
      </c>
      <c r="AQ79" s="57" t="str">
        <f>IF('Г на Ч'!AQ79*'Г на группу'!$A$2,'Г на Ч'!AQ79*'Г на группу'!$A$2,"")</f>
        <v/>
      </c>
      <c r="AR79" s="57" t="str">
        <f>IF('Г на Ч'!AR79*'Г на группу'!$A$2,'Г на Ч'!AR79*'Г на группу'!$A$2,"")</f>
        <v/>
      </c>
      <c r="AS79" s="56" t="str">
        <f>IF('Г на Ч'!AS79*'Г на группу'!$A$2,'Г на Ч'!AS79*'Г на группу'!$A$2,"")</f>
        <v/>
      </c>
      <c r="AT79" s="57">
        <f>IF('Г на Ч'!AT79*'Г на группу'!$A$2,'Г на Ч'!AT79*'Г на группу'!$A$2,"")</f>
        <v>6.5400000000000009</v>
      </c>
      <c r="AU79" s="57">
        <f>IF('Г на Ч'!AU79*'Г на группу'!$A$2,'Г на Ч'!AU79*'Г на группу'!$A$2,"")</f>
        <v>0.13200000000000001</v>
      </c>
      <c r="AV79" s="57">
        <f>IF('Г на Ч'!AV79*'Г на группу'!$A$2,'Г на Ч'!AV79*'Г на группу'!$A$2,"")</f>
        <v>0.48</v>
      </c>
      <c r="AW79" s="57">
        <f>IF('Г на Ч'!AW79*'Г на группу'!$A$2,'Г на Ч'!AW79*'Г на группу'!$A$2,"")</f>
        <v>0.45599999999999996</v>
      </c>
      <c r="AX79" s="56">
        <f>IF('Г на Ч'!AX79*'Г на группу'!$A$2,'Г на Ч'!AX79*'Г на группу'!$A$2,"")</f>
        <v>12</v>
      </c>
      <c r="AY79" s="57" t="str">
        <f>IF('Г на Ч'!AY79*'Г на группу'!$A$2,'Г на Ч'!AY79*'Г на группу'!$A$2,"")</f>
        <v/>
      </c>
      <c r="AZ79" s="57" t="str">
        <f>IF('Г на Ч'!AZ79*'Г на группу'!$A$2,'Г на Ч'!AZ79*'Г на группу'!$A$2,"")</f>
        <v/>
      </c>
      <c r="BA79" s="57" t="str">
        <f>IF('Г на Ч'!BA79*'Г на группу'!$A$2,'Г на Ч'!BA79*'Г на группу'!$A$2,"")</f>
        <v/>
      </c>
      <c r="BB79" s="57" t="str">
        <f>IF('Г на Ч'!BB79*'Г на группу'!$A$2,'Г на Ч'!BB79*'Г на группу'!$A$2,"")</f>
        <v/>
      </c>
      <c r="BC79" s="56" t="str">
        <f>IF('Г на Ч'!BC79*'Г на группу'!$A$2,'Г на Ч'!BC79*'Г на группу'!$A$2,"")</f>
        <v/>
      </c>
      <c r="BD79" s="57" t="str">
        <f>IF('Г на Ч'!BD79*'Г на группу'!$A$2,'Г на Ч'!BD79*'Г на группу'!$A$2,"")</f>
        <v/>
      </c>
      <c r="BE79" s="57" t="str">
        <f>IF('Г на Ч'!BE79*'Г на группу'!$A$2,'Г на Ч'!BE79*'Г на группу'!$A$2,"")</f>
        <v/>
      </c>
      <c r="BF79" s="57" t="str">
        <f>IF('Г на Ч'!BF79*'Г на группу'!$A$2,'Г на Ч'!BF79*'Г на группу'!$A$2,"")</f>
        <v/>
      </c>
      <c r="BG79" s="57" t="str">
        <f>IF('Г на Ч'!BG79*'Г на группу'!$A$2,'Г на Ч'!BG79*'Г на группу'!$A$2,"")</f>
        <v/>
      </c>
      <c r="BH79" s="60" t="str">
        <f>IF('Г на Ч'!BH79*'Г на группу'!$A$2,'Г на Ч'!BH79*'Г на группу'!$A$2,"")</f>
        <v/>
      </c>
      <c r="BI79" s="57" t="str">
        <f>IF('Г на Ч'!BI79*'Г на группу'!$A$2,'Г на Ч'!BI79*'Г на группу'!$A$2,"")</f>
        <v/>
      </c>
      <c r="BJ79" s="57" t="str">
        <f>IF('Г на Ч'!BJ79*'Г на группу'!$A$2,'Г на Ч'!BJ79*'Г на группу'!$A$2,"")</f>
        <v/>
      </c>
      <c r="BK79" s="57" t="str">
        <f>IF('Г на Ч'!BK79*'Г на группу'!$A$2,'Г на Ч'!BK79*'Г на группу'!$A$2,"")</f>
        <v/>
      </c>
      <c r="BL79" s="57" t="str">
        <f>IF('Г на Ч'!BL79*'Г на группу'!$A$2,'Г на Ч'!BL79*'Г на группу'!$A$2,"")</f>
        <v/>
      </c>
      <c r="BM79" s="61" t="str">
        <f>IF('Г на Ч'!BM79*'Г на группу'!$A$2,'Г на Ч'!BM79*'Г на группу'!$A$2,"")</f>
        <v/>
      </c>
      <c r="BN79" s="57">
        <f>IF('Г на Ч'!BN79*'Г на группу'!$A$2,'Г на Ч'!BN79*'Г на группу'!$A$2,"")</f>
        <v>6.5400000000000009</v>
      </c>
      <c r="BO79" s="57">
        <f>IF('Г на Ч'!BO79*'Г на группу'!$A$2,'Г на Ч'!BO79*'Г на группу'!$A$2,"")</f>
        <v>0.13200000000000001</v>
      </c>
      <c r="BP79" s="57">
        <f>IF('Г на Ч'!BP79*'Г на группу'!$A$2,'Г на Ч'!BP79*'Г на группу'!$A$2,"")</f>
        <v>0.48</v>
      </c>
      <c r="BQ79" s="57">
        <f>IF('Г на Ч'!BQ79*'Г на группу'!$A$2,'Г на Ч'!BQ79*'Г на группу'!$A$2,"")</f>
        <v>0.45599999999999996</v>
      </c>
      <c r="BR79" s="56">
        <f>IF('Г на Ч'!BR79*'Г на группу'!$A$2,'Г на Ч'!BR79*'Г на группу'!$A$2,"")</f>
        <v>12</v>
      </c>
      <c r="BS79" s="57" t="str">
        <f>IF('Г на Ч'!BS79*'Г на группу'!$A$2,'Г на Ч'!BS79*'Г на группу'!$A$2,"")</f>
        <v/>
      </c>
      <c r="BT79" s="57" t="str">
        <f>IF('Г на Ч'!BT79*'Г на группу'!$A$2,'Г на Ч'!BT79*'Г на группу'!$A$2,"")</f>
        <v/>
      </c>
      <c r="BU79" s="57" t="str">
        <f>IF('Г на Ч'!BU79*'Г на группу'!$A$2,'Г на Ч'!BU79*'Г на группу'!$A$2,"")</f>
        <v/>
      </c>
      <c r="BV79" s="57" t="str">
        <f>IF('Г на Ч'!BV79*'Г на группу'!$A$2,'Г на Ч'!BV79*'Г на группу'!$A$2,"")</f>
        <v/>
      </c>
      <c r="BW79" s="56" t="str">
        <f>IF('Г на Ч'!BW79*'Г на группу'!$A$2,'Г на Ч'!BW79*'Г на группу'!$A$2,"")</f>
        <v/>
      </c>
      <c r="BX79" s="57">
        <f>IF('Г на Ч'!BX79*'Г на группу'!$A$2,'Г на Ч'!BX79*'Г на группу'!$A$2,"")</f>
        <v>6.5400000000000009</v>
      </c>
      <c r="BY79" s="57">
        <f>IF('Г на Ч'!BY79*'Г на группу'!$A$2,'Г на Ч'!BY79*'Г на группу'!$A$2,"")</f>
        <v>0.13200000000000001</v>
      </c>
      <c r="BZ79" s="57">
        <f>IF('Г на Ч'!BZ79*'Г на группу'!$A$2,'Г на Ч'!BZ79*'Г на группу'!$A$2,"")</f>
        <v>0.48</v>
      </c>
      <c r="CA79" s="57">
        <f>IF('Г на Ч'!CA79*'Г на группу'!$A$2,'Г на Ч'!CA79*'Г на группу'!$A$2,"")</f>
        <v>0.45599999999999996</v>
      </c>
      <c r="CB79" s="56">
        <f>IF('Г на Ч'!CB79*'Г на группу'!$A$2,'Г на Ч'!CB79*'Г на группу'!$A$2,"")</f>
        <v>12</v>
      </c>
      <c r="CC79" s="57" t="str">
        <f>IF('Г на Ч'!CC79*'Г на группу'!$A$2,'Г на Ч'!CC79*'Г на группу'!$A$2,"")</f>
        <v/>
      </c>
      <c r="CD79" s="57" t="str">
        <f>IF('Г на Ч'!CD79*'Г на группу'!$A$2,'Г на Ч'!CD79*'Г на группу'!$A$2,"")</f>
        <v/>
      </c>
      <c r="CE79" s="57" t="str">
        <f>IF('Г на Ч'!CE79*'Г на группу'!$A$2,'Г на Ч'!CE79*'Г на группу'!$A$2,"")</f>
        <v/>
      </c>
      <c r="CF79" s="57" t="str">
        <f>IF('Г на Ч'!CF79*'Г на группу'!$A$2,'Г на Ч'!CF79*'Г на группу'!$A$2,"")</f>
        <v/>
      </c>
      <c r="CG79" s="56" t="str">
        <f>IF('Г на Ч'!CG79*'Г на группу'!$A$2,'Г на Ч'!CG79*'Г на группу'!$A$2,"")</f>
        <v/>
      </c>
      <c r="CH79" s="57">
        <f>IF('Г на Ч'!CH79*'Г на группу'!$A$2,'Г на Ч'!CH79*'Г на группу'!$A$2,"")</f>
        <v>6.5400000000000009</v>
      </c>
      <c r="CI79" s="57">
        <f>IF('Г на Ч'!CI79*'Г на группу'!$A$2,'Г на Ч'!CI79*'Г на группу'!$A$2,"")</f>
        <v>0.13200000000000001</v>
      </c>
      <c r="CJ79" s="57">
        <f>IF('Г на Ч'!CJ79*'Г на группу'!$A$2,'Г на Ч'!CJ79*'Г на группу'!$A$2,"")</f>
        <v>0.48</v>
      </c>
      <c r="CK79" s="57">
        <f>IF('Г на Ч'!CK79*'Г на группу'!$A$2,'Г на Ч'!CK79*'Г на группу'!$A$2,"")</f>
        <v>0.45599999999999996</v>
      </c>
      <c r="CL79" s="60">
        <f>IF('Г на Ч'!CL79*'Г на группу'!$A$2,'Г на Ч'!CL79*'Г на группу'!$A$2,"")</f>
        <v>12</v>
      </c>
      <c r="CM79" s="57" t="str">
        <f>IF('Г на Ч'!CM79*'Г на группу'!$A$2,'Г на Ч'!CM79*'Г на группу'!$A$2,"")</f>
        <v/>
      </c>
      <c r="CN79" s="57" t="str">
        <f>IF('Г на Ч'!CN79*'Г на группу'!$A$2,'Г на Ч'!CN79*'Г на группу'!$A$2,"")</f>
        <v/>
      </c>
      <c r="CO79" s="57" t="str">
        <f>IF('Г на Ч'!CO79*'Г на группу'!$A$2,'Г на Ч'!CO79*'Г на группу'!$A$2,"")</f>
        <v/>
      </c>
      <c r="CP79" s="57" t="str">
        <f>IF('Г на Ч'!CP79*'Г на группу'!$A$2,'Г на Ч'!CP79*'Г на группу'!$A$2,"")</f>
        <v/>
      </c>
      <c r="CQ79" s="56" t="str">
        <f>IF('Г на Ч'!CQ79*'Г на группу'!$A$2,'Г на Ч'!CQ79*'Г на группу'!$A$2,"")</f>
        <v/>
      </c>
      <c r="CR79" s="57">
        <f>IF('Г на Ч'!CR79*'Г на группу'!$A$2,'Г на Ч'!CR79*'Г на группу'!$A$2,"")</f>
        <v>6.5400000000000009</v>
      </c>
      <c r="CS79" s="57">
        <f>IF('Г на Ч'!CS79*'Г на группу'!$A$2,'Г на Ч'!CS79*'Г на группу'!$A$2,"")</f>
        <v>0.13200000000000001</v>
      </c>
      <c r="CT79" s="57">
        <f>IF('Г на Ч'!CT79*'Г на группу'!$A$2,'Г на Ч'!CT79*'Г на группу'!$A$2,"")</f>
        <v>0.48</v>
      </c>
      <c r="CU79" s="57">
        <f>IF('Г на Ч'!CU79*'Г на группу'!$A$2,'Г на Ч'!CU79*'Г на группу'!$A$2,"")</f>
        <v>0.45599999999999996</v>
      </c>
      <c r="CV79" s="56">
        <f>IF('Г на Ч'!CV79*'Г на группу'!$A$2,'Г на Ч'!CV79*'Г на группу'!$A$2,"")</f>
        <v>12</v>
      </c>
      <c r="CW79" s="57" t="str">
        <f>IF('Г на Ч'!CW79*'Г на группу'!$A$2,'Г на Ч'!CW79*'Г на группу'!$A$2,"")</f>
        <v/>
      </c>
      <c r="CX79" s="57" t="str">
        <f>IF('Г на Ч'!CX79*'Г на группу'!$A$2,'Г на Ч'!CX79*'Г на группу'!$A$2,"")</f>
        <v/>
      </c>
      <c r="CY79" s="57" t="str">
        <f>IF('Г на Ч'!CY79*'Г на группу'!$A$2,'Г на Ч'!CY79*'Г на группу'!$A$2,"")</f>
        <v/>
      </c>
      <c r="CZ79" s="57" t="str">
        <f>IF('Г на Ч'!CZ79*'Г на группу'!$A$2,'Г на Ч'!CZ79*'Г на группу'!$A$2,"")</f>
        <v/>
      </c>
      <c r="DA79" s="56" t="str">
        <f>IF('Г на Ч'!DA79*'Г на группу'!$A$2,'Г на Ч'!DA79*'Г на группу'!$A$2,"")</f>
        <v/>
      </c>
      <c r="DB79" s="57" t="str">
        <f>IF('Г на Ч'!DB79*'Г на группу'!$A$2,'Г на Ч'!DB79*'Г на группу'!$A$2,"")</f>
        <v/>
      </c>
      <c r="DC79" s="57" t="str">
        <f>IF('Г на Ч'!DC79*'Г на группу'!$A$2,'Г на Ч'!DC79*'Г на группу'!$A$2,"")</f>
        <v/>
      </c>
      <c r="DD79" s="57" t="str">
        <f>IF('Г на Ч'!DD79*'Г на группу'!$A$2,'Г на Ч'!DD79*'Г на группу'!$A$2,"")</f>
        <v/>
      </c>
      <c r="DE79" s="57" t="str">
        <f>IF('Г на Ч'!DE79*'Г на группу'!$A$2,'Г на Ч'!DE79*'Г на группу'!$A$2,"")</f>
        <v/>
      </c>
      <c r="DF79" s="60" t="str">
        <f>IF('Г на Ч'!DF79*'Г на группу'!$A$2,'Г на Ч'!DF79*'Г на группу'!$A$2,"")</f>
        <v/>
      </c>
      <c r="DG79" s="57">
        <f>IF('Г на Ч'!DG79*'Г на группу'!$A$2,'Г на Ч'!DG79*'Г на группу'!$A$2,"")</f>
        <v>6.5400000000000009</v>
      </c>
      <c r="DH79" s="57">
        <f>IF('Г на Ч'!DH79*'Г на группу'!$A$2,'Г на Ч'!DH79*'Г на группу'!$A$2,"")</f>
        <v>0.13200000000000001</v>
      </c>
      <c r="DI79" s="57">
        <f>IF('Г на Ч'!DI79*'Г на группу'!$A$2,'Г на Ч'!DI79*'Г на группу'!$A$2,"")</f>
        <v>0.48</v>
      </c>
      <c r="DJ79" s="57">
        <f>IF('Г на Ч'!DJ79*'Г на группу'!$A$2,'Г на Ч'!DJ79*'Г на группу'!$A$2,"")</f>
        <v>0.45599999999999996</v>
      </c>
      <c r="DK79" s="56">
        <f>IF('Г на Ч'!DK79*'Г на группу'!$A$2,'Г на Ч'!DK79*'Г на группу'!$A$2,"")</f>
        <v>12</v>
      </c>
      <c r="DL79" s="57" t="str">
        <f>IF('Г на Ч'!DL79*'Г на группу'!$A$2,'Г на Ч'!DL79*'Г на группу'!$A$2,"")</f>
        <v/>
      </c>
      <c r="DM79" s="57" t="str">
        <f>IF('Г на Ч'!DM79*'Г на группу'!$A$2,'Г на Ч'!DM79*'Г на группу'!$A$2,"")</f>
        <v/>
      </c>
      <c r="DN79" s="57" t="str">
        <f>IF('Г на Ч'!DN79*'Г на группу'!$A$2,'Г на Ч'!DN79*'Г на группу'!$A$2,"")</f>
        <v/>
      </c>
      <c r="DO79" s="57" t="str">
        <f>IF('Г на Ч'!DO79*'Г на группу'!$A$2,'Г на Ч'!DO79*'Г на группу'!$A$2,"")</f>
        <v/>
      </c>
      <c r="DP79" s="56" t="str">
        <f>IF('Г на Ч'!DP79*'Г на группу'!$A$2,'Г на Ч'!DP79*'Г на группу'!$A$2,"")</f>
        <v/>
      </c>
      <c r="DQ79" s="21">
        <f t="shared" si="142"/>
        <v>120</v>
      </c>
    </row>
    <row r="80" spans="1:122" s="21" customFormat="1" x14ac:dyDescent="0.25">
      <c r="A80" s="35" t="s">
        <v>58</v>
      </c>
      <c r="B80" s="40">
        <v>282</v>
      </c>
      <c r="C80" s="38">
        <v>23.4</v>
      </c>
      <c r="D80" s="38">
        <v>6.4</v>
      </c>
      <c r="E80" s="43">
        <v>31</v>
      </c>
      <c r="F80" s="39" t="e">
        <f t="shared" si="143"/>
        <v>#VALUE!</v>
      </c>
      <c r="G80" s="42" t="e">
        <f t="shared" si="144"/>
        <v>#VALUE!</v>
      </c>
      <c r="H80" s="42" t="e">
        <f t="shared" si="145"/>
        <v>#VALUE!</v>
      </c>
      <c r="I80" s="42" t="e">
        <f t="shared" si="146"/>
        <v>#VALUE!</v>
      </c>
      <c r="J80" s="38" t="str">
        <f>IF('Г на Ч'!J80*'Г на группу'!$A$2,'Г на Ч'!J80*'Г на группу'!$A$2,"")</f>
        <v/>
      </c>
      <c r="K80" s="39">
        <f>IF('Г на Ч'!K80*'Г на группу'!$A$2,'Г на Ч'!K80*'Г на группу'!$A$2,"")</f>
        <v>33.839999999999996</v>
      </c>
      <c r="L80" s="39">
        <f>IF('Г на Ч'!L80*'Г на группу'!$A$2,'Г на Ч'!L80*'Г на группу'!$A$2,"")</f>
        <v>2.8079999999999998</v>
      </c>
      <c r="M80" s="39">
        <f>IF('Г на Ч'!M80*'Г на группу'!$A$2,'Г на Ч'!M80*'Г на группу'!$A$2,"")</f>
        <v>0.76800000000000002</v>
      </c>
      <c r="N80" s="39">
        <f>IF('Г на Ч'!N80*'Г на группу'!$A$2,'Г на Ч'!N80*'Г на группу'!$A$2,"")</f>
        <v>3.7199999999999998</v>
      </c>
      <c r="O80" s="40">
        <f>IF('Г на Ч'!O80*'Г на группу'!$A$2,'Г на Ч'!O80*'Г на группу'!$A$2,"")</f>
        <v>12</v>
      </c>
      <c r="P80" s="39" t="str">
        <f>IF('Г на Ч'!P80*'Г на группу'!$A$2,'Г на Ч'!P80*'Г на группу'!$A$2,"")</f>
        <v/>
      </c>
      <c r="Q80" s="39" t="str">
        <f>IF('Г на Ч'!Q80*'Г на группу'!$A$2,'Г на Ч'!Q80*'Г на группу'!$A$2,"")</f>
        <v/>
      </c>
      <c r="R80" s="39" t="str">
        <f>IF('Г на Ч'!R80*'Г на группу'!$A$2,'Г на Ч'!R80*'Г на группу'!$A$2,"")</f>
        <v/>
      </c>
      <c r="S80" s="39" t="str">
        <f>IF('Г на Ч'!S80*'Г на группу'!$A$2,'Г на Ч'!S80*'Г на группу'!$A$2,"")</f>
        <v/>
      </c>
      <c r="T80" s="40" t="str">
        <f>IF('Г на Ч'!T80*'Г на группу'!$A$2,'Г на Ч'!T80*'Г на группу'!$A$2,"")</f>
        <v/>
      </c>
      <c r="U80" s="39">
        <f>IF('Г на Ч'!U80*'Г на группу'!$A$2,'Г на Ч'!U80*'Г на группу'!$A$2,"")</f>
        <v>33.839999999999996</v>
      </c>
      <c r="V80" s="39">
        <f>IF('Г на Ч'!V80*'Г на группу'!$A$2,'Г на Ч'!V80*'Г на группу'!$A$2,"")</f>
        <v>2.8079999999999998</v>
      </c>
      <c r="W80" s="39">
        <f>IF('Г на Ч'!W80*'Г на группу'!$A$2,'Г на Ч'!W80*'Г на группу'!$A$2,"")</f>
        <v>0.76800000000000002</v>
      </c>
      <c r="X80" s="39">
        <f>IF('Г на Ч'!X80*'Г на группу'!$A$2,'Г на Ч'!X80*'Г на группу'!$A$2,"")</f>
        <v>3.7199999999999998</v>
      </c>
      <c r="Y80" s="40">
        <f>IF('Г на Ч'!Y80*'Г на группу'!$A$2,'Г на Ч'!Y80*'Г на группу'!$A$2,"")</f>
        <v>12</v>
      </c>
      <c r="Z80" s="39" t="str">
        <f>IF('Г на Ч'!Z80*'Г на группу'!$A$2,'Г на Ч'!Z80*'Г на группу'!$A$2,"")</f>
        <v/>
      </c>
      <c r="AA80" s="39" t="str">
        <f>IF('Г на Ч'!AA80*'Г на группу'!$A$2,'Г на Ч'!AA80*'Г на группу'!$A$2,"")</f>
        <v/>
      </c>
      <c r="AB80" s="39" t="str">
        <f>IF('Г на Ч'!AB80*'Г на группу'!$A$2,'Г на Ч'!AB80*'Г на группу'!$A$2,"")</f>
        <v/>
      </c>
      <c r="AC80" s="39" t="str">
        <f>IF('Г на Ч'!AC80*'Г на группу'!$A$2,'Г на Ч'!AC80*'Г на группу'!$A$2,"")</f>
        <v/>
      </c>
      <c r="AD80" s="38" t="str">
        <f>IF('Г на Ч'!AD80*'Г на группу'!$A$2,'Г на Ч'!AD80*'Г на группу'!$A$2,"")</f>
        <v/>
      </c>
      <c r="AE80" s="39">
        <f>IF('Г на Ч'!AE80*'Г на группу'!$A$2,'Г на Ч'!AE80*'Г на группу'!$A$2,"")</f>
        <v>33.839999999999996</v>
      </c>
      <c r="AF80" s="39">
        <f>IF('Г на Ч'!AF80*'Г на группу'!$A$2,'Г на Ч'!AF80*'Г на группу'!$A$2,"")</f>
        <v>2.8079999999999998</v>
      </c>
      <c r="AG80" s="39">
        <f>IF('Г на Ч'!AG80*'Г на группу'!$A$2,'Г на Ч'!AG80*'Г на группу'!$A$2,"")</f>
        <v>0.76800000000000002</v>
      </c>
      <c r="AH80" s="39">
        <f>IF('Г на Ч'!AH80*'Г на группу'!$A$2,'Г на Ч'!AH80*'Г на группу'!$A$2,"")</f>
        <v>3.7199999999999998</v>
      </c>
      <c r="AI80" s="38">
        <f>IF('Г на Ч'!AI80*'Г на группу'!$A$2,'Г на Ч'!AI80*'Г на группу'!$A$2,"")</f>
        <v>12</v>
      </c>
      <c r="AJ80" s="39" t="str">
        <f>IF('Г на Ч'!AJ80*'Г на группу'!$A$2,'Г на Ч'!AJ80*'Г на группу'!$A$2,"")</f>
        <v/>
      </c>
      <c r="AK80" s="39" t="str">
        <f>IF('Г на Ч'!AK80*'Г на группу'!$A$2,'Г на Ч'!AK80*'Г на группу'!$A$2,"")</f>
        <v/>
      </c>
      <c r="AL80" s="39" t="str">
        <f>IF('Г на Ч'!AL80*'Г на группу'!$A$2,'Г на Ч'!AL80*'Г на группу'!$A$2,"")</f>
        <v/>
      </c>
      <c r="AM80" s="39" t="str">
        <f>IF('Г на Ч'!AM80*'Г на группу'!$A$2,'Г на Ч'!AM80*'Г на группу'!$A$2,"")</f>
        <v/>
      </c>
      <c r="AN80" s="41" t="str">
        <f>IF('Г на Ч'!AN80*'Г на группу'!$A$2,'Г на Ч'!AN80*'Г на группу'!$A$2,"")</f>
        <v/>
      </c>
      <c r="AO80" s="39">
        <f>IF('Г на Ч'!AO80*'Г на группу'!$A$2,'Г на Ч'!AO80*'Г на группу'!$A$2,"")</f>
        <v>33.839999999999996</v>
      </c>
      <c r="AP80" s="39">
        <f>IF('Г на Ч'!AP80*'Г на группу'!$A$2,'Г на Ч'!AP80*'Г на группу'!$A$2,"")</f>
        <v>2.8079999999999998</v>
      </c>
      <c r="AQ80" s="39">
        <f>IF('Г на Ч'!AQ80*'Г на группу'!$A$2,'Г на Ч'!AQ80*'Г на группу'!$A$2,"")</f>
        <v>0.76800000000000002</v>
      </c>
      <c r="AR80" s="39">
        <f>IF('Г на Ч'!AR80*'Г на группу'!$A$2,'Г на Ч'!AR80*'Г на группу'!$A$2,"")</f>
        <v>3.7199999999999998</v>
      </c>
      <c r="AS80" s="40">
        <f>IF('Г на Ч'!AS80*'Г на группу'!$A$2,'Г на Ч'!AS80*'Г на группу'!$A$2,"")</f>
        <v>12</v>
      </c>
      <c r="AT80" s="39" t="str">
        <f>IF('Г на Ч'!AT80*'Г на группу'!$A$2,'Г на Ч'!AT80*'Г на группу'!$A$2,"")</f>
        <v/>
      </c>
      <c r="AU80" s="39" t="str">
        <f>IF('Г на Ч'!AU80*'Г на группу'!$A$2,'Г на Ч'!AU80*'Г на группу'!$A$2,"")</f>
        <v/>
      </c>
      <c r="AV80" s="39" t="str">
        <f>IF('Г на Ч'!AV80*'Г на группу'!$A$2,'Г на Ч'!AV80*'Г на группу'!$A$2,"")</f>
        <v/>
      </c>
      <c r="AW80" s="39" t="str">
        <f>IF('Г на Ч'!AW80*'Г на группу'!$A$2,'Г на Ч'!AW80*'Г на группу'!$A$2,"")</f>
        <v/>
      </c>
      <c r="AX80" s="38" t="str">
        <f>IF('Г на Ч'!AX80*'Г на группу'!$A$2,'Г на Ч'!AX80*'Г на группу'!$A$2,"")</f>
        <v/>
      </c>
      <c r="AY80" s="42">
        <f>IF('Г на Ч'!AY80*'Г на группу'!$A$2,'Г на Ч'!AY80*'Г на группу'!$A$2,"")</f>
        <v>33.839999999999996</v>
      </c>
      <c r="AZ80" s="39">
        <f>IF('Г на Ч'!AZ80*'Г на группу'!$A$2,'Г на Ч'!AZ80*'Г на группу'!$A$2,"")</f>
        <v>2.8079999999999998</v>
      </c>
      <c r="BA80" s="39">
        <f>IF('Г на Ч'!BA80*'Г на группу'!$A$2,'Г на Ч'!BA80*'Г на группу'!$A$2,"")</f>
        <v>0.76800000000000002</v>
      </c>
      <c r="BB80" s="39">
        <f>IF('Г на Ч'!BB80*'Г на группу'!$A$2,'Г на Ч'!BB80*'Г на группу'!$A$2,"")</f>
        <v>3.7199999999999998</v>
      </c>
      <c r="BC80" s="40">
        <f>IF('Г на Ч'!BC80*'Г на группу'!$A$2,'Г на Ч'!BC80*'Г на группу'!$A$2,"")</f>
        <v>12</v>
      </c>
      <c r="BD80" s="39">
        <f>IF('Г на Ч'!BD80*'Г на группу'!$A$2,'Г на Ч'!BD80*'Г на группу'!$A$2,"")</f>
        <v>33.839999999999996</v>
      </c>
      <c r="BE80" s="39">
        <f>IF('Г на Ч'!BE80*'Г на группу'!$A$2,'Г на Ч'!BE80*'Г на группу'!$A$2,"")</f>
        <v>2.8079999999999998</v>
      </c>
      <c r="BF80" s="39">
        <f>IF('Г на Ч'!BF80*'Г на группу'!$A$2,'Г на Ч'!BF80*'Г на группу'!$A$2,"")</f>
        <v>0.76800000000000002</v>
      </c>
      <c r="BG80" s="39">
        <f>IF('Г на Ч'!BG80*'Г на группу'!$A$2,'Г на Ч'!BG80*'Г на группу'!$A$2,"")</f>
        <v>3.7199999999999998</v>
      </c>
      <c r="BH80" s="41">
        <f>IF('Г на Ч'!BH80*'Г на группу'!$A$2,'Г на Ч'!BH80*'Г на группу'!$A$2,"")</f>
        <v>12</v>
      </c>
      <c r="BI80" s="42">
        <f>IF('Г на Ч'!BI80*'Г на группу'!$A$2,'Г на Ч'!BI80*'Г на группу'!$A$2,"")</f>
        <v>33.839999999999996</v>
      </c>
      <c r="BJ80" s="39">
        <f>IF('Г на Ч'!BJ80*'Г на группу'!$A$2,'Г на Ч'!BJ80*'Г на группу'!$A$2,"")</f>
        <v>2.8079999999999998</v>
      </c>
      <c r="BK80" s="39">
        <f>IF('Г на Ч'!BK80*'Г на группу'!$A$2,'Г на Ч'!BK80*'Г на группу'!$A$2,"")</f>
        <v>0.76800000000000002</v>
      </c>
      <c r="BL80" s="39">
        <f>IF('Г на Ч'!BL80*'Г на группу'!$A$2,'Г на Ч'!BL80*'Г на группу'!$A$2,"")</f>
        <v>3.7199999999999998</v>
      </c>
      <c r="BM80" s="43">
        <f>IF('Г на Ч'!BM80*'Г на группу'!$A$2,'Г на Ч'!BM80*'Г на группу'!$A$2,"")</f>
        <v>12</v>
      </c>
      <c r="BN80" s="39" t="str">
        <f>IF('Г на Ч'!BN80*'Г на группу'!$A$2,'Г на Ч'!BN80*'Г на группу'!$A$2,"")</f>
        <v/>
      </c>
      <c r="BO80" s="39" t="str">
        <f>IF('Г на Ч'!BO80*'Г на группу'!$A$2,'Г на Ч'!BO80*'Г на группу'!$A$2,"")</f>
        <v/>
      </c>
      <c r="BP80" s="39" t="str">
        <f>IF('Г на Ч'!BP80*'Г на группу'!$A$2,'Г на Ч'!BP80*'Г на группу'!$A$2,"")</f>
        <v/>
      </c>
      <c r="BQ80" s="39" t="str">
        <f>IF('Г на Ч'!BQ80*'Г на группу'!$A$2,'Г на Ч'!BQ80*'Г на группу'!$A$2,"")</f>
        <v/>
      </c>
      <c r="BR80" s="40" t="str">
        <f>IF('Г на Ч'!BR80*'Г на группу'!$A$2,'Г на Ч'!BR80*'Г на группу'!$A$2,"")</f>
        <v/>
      </c>
      <c r="BS80" s="39">
        <f>IF('Г на Ч'!BS80*'Г на группу'!$A$2,'Г на Ч'!BS80*'Г на группу'!$A$2,"")</f>
        <v>33.839999999999996</v>
      </c>
      <c r="BT80" s="39">
        <f>IF('Г на Ч'!BT80*'Г на группу'!$A$2,'Г на Ч'!BT80*'Г на группу'!$A$2,"")</f>
        <v>2.8079999999999998</v>
      </c>
      <c r="BU80" s="39">
        <f>IF('Г на Ч'!BU80*'Г на группу'!$A$2,'Г на Ч'!BU80*'Г на группу'!$A$2,"")</f>
        <v>0.76800000000000002</v>
      </c>
      <c r="BV80" s="39">
        <f>IF('Г на Ч'!BV80*'Г на группу'!$A$2,'Г на Ч'!BV80*'Г на группу'!$A$2,"")</f>
        <v>3.7199999999999998</v>
      </c>
      <c r="BW80" s="40">
        <f>IF('Г на Ч'!BW80*'Г на группу'!$A$2,'Г на Ч'!BW80*'Г на группу'!$A$2,"")</f>
        <v>12</v>
      </c>
      <c r="BX80" s="39" t="str">
        <f>IF('Г на Ч'!BX80*'Г на группу'!$A$2,'Г на Ч'!BX80*'Г на группу'!$A$2,"")</f>
        <v/>
      </c>
      <c r="BY80" s="39" t="str">
        <f>IF('Г на Ч'!BY80*'Г на группу'!$A$2,'Г на Ч'!BY80*'Г на группу'!$A$2,"")</f>
        <v/>
      </c>
      <c r="BZ80" s="39" t="str">
        <f>IF('Г на Ч'!BZ80*'Г на группу'!$A$2,'Г на Ч'!BZ80*'Г на группу'!$A$2,"")</f>
        <v/>
      </c>
      <c r="CA80" s="39" t="str">
        <f>IF('Г на Ч'!CA80*'Г на группу'!$A$2,'Г на Ч'!CA80*'Г на группу'!$A$2,"")</f>
        <v/>
      </c>
      <c r="CB80" s="40" t="str">
        <f>IF('Г на Ч'!CB80*'Г на группу'!$A$2,'Г на Ч'!CB80*'Г на группу'!$A$2,"")</f>
        <v/>
      </c>
      <c r="CC80" s="39">
        <f>IF('Г на Ч'!CC80*'Г на группу'!$A$2,'Г на Ч'!CC80*'Г на группу'!$A$2,"")</f>
        <v>33.839999999999996</v>
      </c>
      <c r="CD80" s="39">
        <f>IF('Г на Ч'!CD80*'Г на группу'!$A$2,'Г на Ч'!CD80*'Г на группу'!$A$2,"")</f>
        <v>2.8079999999999998</v>
      </c>
      <c r="CE80" s="39">
        <f>IF('Г на Ч'!CE80*'Г на группу'!$A$2,'Г на Ч'!CE80*'Г на группу'!$A$2,"")</f>
        <v>0.76800000000000002</v>
      </c>
      <c r="CF80" s="39">
        <f>IF('Г на Ч'!CF80*'Г на группу'!$A$2,'Г на Ч'!CF80*'Г на группу'!$A$2,"")</f>
        <v>3.7199999999999998</v>
      </c>
      <c r="CG80" s="38">
        <f>IF('Г на Ч'!CG80*'Г на группу'!$A$2,'Г на Ч'!CG80*'Г на группу'!$A$2,"")</f>
        <v>12</v>
      </c>
      <c r="CH80" s="39" t="str">
        <f>IF('Г на Ч'!CH80*'Г на группу'!$A$2,'Г на Ч'!CH80*'Г на группу'!$A$2,"")</f>
        <v/>
      </c>
      <c r="CI80" s="39" t="str">
        <f>IF('Г на Ч'!CI80*'Г на группу'!$A$2,'Г на Ч'!CI80*'Г на группу'!$A$2,"")</f>
        <v/>
      </c>
      <c r="CJ80" s="39" t="str">
        <f>IF('Г на Ч'!CJ80*'Г на группу'!$A$2,'Г на Ч'!CJ80*'Г на группу'!$A$2,"")</f>
        <v/>
      </c>
      <c r="CK80" s="39" t="str">
        <f>IF('Г на Ч'!CK80*'Г на группу'!$A$2,'Г на Ч'!CK80*'Г на группу'!$A$2,"")</f>
        <v/>
      </c>
      <c r="CL80" s="41" t="str">
        <f>IF('Г на Ч'!CL80*'Г на группу'!$A$2,'Г на Ч'!CL80*'Г на группу'!$A$2,"")</f>
        <v/>
      </c>
      <c r="CM80" s="39">
        <f>IF('Г на Ч'!CM80*'Г на группу'!$A$2,'Г на Ч'!CM80*'Г на группу'!$A$2,"")</f>
        <v>33.839999999999996</v>
      </c>
      <c r="CN80" s="39">
        <f>IF('Г на Ч'!CN80*'Г на группу'!$A$2,'Г на Ч'!CN80*'Г на группу'!$A$2,"")</f>
        <v>2.8079999999999998</v>
      </c>
      <c r="CO80" s="39">
        <f>IF('Г на Ч'!CO80*'Г на группу'!$A$2,'Г на Ч'!CO80*'Г на группу'!$A$2,"")</f>
        <v>0.76800000000000002</v>
      </c>
      <c r="CP80" s="39">
        <f>IF('Г на Ч'!CP80*'Г на группу'!$A$2,'Г на Ч'!CP80*'Г на группу'!$A$2,"")</f>
        <v>3.7199999999999998</v>
      </c>
      <c r="CQ80" s="40">
        <f>IF('Г на Ч'!CQ80*'Г на группу'!$A$2,'Г на Ч'!CQ80*'Г на группу'!$A$2,"")</f>
        <v>12</v>
      </c>
      <c r="CR80" s="39" t="str">
        <f>IF('Г на Ч'!CR80*'Г на группу'!$A$2,'Г на Ч'!CR80*'Г на группу'!$A$2,"")</f>
        <v/>
      </c>
      <c r="CS80" s="39" t="str">
        <f>IF('Г на Ч'!CS80*'Г на группу'!$A$2,'Г на Ч'!CS80*'Г на группу'!$A$2,"")</f>
        <v/>
      </c>
      <c r="CT80" s="39" t="str">
        <f>IF('Г на Ч'!CT80*'Г на группу'!$A$2,'Г на Ч'!CT80*'Г на группу'!$A$2,"")</f>
        <v/>
      </c>
      <c r="CU80" s="39" t="str">
        <f>IF('Г на Ч'!CU80*'Г на группу'!$A$2,'Г на Ч'!CU80*'Г на группу'!$A$2,"")</f>
        <v/>
      </c>
      <c r="CV80" s="38" t="str">
        <f>IF('Г на Ч'!CV80*'Г на группу'!$A$2,'Г на Ч'!CV80*'Г на группу'!$A$2,"")</f>
        <v/>
      </c>
      <c r="CW80" s="42">
        <f>IF('Г на Ч'!CW80*'Г на группу'!$A$2,'Г на Ч'!CW80*'Г на группу'!$A$2,"")</f>
        <v>33.839999999999996</v>
      </c>
      <c r="CX80" s="39">
        <f>IF('Г на Ч'!CX80*'Г на группу'!$A$2,'Г на Ч'!CX80*'Г на группу'!$A$2,"")</f>
        <v>2.8079999999999998</v>
      </c>
      <c r="CY80" s="39">
        <f>IF('Г на Ч'!CY80*'Г на группу'!$A$2,'Г на Ч'!CY80*'Г на группу'!$A$2,"")</f>
        <v>0.76800000000000002</v>
      </c>
      <c r="CZ80" s="39">
        <f>IF('Г на Ч'!CZ80*'Г на группу'!$A$2,'Г на Ч'!CZ80*'Г на группу'!$A$2,"")</f>
        <v>3.7199999999999998</v>
      </c>
      <c r="DA80" s="40">
        <f>IF('Г на Ч'!DA80*'Г на группу'!$A$2,'Г на Ч'!DA80*'Г на группу'!$A$2,"")</f>
        <v>12</v>
      </c>
      <c r="DB80" s="39">
        <f>IF('Г на Ч'!DB80*'Г на группу'!$A$2,'Г на Ч'!DB80*'Г на группу'!$A$2,"")</f>
        <v>33.839999999999996</v>
      </c>
      <c r="DC80" s="39">
        <f>IF('Г на Ч'!DC80*'Г на группу'!$A$2,'Г на Ч'!DC80*'Г на группу'!$A$2,"")</f>
        <v>2.8079999999999998</v>
      </c>
      <c r="DD80" s="39">
        <f>IF('Г на Ч'!DD80*'Г на группу'!$A$2,'Г на Ч'!DD80*'Г на группу'!$A$2,"")</f>
        <v>0.76800000000000002</v>
      </c>
      <c r="DE80" s="39">
        <f>IF('Г на Ч'!DE80*'Г на группу'!$A$2,'Г на Ч'!DE80*'Г на группу'!$A$2,"")</f>
        <v>3.7199999999999998</v>
      </c>
      <c r="DF80" s="41">
        <f>IF('Г на Ч'!DF80*'Г на группу'!$A$2,'Г на Ч'!DF80*'Г на группу'!$A$2,"")</f>
        <v>12</v>
      </c>
      <c r="DG80" s="39" t="str">
        <f>IF('Г на Ч'!DG80*'Г на группу'!$A$2,'Г на Ч'!DG80*'Г на группу'!$A$2,"")</f>
        <v/>
      </c>
      <c r="DH80" s="39" t="str">
        <f>IF('Г на Ч'!DH80*'Г на группу'!$A$2,'Г на Ч'!DH80*'Г на группу'!$A$2,"")</f>
        <v/>
      </c>
      <c r="DI80" s="39" t="str">
        <f>IF('Г на Ч'!DI80*'Г на группу'!$A$2,'Г на Ч'!DI80*'Г на группу'!$A$2,"")</f>
        <v/>
      </c>
      <c r="DJ80" s="39" t="str">
        <f>IF('Г на Ч'!DJ80*'Г на группу'!$A$2,'Г на Ч'!DJ80*'Г на группу'!$A$2,"")</f>
        <v/>
      </c>
      <c r="DK80" s="38" t="str">
        <f>IF('Г на Ч'!DK80*'Г на группу'!$A$2,'Г на Ч'!DK80*'Г на группу'!$A$2,"")</f>
        <v/>
      </c>
      <c r="DL80" s="39" t="str">
        <f>IF('Г на Ч'!DL80*'Г на группу'!$A$2,'Г на Ч'!DL80*'Г на группу'!$A$2,"")</f>
        <v/>
      </c>
      <c r="DM80" s="39" t="str">
        <f>IF('Г на Ч'!DM80*'Г на группу'!$A$2,'Г на Ч'!DM80*'Г на группу'!$A$2,"")</f>
        <v/>
      </c>
      <c r="DN80" s="39" t="str">
        <f>IF('Г на Ч'!DN80*'Г на группу'!$A$2,'Г на Ч'!DN80*'Г на группу'!$A$2,"")</f>
        <v/>
      </c>
      <c r="DO80" s="39" t="str">
        <f>IF('Г на Ч'!DO80*'Г на группу'!$A$2,'Г на Ч'!DO80*'Г на группу'!$A$2,"")</f>
        <v/>
      </c>
      <c r="DP80" s="38" t="str">
        <f>IF('Г на Ч'!DP80*'Г на группу'!$A$2,'Г на Ч'!DP80*'Г на группу'!$A$2,"")</f>
        <v/>
      </c>
      <c r="DQ80" s="21">
        <f t="shared" si="142"/>
        <v>144</v>
      </c>
    </row>
    <row r="81" spans="1:121" s="21" customFormat="1" x14ac:dyDescent="0.25">
      <c r="A81" s="51" t="s">
        <v>59</v>
      </c>
      <c r="B81" s="50">
        <v>219</v>
      </c>
      <c r="C81" s="21">
        <v>8.4</v>
      </c>
      <c r="D81" s="21">
        <v>2.8</v>
      </c>
      <c r="E81" s="55">
        <v>42.6</v>
      </c>
      <c r="F81" s="53" t="e">
        <f t="shared" si="143"/>
        <v>#VALUE!</v>
      </c>
      <c r="G81" s="30" t="e">
        <f t="shared" si="144"/>
        <v>#VALUE!</v>
      </c>
      <c r="H81" s="30" t="e">
        <f t="shared" si="145"/>
        <v>#VALUE!</v>
      </c>
      <c r="I81" s="30" t="e">
        <f t="shared" si="146"/>
        <v>#VALUE!</v>
      </c>
      <c r="J81" s="21" t="str">
        <f>IF('Г на Ч'!J81*'Г на группу'!$A$2,'Г на Ч'!J81*'Г на группу'!$A$2,"")</f>
        <v/>
      </c>
      <c r="K81" s="53">
        <f>IF('Г на Ч'!K81*'Г на группу'!$A$2,'Г на Ч'!K81*'Г на группу'!$A$2,"")</f>
        <v>26.28</v>
      </c>
      <c r="L81" s="53">
        <f>IF('Г на Ч'!L81*'Г на группу'!$A$2,'Г на Ч'!L81*'Г на группу'!$A$2,"")</f>
        <v>1.008</v>
      </c>
      <c r="M81" s="53">
        <f>IF('Г на Ч'!M81*'Г на группу'!$A$2,'Г на Ч'!M81*'Г на группу'!$A$2,"")</f>
        <v>0.33599999999999997</v>
      </c>
      <c r="N81" s="53">
        <f>IF('Г на Ч'!N81*'Г на группу'!$A$2,'Г на Ч'!N81*'Г на группу'!$A$2,"")</f>
        <v>5.1120000000000001</v>
      </c>
      <c r="O81" s="50">
        <f>IF('Г на Ч'!O81*'Г на группу'!$A$2,'Г на Ч'!O81*'Г на группу'!$A$2,"")</f>
        <v>12</v>
      </c>
      <c r="P81" s="53" t="str">
        <f>IF('Г на Ч'!P81*'Г на группу'!$A$2,'Г на Ч'!P81*'Г на группу'!$A$2,"")</f>
        <v/>
      </c>
      <c r="Q81" s="53" t="str">
        <f>IF('Г на Ч'!Q81*'Г на группу'!$A$2,'Г на Ч'!Q81*'Г на группу'!$A$2,"")</f>
        <v/>
      </c>
      <c r="R81" s="53" t="str">
        <f>IF('Г на Ч'!R81*'Г на группу'!$A$2,'Г на Ч'!R81*'Г на группу'!$A$2,"")</f>
        <v/>
      </c>
      <c r="S81" s="53" t="str">
        <f>IF('Г на Ч'!S81*'Г на группу'!$A$2,'Г на Ч'!S81*'Г на группу'!$A$2,"")</f>
        <v/>
      </c>
      <c r="T81" s="50" t="str">
        <f>IF('Г на Ч'!T81*'Г на группу'!$A$2,'Г на Ч'!T81*'Г на группу'!$A$2,"")</f>
        <v/>
      </c>
      <c r="U81" s="53">
        <f>IF('Г на Ч'!U81*'Г на группу'!$A$2,'Г на Ч'!U81*'Г на группу'!$A$2,"")</f>
        <v>26.28</v>
      </c>
      <c r="V81" s="53">
        <f>IF('Г на Ч'!V81*'Г на группу'!$A$2,'Г на Ч'!V81*'Г на группу'!$A$2,"")</f>
        <v>1.008</v>
      </c>
      <c r="W81" s="53">
        <f>IF('Г на Ч'!W81*'Г на группу'!$A$2,'Г на Ч'!W81*'Г на группу'!$A$2,"")</f>
        <v>0.33599999999999997</v>
      </c>
      <c r="X81" s="53">
        <f>IF('Г на Ч'!X81*'Г на группу'!$A$2,'Г на Ч'!X81*'Г на группу'!$A$2,"")</f>
        <v>5.1120000000000001</v>
      </c>
      <c r="Y81" s="50">
        <f>IF('Г на Ч'!Y81*'Г на группу'!$A$2,'Г на Ч'!Y81*'Г на группу'!$A$2,"")</f>
        <v>12</v>
      </c>
      <c r="Z81" s="53" t="str">
        <f>IF('Г на Ч'!Z81*'Г на группу'!$A$2,'Г на Ч'!Z81*'Г на группу'!$A$2,"")</f>
        <v/>
      </c>
      <c r="AA81" s="53" t="str">
        <f>IF('Г на Ч'!AA81*'Г на группу'!$A$2,'Г на Ч'!AA81*'Г на группу'!$A$2,"")</f>
        <v/>
      </c>
      <c r="AB81" s="53" t="str">
        <f>IF('Г на Ч'!AB81*'Г на группу'!$A$2,'Г на Ч'!AB81*'Г на группу'!$A$2,"")</f>
        <v/>
      </c>
      <c r="AC81" s="53" t="str">
        <f>IF('Г на Ч'!AC81*'Г на группу'!$A$2,'Г на Ч'!AC81*'Г на группу'!$A$2,"")</f>
        <v/>
      </c>
      <c r="AD81" s="21" t="str">
        <f>IF('Г на Ч'!AD81*'Г на группу'!$A$2,'Г на Ч'!AD81*'Г на группу'!$A$2,"")</f>
        <v/>
      </c>
      <c r="AE81" s="53" t="str">
        <f>IF('Г на Ч'!AE81*'Г на группу'!$A$2,'Г на Ч'!AE81*'Г на группу'!$A$2,"")</f>
        <v/>
      </c>
      <c r="AF81" s="53" t="str">
        <f>IF('Г на Ч'!AF81*'Г на группу'!$A$2,'Г на Ч'!AF81*'Г на группу'!$A$2,"")</f>
        <v/>
      </c>
      <c r="AG81" s="53" t="str">
        <f>IF('Г на Ч'!AG81*'Г на группу'!$A$2,'Г на Ч'!AG81*'Г на группу'!$A$2,"")</f>
        <v/>
      </c>
      <c r="AH81" s="53" t="str">
        <f>IF('Г на Ч'!AH81*'Г на группу'!$A$2,'Г на Ч'!AH81*'Г на группу'!$A$2,"")</f>
        <v/>
      </c>
      <c r="AI81" s="21" t="str">
        <f>IF('Г на Ч'!AI81*'Г на группу'!$A$2,'Г на Ч'!AI81*'Г на группу'!$A$2,"")</f>
        <v/>
      </c>
      <c r="AJ81" s="53">
        <f>IF('Г на Ч'!AJ81*'Г на группу'!$A$2,'Г на Ч'!AJ81*'Г на группу'!$A$2,"")</f>
        <v>26.28</v>
      </c>
      <c r="AK81" s="53">
        <f>IF('Г на Ч'!AK81*'Г на группу'!$A$2,'Г на Ч'!AK81*'Г на группу'!$A$2,"")</f>
        <v>1.008</v>
      </c>
      <c r="AL81" s="53">
        <f>IF('Г на Ч'!AL81*'Г на группу'!$A$2,'Г на Ч'!AL81*'Г на группу'!$A$2,"")</f>
        <v>0.33599999999999997</v>
      </c>
      <c r="AM81" s="53">
        <f>IF('Г на Ч'!AM81*'Г на группу'!$A$2,'Г на Ч'!AM81*'Г на группу'!$A$2,"")</f>
        <v>5.1120000000000001</v>
      </c>
      <c r="AN81" s="54">
        <f>IF('Г на Ч'!AN81*'Г на группу'!$A$2,'Г на Ч'!AN81*'Г на группу'!$A$2,"")</f>
        <v>12</v>
      </c>
      <c r="AO81" s="53" t="str">
        <f>IF('Г на Ч'!AO81*'Г на группу'!$A$2,'Г на Ч'!AO81*'Г на группу'!$A$2,"")</f>
        <v/>
      </c>
      <c r="AP81" s="53" t="str">
        <f>IF('Г на Ч'!AP81*'Г на группу'!$A$2,'Г на Ч'!AP81*'Г на группу'!$A$2,"")</f>
        <v/>
      </c>
      <c r="AQ81" s="53" t="str">
        <f>IF('Г на Ч'!AQ81*'Г на группу'!$A$2,'Г на Ч'!AQ81*'Г на группу'!$A$2,"")</f>
        <v/>
      </c>
      <c r="AR81" s="53" t="str">
        <f>IF('Г на Ч'!AR81*'Г на группу'!$A$2,'Г на Ч'!AR81*'Г на группу'!$A$2,"")</f>
        <v/>
      </c>
      <c r="AS81" s="50" t="str">
        <f>IF('Г на Ч'!AS81*'Г на группу'!$A$2,'Г на Ч'!AS81*'Г на группу'!$A$2,"")</f>
        <v/>
      </c>
      <c r="AT81" s="53" t="str">
        <f>IF('Г на Ч'!AT81*'Г на группу'!$A$2,'Г на Ч'!AT81*'Г на группу'!$A$2,"")</f>
        <v/>
      </c>
      <c r="AU81" s="53" t="str">
        <f>IF('Г на Ч'!AU81*'Г на группу'!$A$2,'Г на Ч'!AU81*'Г на группу'!$A$2,"")</f>
        <v/>
      </c>
      <c r="AV81" s="53" t="str">
        <f>IF('Г на Ч'!AV81*'Г на группу'!$A$2,'Г на Ч'!AV81*'Г на группу'!$A$2,"")</f>
        <v/>
      </c>
      <c r="AW81" s="53" t="str">
        <f>IF('Г на Ч'!AW81*'Г на группу'!$A$2,'Г на Ч'!AW81*'Г на группу'!$A$2,"")</f>
        <v/>
      </c>
      <c r="AX81" s="21">
        <f>IF('Г на Ч'!AX81*'Г на группу'!$A$2,'Г на Ч'!AX81*'Г на группу'!$A$2,"")</f>
        <v>12</v>
      </c>
      <c r="AY81" s="30" t="str">
        <f>IF('Г на Ч'!AY81*'Г на группу'!$A$2,'Г на Ч'!AY81*'Г на группу'!$A$2,"")</f>
        <v/>
      </c>
      <c r="AZ81" s="53" t="str">
        <f>IF('Г на Ч'!AZ81*'Г на группу'!$A$2,'Г на Ч'!AZ81*'Г на группу'!$A$2,"")</f>
        <v/>
      </c>
      <c r="BA81" s="53" t="str">
        <f>IF('Г на Ч'!BA81*'Г на группу'!$A$2,'Г на Ч'!BA81*'Г на группу'!$A$2,"")</f>
        <v/>
      </c>
      <c r="BB81" s="53" t="str">
        <f>IF('Г на Ч'!BB81*'Г на группу'!$A$2,'Г на Ч'!BB81*'Г на группу'!$A$2,"")</f>
        <v/>
      </c>
      <c r="BC81" s="50" t="str">
        <f>IF('Г на Ч'!BC81*'Г на группу'!$A$2,'Г на Ч'!BC81*'Г на группу'!$A$2,"")</f>
        <v/>
      </c>
      <c r="BD81" s="53" t="str">
        <f>IF('Г на Ч'!BD81*'Г на группу'!$A$2,'Г на Ч'!BD81*'Г на группу'!$A$2,"")</f>
        <v/>
      </c>
      <c r="BE81" s="53" t="str">
        <f>IF('Г на Ч'!BE81*'Г на группу'!$A$2,'Г на Ч'!BE81*'Г на группу'!$A$2,"")</f>
        <v/>
      </c>
      <c r="BF81" s="53" t="str">
        <f>IF('Г на Ч'!BF81*'Г на группу'!$A$2,'Г на Ч'!BF81*'Г на группу'!$A$2,"")</f>
        <v/>
      </c>
      <c r="BG81" s="53" t="str">
        <f>IF('Г на Ч'!BG81*'Г на группу'!$A$2,'Г на Ч'!BG81*'Г на группу'!$A$2,"")</f>
        <v/>
      </c>
      <c r="BH81" s="54" t="str">
        <f>IF('Г на Ч'!BH81*'Г на группу'!$A$2,'Г на Ч'!BH81*'Г на группу'!$A$2,"")</f>
        <v/>
      </c>
      <c r="BI81" s="30">
        <f>IF('Г на Ч'!BI81*'Г на группу'!$A$2,'Г на Ч'!BI81*'Г на группу'!$A$2,"")</f>
        <v>26.28</v>
      </c>
      <c r="BJ81" s="53">
        <f>IF('Г на Ч'!BJ81*'Г на группу'!$A$2,'Г на Ч'!BJ81*'Г на группу'!$A$2,"")</f>
        <v>1.008</v>
      </c>
      <c r="BK81" s="53">
        <f>IF('Г на Ч'!BK81*'Г на группу'!$A$2,'Г на Ч'!BK81*'Г на группу'!$A$2,"")</f>
        <v>0.33599999999999997</v>
      </c>
      <c r="BL81" s="53">
        <f>IF('Г на Ч'!BL81*'Г на группу'!$A$2,'Г на Ч'!BL81*'Г на группу'!$A$2,"")</f>
        <v>5.1120000000000001</v>
      </c>
      <c r="BM81" s="55">
        <f>IF('Г на Ч'!BM81*'Г на группу'!$A$2,'Г на Ч'!BM81*'Г на группу'!$A$2,"")</f>
        <v>12</v>
      </c>
      <c r="BN81" s="53" t="str">
        <f>IF('Г на Ч'!BN81*'Г на группу'!$A$2,'Г на Ч'!BN81*'Г на группу'!$A$2,"")</f>
        <v/>
      </c>
      <c r="BO81" s="53" t="str">
        <f>IF('Г на Ч'!BO81*'Г на группу'!$A$2,'Г на Ч'!BO81*'Г на группу'!$A$2,"")</f>
        <v/>
      </c>
      <c r="BP81" s="53" t="str">
        <f>IF('Г на Ч'!BP81*'Г на группу'!$A$2,'Г на Ч'!BP81*'Г на группу'!$A$2,"")</f>
        <v/>
      </c>
      <c r="BQ81" s="53" t="str">
        <f>IF('Г на Ч'!BQ81*'Г на группу'!$A$2,'Г на Ч'!BQ81*'Г на группу'!$A$2,"")</f>
        <v/>
      </c>
      <c r="BR81" s="50" t="str">
        <f>IF('Г на Ч'!BR81*'Г на группу'!$A$2,'Г на Ч'!BR81*'Г на группу'!$A$2,"")</f>
        <v/>
      </c>
      <c r="BS81" s="53">
        <f>IF('Г на Ч'!BS81*'Г на группу'!$A$2,'Г на Ч'!BS81*'Г на группу'!$A$2,"")</f>
        <v>26.28</v>
      </c>
      <c r="BT81" s="53">
        <f>IF('Г на Ч'!BT81*'Г на группу'!$A$2,'Г на Ч'!BT81*'Г на группу'!$A$2,"")</f>
        <v>1.008</v>
      </c>
      <c r="BU81" s="53">
        <f>IF('Г на Ч'!BU81*'Г на группу'!$A$2,'Г на Ч'!BU81*'Г на группу'!$A$2,"")</f>
        <v>0.33599999999999997</v>
      </c>
      <c r="BV81" s="53">
        <f>IF('Г на Ч'!BV81*'Г на группу'!$A$2,'Г на Ч'!BV81*'Г на группу'!$A$2,"")</f>
        <v>5.1120000000000001</v>
      </c>
      <c r="BW81" s="50">
        <f>IF('Г на Ч'!BW81*'Г на группу'!$A$2,'Г на Ч'!BW81*'Г на группу'!$A$2,"")</f>
        <v>12</v>
      </c>
      <c r="BX81" s="53">
        <f>IF('Г на Ч'!BX81*'Г на группу'!$A$2,'Г на Ч'!BX81*'Г на группу'!$A$2,"")</f>
        <v>26.28</v>
      </c>
      <c r="BY81" s="53">
        <f>IF('Г на Ч'!BY81*'Г на группу'!$A$2,'Г на Ч'!BY81*'Г на группу'!$A$2,"")</f>
        <v>1.008</v>
      </c>
      <c r="BZ81" s="53">
        <f>IF('Г на Ч'!BZ81*'Г на группу'!$A$2,'Г на Ч'!BZ81*'Г на группу'!$A$2,"")</f>
        <v>0.33599999999999997</v>
      </c>
      <c r="CA81" s="53">
        <f>IF('Г на Ч'!CA81*'Г на группу'!$A$2,'Г на Ч'!CA81*'Г на группу'!$A$2,"")</f>
        <v>5.1120000000000001</v>
      </c>
      <c r="CB81" s="50">
        <f>IF('Г на Ч'!CB81*'Г на группу'!$A$2,'Г на Ч'!CB81*'Г на группу'!$A$2,"")</f>
        <v>12</v>
      </c>
      <c r="CC81" s="53" t="str">
        <f>IF('Г на Ч'!CC81*'Г на группу'!$A$2,'Г на Ч'!CC81*'Г на группу'!$A$2,"")</f>
        <v/>
      </c>
      <c r="CD81" s="53" t="str">
        <f>IF('Г на Ч'!CD81*'Г на группу'!$A$2,'Г на Ч'!CD81*'Г на группу'!$A$2,"")</f>
        <v/>
      </c>
      <c r="CE81" s="53" t="str">
        <f>IF('Г на Ч'!CE81*'Г на группу'!$A$2,'Г на Ч'!CE81*'Г на группу'!$A$2,"")</f>
        <v/>
      </c>
      <c r="CF81" s="53" t="str">
        <f>IF('Г на Ч'!CF81*'Г на группу'!$A$2,'Г на Ч'!CF81*'Г на группу'!$A$2,"")</f>
        <v/>
      </c>
      <c r="CG81" s="21" t="str">
        <f>IF('Г на Ч'!CG81*'Г на группу'!$A$2,'Г на Ч'!CG81*'Г на группу'!$A$2,"")</f>
        <v/>
      </c>
      <c r="CH81" s="53">
        <f>IF('Г на Ч'!CH81*'Г на группу'!$A$2,'Г на Ч'!CH81*'Г на группу'!$A$2,"")</f>
        <v>26.28</v>
      </c>
      <c r="CI81" s="53">
        <f>IF('Г на Ч'!CI81*'Г на группу'!$A$2,'Г на Ч'!CI81*'Г на группу'!$A$2,"")</f>
        <v>1.008</v>
      </c>
      <c r="CJ81" s="53">
        <f>IF('Г на Ч'!CJ81*'Г на группу'!$A$2,'Г на Ч'!CJ81*'Г на группу'!$A$2,"")</f>
        <v>0.33599999999999997</v>
      </c>
      <c r="CK81" s="53">
        <f>IF('Г на Ч'!CK81*'Г на группу'!$A$2,'Г на Ч'!CK81*'Г на группу'!$A$2,"")</f>
        <v>5.1120000000000001</v>
      </c>
      <c r="CL81" s="54">
        <f>IF('Г на Ч'!CL81*'Г на группу'!$A$2,'Г на Ч'!CL81*'Г на группу'!$A$2,"")</f>
        <v>12</v>
      </c>
      <c r="CM81" s="53" t="str">
        <f>IF('Г на Ч'!CM81*'Г на группу'!$A$2,'Г на Ч'!CM81*'Г на группу'!$A$2,"")</f>
        <v/>
      </c>
      <c r="CN81" s="53" t="str">
        <f>IF('Г на Ч'!CN81*'Г на группу'!$A$2,'Г на Ч'!CN81*'Г на группу'!$A$2,"")</f>
        <v/>
      </c>
      <c r="CO81" s="53" t="str">
        <f>IF('Г на Ч'!CO81*'Г на группу'!$A$2,'Г на Ч'!CO81*'Г на группу'!$A$2,"")</f>
        <v/>
      </c>
      <c r="CP81" s="53" t="str">
        <f>IF('Г на Ч'!CP81*'Г на группу'!$A$2,'Г на Ч'!CP81*'Г на группу'!$A$2,"")</f>
        <v/>
      </c>
      <c r="CQ81" s="50" t="str">
        <f>IF('Г на Ч'!CQ81*'Г на группу'!$A$2,'Г на Ч'!CQ81*'Г на группу'!$A$2,"")</f>
        <v/>
      </c>
      <c r="CR81" s="53" t="str">
        <f>IF('Г на Ч'!CR81*'Г на группу'!$A$2,'Г на Ч'!CR81*'Г на группу'!$A$2,"")</f>
        <v/>
      </c>
      <c r="CS81" s="53" t="str">
        <f>IF('Г на Ч'!CS81*'Г на группу'!$A$2,'Г на Ч'!CS81*'Г на группу'!$A$2,"")</f>
        <v/>
      </c>
      <c r="CT81" s="53" t="str">
        <f>IF('Г на Ч'!CT81*'Г на группу'!$A$2,'Г на Ч'!CT81*'Г на группу'!$A$2,"")</f>
        <v/>
      </c>
      <c r="CU81" s="53" t="str">
        <f>IF('Г на Ч'!CU81*'Г на группу'!$A$2,'Г на Ч'!CU81*'Г на группу'!$A$2,"")</f>
        <v/>
      </c>
      <c r="CV81" s="21">
        <f>IF('Г на Ч'!CV81*'Г на группу'!$A$2,'Г на Ч'!CV81*'Г на группу'!$A$2,"")</f>
        <v>12</v>
      </c>
      <c r="CW81" s="30" t="str">
        <f>IF('Г на Ч'!CW81*'Г на группу'!$A$2,'Г на Ч'!CW81*'Г на группу'!$A$2,"")</f>
        <v/>
      </c>
      <c r="CX81" s="53" t="str">
        <f>IF('Г на Ч'!CX81*'Г на группу'!$A$2,'Г на Ч'!CX81*'Г на группу'!$A$2,"")</f>
        <v/>
      </c>
      <c r="CY81" s="53" t="str">
        <f>IF('Г на Ч'!CY81*'Г на группу'!$A$2,'Г на Ч'!CY81*'Г на группу'!$A$2,"")</f>
        <v/>
      </c>
      <c r="CZ81" s="53" t="str">
        <f>IF('Г на Ч'!CZ81*'Г на группу'!$A$2,'Г на Ч'!CZ81*'Г на группу'!$A$2,"")</f>
        <v/>
      </c>
      <c r="DA81" s="50" t="str">
        <f>IF('Г на Ч'!DA81*'Г на группу'!$A$2,'Г на Ч'!DA81*'Г на группу'!$A$2,"")</f>
        <v/>
      </c>
      <c r="DB81" s="53">
        <f>IF('Г на Ч'!DB81*'Г на группу'!$A$2,'Г на Ч'!DB81*'Г на группу'!$A$2,"")</f>
        <v>26.28</v>
      </c>
      <c r="DC81" s="53">
        <f>IF('Г на Ч'!DC81*'Г на группу'!$A$2,'Г на Ч'!DC81*'Г на группу'!$A$2,"")</f>
        <v>1.008</v>
      </c>
      <c r="DD81" s="53">
        <f>IF('Г на Ч'!DD81*'Г на группу'!$A$2,'Г на Ч'!DD81*'Г на группу'!$A$2,"")</f>
        <v>0.33599999999999997</v>
      </c>
      <c r="DE81" s="53">
        <f>IF('Г на Ч'!DE81*'Г на группу'!$A$2,'Г на Ч'!DE81*'Г на группу'!$A$2,"")</f>
        <v>5.1120000000000001</v>
      </c>
      <c r="DF81" s="54">
        <f>IF('Г на Ч'!DF81*'Г на группу'!$A$2,'Г на Ч'!DF81*'Г на группу'!$A$2,"")</f>
        <v>12</v>
      </c>
      <c r="DG81" s="53" t="str">
        <f>IF('Г на Ч'!DG81*'Г на группу'!$A$2,'Г на Ч'!DG81*'Г на группу'!$A$2,"")</f>
        <v/>
      </c>
      <c r="DH81" s="53" t="str">
        <f>IF('Г на Ч'!DH81*'Г на группу'!$A$2,'Г на Ч'!DH81*'Г на группу'!$A$2,"")</f>
        <v/>
      </c>
      <c r="DI81" s="53" t="str">
        <f>IF('Г на Ч'!DI81*'Г на группу'!$A$2,'Г на Ч'!DI81*'Г на группу'!$A$2,"")</f>
        <v/>
      </c>
      <c r="DJ81" s="53" t="str">
        <f>IF('Г на Ч'!DJ81*'Г на группу'!$A$2,'Г на Ч'!DJ81*'Г на группу'!$A$2,"")</f>
        <v/>
      </c>
      <c r="DK81" s="21" t="str">
        <f>IF('Г на Ч'!DK81*'Г на группу'!$A$2,'Г на Ч'!DK81*'Г на группу'!$A$2,"")</f>
        <v/>
      </c>
      <c r="DL81" s="53" t="str">
        <f>IF('Г на Ч'!DL81*'Г на группу'!$A$2,'Г на Ч'!DL81*'Г на группу'!$A$2,"")</f>
        <v/>
      </c>
      <c r="DM81" s="53" t="str">
        <f>IF('Г на Ч'!DM81*'Г на группу'!$A$2,'Г на Ч'!DM81*'Г на группу'!$A$2,"")</f>
        <v/>
      </c>
      <c r="DN81" s="53" t="str">
        <f>IF('Г на Ч'!DN81*'Г на группу'!$A$2,'Г на Ч'!DN81*'Г на группу'!$A$2,"")</f>
        <v/>
      </c>
      <c r="DO81" s="53" t="str">
        <f>IF('Г на Ч'!DO81*'Г на группу'!$A$2,'Г на Ч'!DO81*'Г на группу'!$A$2,"")</f>
        <v/>
      </c>
      <c r="DP81" s="21" t="str">
        <f>IF('Г на Ч'!DP81*'Г на группу'!$A$2,'Г на Ч'!DP81*'Г на группу'!$A$2,"")</f>
        <v/>
      </c>
      <c r="DQ81" s="21">
        <f t="shared" si="142"/>
        <v>120</v>
      </c>
    </row>
    <row r="82" spans="1:121" s="21" customFormat="1" x14ac:dyDescent="0.25">
      <c r="A82" s="35" t="s">
        <v>60</v>
      </c>
      <c r="B82" s="40">
        <v>345</v>
      </c>
      <c r="C82" s="38">
        <v>16</v>
      </c>
      <c r="D82" s="38">
        <v>0.4</v>
      </c>
      <c r="E82" s="43">
        <v>75</v>
      </c>
      <c r="F82" s="39" t="e">
        <f t="shared" si="143"/>
        <v>#VALUE!</v>
      </c>
      <c r="G82" s="42" t="e">
        <f t="shared" si="144"/>
        <v>#VALUE!</v>
      </c>
      <c r="H82" s="42" t="e">
        <f t="shared" si="145"/>
        <v>#VALUE!</v>
      </c>
      <c r="I82" s="42" t="e">
        <f t="shared" si="146"/>
        <v>#VALUE!</v>
      </c>
      <c r="J82" s="38" t="str">
        <f>IF('Г на Ч'!J82*'Г на группу'!$A$2,'Г на Ч'!J82*'Г на группу'!$A$2,"")</f>
        <v/>
      </c>
      <c r="K82" s="39" t="str">
        <f>IF('Г на Ч'!K82*'Г на группу'!$A$2,'Г на Ч'!K82*'Г на группу'!$A$2,"")</f>
        <v/>
      </c>
      <c r="L82" s="39" t="str">
        <f>IF('Г на Ч'!L82*'Г на группу'!$A$2,'Г на Ч'!L82*'Г на группу'!$A$2,"")</f>
        <v/>
      </c>
      <c r="M82" s="39" t="str">
        <f>IF('Г на Ч'!M82*'Г на группу'!$A$2,'Г на Ч'!M82*'Г на группу'!$A$2,"")</f>
        <v/>
      </c>
      <c r="N82" s="39" t="str">
        <f>IF('Г на Ч'!N82*'Г на группу'!$A$2,'Г на Ч'!N82*'Г на группу'!$A$2,"")</f>
        <v/>
      </c>
      <c r="O82" s="40" t="str">
        <f>IF('Г на Ч'!O82*'Г на группу'!$A$2,'Г на Ч'!O82*'Г на группу'!$A$2,"")</f>
        <v/>
      </c>
      <c r="P82" s="39">
        <f>IF('Г на Ч'!P82*'Г на группу'!$A$2,'Г на Ч'!P82*'Г на группу'!$A$2,"")</f>
        <v>41.400000000000006</v>
      </c>
      <c r="Q82" s="39">
        <f>IF('Г на Ч'!Q82*'Г на группу'!$A$2,'Г на Ч'!Q82*'Г на группу'!$A$2,"")</f>
        <v>1.92</v>
      </c>
      <c r="R82" s="39">
        <f>IF('Г на Ч'!R82*'Г на группу'!$A$2,'Г на Ч'!R82*'Г на группу'!$A$2,"")</f>
        <v>4.8000000000000001E-2</v>
      </c>
      <c r="S82" s="39">
        <f>IF('Г на Ч'!S82*'Г на группу'!$A$2,'Г на Ч'!S82*'Г на группу'!$A$2,"")</f>
        <v>9</v>
      </c>
      <c r="T82" s="40">
        <f>IF('Г на Ч'!T82*'Г на группу'!$A$2,'Г на Ч'!T82*'Г на группу'!$A$2,"")</f>
        <v>12</v>
      </c>
      <c r="U82" s="39" t="str">
        <f>IF('Г на Ч'!U82*'Г на группу'!$A$2,'Г на Ч'!U82*'Г на группу'!$A$2,"")</f>
        <v/>
      </c>
      <c r="V82" s="39" t="str">
        <f>IF('Г на Ч'!V82*'Г на группу'!$A$2,'Г на Ч'!V82*'Г на группу'!$A$2,"")</f>
        <v/>
      </c>
      <c r="W82" s="39" t="str">
        <f>IF('Г на Ч'!W82*'Г на группу'!$A$2,'Г на Ч'!W82*'Г на группу'!$A$2,"")</f>
        <v/>
      </c>
      <c r="X82" s="39" t="str">
        <f>IF('Г на Ч'!X82*'Г на группу'!$A$2,'Г на Ч'!X82*'Г на группу'!$A$2,"")</f>
        <v/>
      </c>
      <c r="Y82" s="40" t="str">
        <f>IF('Г на Ч'!Y82*'Г на группу'!$A$2,'Г на Ч'!Y82*'Г на группу'!$A$2,"")</f>
        <v/>
      </c>
      <c r="Z82" s="39" t="str">
        <f>IF('Г на Ч'!Z82*'Г на группу'!$A$2,'Г на Ч'!Z82*'Г на группу'!$A$2,"")</f>
        <v/>
      </c>
      <c r="AA82" s="39" t="str">
        <f>IF('Г на Ч'!AA82*'Г на группу'!$A$2,'Г на Ч'!AA82*'Г на группу'!$A$2,"")</f>
        <v/>
      </c>
      <c r="AB82" s="39" t="str">
        <f>IF('Г на Ч'!AB82*'Г на группу'!$A$2,'Г на Ч'!AB82*'Г на группу'!$A$2,"")</f>
        <v/>
      </c>
      <c r="AC82" s="39" t="str">
        <f>IF('Г на Ч'!AC82*'Г на группу'!$A$2,'Г на Ч'!AC82*'Г на группу'!$A$2,"")</f>
        <v/>
      </c>
      <c r="AD82" s="38">
        <f>IF('Г на Ч'!AD82*'Г на группу'!$A$2,'Г на Ч'!AD82*'Г на группу'!$A$2,"")</f>
        <v>12</v>
      </c>
      <c r="AE82" s="39" t="str">
        <f>IF('Г на Ч'!AE82*'Г на группу'!$A$2,'Г на Ч'!AE82*'Г на группу'!$A$2,"")</f>
        <v/>
      </c>
      <c r="AF82" s="39" t="str">
        <f>IF('Г на Ч'!AF82*'Г на группу'!$A$2,'Г на Ч'!AF82*'Г на группу'!$A$2,"")</f>
        <v/>
      </c>
      <c r="AG82" s="39" t="str">
        <f>IF('Г на Ч'!AG82*'Г на группу'!$A$2,'Г на Ч'!AG82*'Г на группу'!$A$2,"")</f>
        <v/>
      </c>
      <c r="AH82" s="39" t="str">
        <f>IF('Г на Ч'!AH82*'Г на группу'!$A$2,'Г на Ч'!AH82*'Г на группу'!$A$2,"")</f>
        <v/>
      </c>
      <c r="AI82" s="38">
        <f>IF('Г на Ч'!AI82*'Г на группу'!$A$2,'Г на Ч'!AI82*'Г на группу'!$A$2,"")</f>
        <v>12</v>
      </c>
      <c r="AJ82" s="39" t="str">
        <f>IF('Г на Ч'!AJ82*'Г на группу'!$A$2,'Г на Ч'!AJ82*'Г на группу'!$A$2,"")</f>
        <v/>
      </c>
      <c r="AK82" s="39" t="str">
        <f>IF('Г на Ч'!AK82*'Г на группу'!$A$2,'Г на Ч'!AK82*'Г на группу'!$A$2,"")</f>
        <v/>
      </c>
      <c r="AL82" s="39" t="str">
        <f>IF('Г на Ч'!AL82*'Г на группу'!$A$2,'Г на Ч'!AL82*'Г на группу'!$A$2,"")</f>
        <v/>
      </c>
      <c r="AM82" s="39" t="str">
        <f>IF('Г на Ч'!AM82*'Г на группу'!$A$2,'Г на Ч'!AM82*'Г на группу'!$A$2,"")</f>
        <v/>
      </c>
      <c r="AN82" s="41" t="str">
        <f>IF('Г на Ч'!AN82*'Г на группу'!$A$2,'Г на Ч'!AN82*'Г на группу'!$A$2,"")</f>
        <v/>
      </c>
      <c r="AO82" s="39">
        <f>IF('Г на Ч'!AO82*'Г на группу'!$A$2,'Г на Ч'!AO82*'Г на группу'!$A$2,"")</f>
        <v>41.400000000000006</v>
      </c>
      <c r="AP82" s="39">
        <f>IF('Г на Ч'!AP82*'Г на группу'!$A$2,'Г на Ч'!AP82*'Г на группу'!$A$2,"")</f>
        <v>1.92</v>
      </c>
      <c r="AQ82" s="39">
        <f>IF('Г на Ч'!AQ82*'Г на группу'!$A$2,'Г на Ч'!AQ82*'Г на группу'!$A$2,"")</f>
        <v>4.8000000000000001E-2</v>
      </c>
      <c r="AR82" s="39">
        <f>IF('Г на Ч'!AR82*'Г на группу'!$A$2,'Г на Ч'!AR82*'Г на группу'!$A$2,"")</f>
        <v>9</v>
      </c>
      <c r="AS82" s="40">
        <f>IF('Г на Ч'!AS82*'Г на группу'!$A$2,'Г на Ч'!AS82*'Г на группу'!$A$2,"")</f>
        <v>12</v>
      </c>
      <c r="AT82" s="39" t="str">
        <f>IF('Г на Ч'!AT82*'Г на группу'!$A$2,'Г на Ч'!AT82*'Г на группу'!$A$2,"")</f>
        <v/>
      </c>
      <c r="AU82" s="39" t="str">
        <f>IF('Г на Ч'!AU82*'Г на группу'!$A$2,'Г на Ч'!AU82*'Г на группу'!$A$2,"")</f>
        <v/>
      </c>
      <c r="AV82" s="39" t="str">
        <f>IF('Г на Ч'!AV82*'Г на группу'!$A$2,'Г на Ч'!AV82*'Г на группу'!$A$2,"")</f>
        <v/>
      </c>
      <c r="AW82" s="39" t="str">
        <f>IF('Г на Ч'!AW82*'Г на группу'!$A$2,'Г на Ч'!AW82*'Г на группу'!$A$2,"")</f>
        <v/>
      </c>
      <c r="AX82" s="38" t="str">
        <f>IF('Г на Ч'!AX82*'Г на группу'!$A$2,'Г на Ч'!AX82*'Г на группу'!$A$2,"")</f>
        <v/>
      </c>
      <c r="AY82" s="42">
        <f>IF('Г на Ч'!AY82*'Г на группу'!$A$2,'Г на Ч'!AY82*'Г на группу'!$A$2,"")</f>
        <v>41.400000000000006</v>
      </c>
      <c r="AZ82" s="39">
        <f>IF('Г на Ч'!AZ82*'Г на группу'!$A$2,'Г на Ч'!AZ82*'Г на группу'!$A$2,"")</f>
        <v>1.92</v>
      </c>
      <c r="BA82" s="39">
        <f>IF('Г на Ч'!BA82*'Г на группу'!$A$2,'Г на Ч'!BA82*'Г на группу'!$A$2,"")</f>
        <v>4.8000000000000001E-2</v>
      </c>
      <c r="BB82" s="39">
        <f>IF('Г на Ч'!BB82*'Г на группу'!$A$2,'Г на Ч'!BB82*'Г на группу'!$A$2,"")</f>
        <v>9</v>
      </c>
      <c r="BC82" s="40">
        <f>IF('Г на Ч'!BC82*'Г на группу'!$A$2,'Г на Ч'!BC82*'Г на группу'!$A$2,"")</f>
        <v>12</v>
      </c>
      <c r="BD82" s="39">
        <f>IF('Г на Ч'!BD82*'Г на группу'!$A$2,'Г на Ч'!BD82*'Г на группу'!$A$2,"")</f>
        <v>41.400000000000006</v>
      </c>
      <c r="BE82" s="39">
        <f>IF('Г на Ч'!BE82*'Г на группу'!$A$2,'Г на Ч'!BE82*'Г на группу'!$A$2,"")</f>
        <v>1.92</v>
      </c>
      <c r="BF82" s="39">
        <f>IF('Г на Ч'!BF82*'Г на группу'!$A$2,'Г на Ч'!BF82*'Г на группу'!$A$2,"")</f>
        <v>4.8000000000000001E-2</v>
      </c>
      <c r="BG82" s="39">
        <f>IF('Г на Ч'!BG82*'Г на группу'!$A$2,'Г на Ч'!BG82*'Г на группу'!$A$2,"")</f>
        <v>9</v>
      </c>
      <c r="BH82" s="41">
        <f>IF('Г на Ч'!BH82*'Г на группу'!$A$2,'Г на Ч'!BH82*'Г на группу'!$A$2,"")</f>
        <v>12</v>
      </c>
      <c r="BI82" s="42">
        <f>IF('Г на Ч'!BI82*'Г на группу'!$A$2,'Г на Ч'!BI82*'Г на группу'!$A$2,"")</f>
        <v>41.400000000000006</v>
      </c>
      <c r="BJ82" s="39">
        <f>IF('Г на Ч'!BJ82*'Г на группу'!$A$2,'Г на Ч'!BJ82*'Г на группу'!$A$2,"")</f>
        <v>1.92</v>
      </c>
      <c r="BK82" s="39">
        <f>IF('Г на Ч'!BK82*'Г на группу'!$A$2,'Г на Ч'!BK82*'Г на группу'!$A$2,"")</f>
        <v>4.8000000000000001E-2</v>
      </c>
      <c r="BL82" s="39">
        <f>IF('Г на Ч'!BL82*'Г на группу'!$A$2,'Г на Ч'!BL82*'Г на группу'!$A$2,"")</f>
        <v>9</v>
      </c>
      <c r="BM82" s="43">
        <f>IF('Г на Ч'!BM82*'Г на группу'!$A$2,'Г на Ч'!BM82*'Г на группу'!$A$2,"")</f>
        <v>12</v>
      </c>
      <c r="BN82" s="39">
        <f>IF('Г на Ч'!BN82*'Г на группу'!$A$2,'Г на Ч'!BN82*'Г на группу'!$A$2,"")</f>
        <v>41.400000000000006</v>
      </c>
      <c r="BO82" s="39">
        <f>IF('Г на Ч'!BO82*'Г на группу'!$A$2,'Г на Ч'!BO82*'Г на группу'!$A$2,"")</f>
        <v>1.92</v>
      </c>
      <c r="BP82" s="39">
        <f>IF('Г на Ч'!BP82*'Г на группу'!$A$2,'Г на Ч'!BP82*'Г на группу'!$A$2,"")</f>
        <v>4.8000000000000001E-2</v>
      </c>
      <c r="BQ82" s="39">
        <f>IF('Г на Ч'!BQ82*'Г на группу'!$A$2,'Г на Ч'!BQ82*'Г на группу'!$A$2,"")</f>
        <v>9</v>
      </c>
      <c r="BR82" s="40">
        <f>IF('Г на Ч'!BR82*'Г на группу'!$A$2,'Г на Ч'!BR82*'Г на группу'!$A$2,"")</f>
        <v>12</v>
      </c>
      <c r="BS82" s="39" t="str">
        <f>IF('Г на Ч'!BS82*'Г на группу'!$A$2,'Г на Ч'!BS82*'Г на группу'!$A$2,"")</f>
        <v/>
      </c>
      <c r="BT82" s="39" t="str">
        <f>IF('Г на Ч'!BT82*'Г на группу'!$A$2,'Г на Ч'!BT82*'Г на группу'!$A$2,"")</f>
        <v/>
      </c>
      <c r="BU82" s="39" t="str">
        <f>IF('Г на Ч'!BU82*'Г на группу'!$A$2,'Г на Ч'!BU82*'Г на группу'!$A$2,"")</f>
        <v/>
      </c>
      <c r="BV82" s="39" t="str">
        <f>IF('Г на Ч'!BV82*'Г на группу'!$A$2,'Г на Ч'!BV82*'Г на группу'!$A$2,"")</f>
        <v/>
      </c>
      <c r="BW82" s="40" t="str">
        <f>IF('Г на Ч'!BW82*'Г на группу'!$A$2,'Г на Ч'!BW82*'Г на группу'!$A$2,"")</f>
        <v/>
      </c>
      <c r="BX82" s="39" t="str">
        <f>IF('Г на Ч'!BX82*'Г на группу'!$A$2,'Г на Ч'!BX82*'Г на группу'!$A$2,"")</f>
        <v/>
      </c>
      <c r="BY82" s="39" t="str">
        <f>IF('Г на Ч'!BY82*'Г на группу'!$A$2,'Г на Ч'!BY82*'Г на группу'!$A$2,"")</f>
        <v/>
      </c>
      <c r="BZ82" s="39" t="str">
        <f>IF('Г на Ч'!BZ82*'Г на группу'!$A$2,'Г на Ч'!BZ82*'Г на группу'!$A$2,"")</f>
        <v/>
      </c>
      <c r="CA82" s="39" t="str">
        <f>IF('Г на Ч'!CA82*'Г на группу'!$A$2,'Г на Ч'!CA82*'Г на группу'!$A$2,"")</f>
        <v/>
      </c>
      <c r="CB82" s="40" t="str">
        <f>IF('Г на Ч'!CB82*'Г на группу'!$A$2,'Г на Ч'!CB82*'Г на группу'!$A$2,"")</f>
        <v/>
      </c>
      <c r="CC82" s="39">
        <f>IF('Г на Ч'!CC82*'Г на группу'!$A$2,'Г на Ч'!CC82*'Г на группу'!$A$2,"")</f>
        <v>41.400000000000006</v>
      </c>
      <c r="CD82" s="39">
        <f>IF('Г на Ч'!CD82*'Г на группу'!$A$2,'Г на Ч'!CD82*'Г на группу'!$A$2,"")</f>
        <v>1.92</v>
      </c>
      <c r="CE82" s="39">
        <f>IF('Г на Ч'!CE82*'Г на группу'!$A$2,'Г на Ч'!CE82*'Г на группу'!$A$2,"")</f>
        <v>4.8000000000000001E-2</v>
      </c>
      <c r="CF82" s="39">
        <f>IF('Г на Ч'!CF82*'Г на группу'!$A$2,'Г на Ч'!CF82*'Г на группу'!$A$2,"")</f>
        <v>9</v>
      </c>
      <c r="CG82" s="38">
        <f>IF('Г на Ч'!CG82*'Г на группу'!$A$2,'Г на Ч'!CG82*'Г на группу'!$A$2,"")</f>
        <v>12</v>
      </c>
      <c r="CH82" s="39" t="str">
        <f>IF('Г на Ч'!CH82*'Г на группу'!$A$2,'Г на Ч'!CH82*'Г на группу'!$A$2,"")</f>
        <v/>
      </c>
      <c r="CI82" s="39" t="str">
        <f>IF('Г на Ч'!CI82*'Г на группу'!$A$2,'Г на Ч'!CI82*'Г на группу'!$A$2,"")</f>
        <v/>
      </c>
      <c r="CJ82" s="39" t="str">
        <f>IF('Г на Ч'!CJ82*'Г на группу'!$A$2,'Г на Ч'!CJ82*'Г на группу'!$A$2,"")</f>
        <v/>
      </c>
      <c r="CK82" s="39" t="str">
        <f>IF('Г на Ч'!CK82*'Г на группу'!$A$2,'Г на Ч'!CK82*'Г на группу'!$A$2,"")</f>
        <v/>
      </c>
      <c r="CL82" s="41" t="str">
        <f>IF('Г на Ч'!CL82*'Г на группу'!$A$2,'Г на Ч'!CL82*'Г на группу'!$A$2,"")</f>
        <v/>
      </c>
      <c r="CM82" s="39">
        <f>IF('Г на Ч'!CM82*'Г на группу'!$A$2,'Г на Ч'!CM82*'Г на группу'!$A$2,"")</f>
        <v>41.400000000000006</v>
      </c>
      <c r="CN82" s="39">
        <f>IF('Г на Ч'!CN82*'Г на группу'!$A$2,'Г на Ч'!CN82*'Г на группу'!$A$2,"")</f>
        <v>1.92</v>
      </c>
      <c r="CO82" s="39">
        <f>IF('Г на Ч'!CO82*'Г на группу'!$A$2,'Г на Ч'!CO82*'Г на группу'!$A$2,"")</f>
        <v>4.8000000000000001E-2</v>
      </c>
      <c r="CP82" s="39">
        <f>IF('Г на Ч'!CP82*'Г на группу'!$A$2,'Г на Ч'!CP82*'Г на группу'!$A$2,"")</f>
        <v>9</v>
      </c>
      <c r="CQ82" s="40">
        <f>IF('Г на Ч'!CQ82*'Г на группу'!$A$2,'Г на Ч'!CQ82*'Г на группу'!$A$2,"")</f>
        <v>12</v>
      </c>
      <c r="CR82" s="39" t="str">
        <f>IF('Г на Ч'!CR82*'Г на группу'!$A$2,'Г на Ч'!CR82*'Г на группу'!$A$2,"")</f>
        <v/>
      </c>
      <c r="CS82" s="39" t="str">
        <f>IF('Г на Ч'!CS82*'Г на группу'!$A$2,'Г на Ч'!CS82*'Г на группу'!$A$2,"")</f>
        <v/>
      </c>
      <c r="CT82" s="39" t="str">
        <f>IF('Г на Ч'!CT82*'Г на группу'!$A$2,'Г на Ч'!CT82*'Г на группу'!$A$2,"")</f>
        <v/>
      </c>
      <c r="CU82" s="39" t="str">
        <f>IF('Г на Ч'!CU82*'Г на группу'!$A$2,'Г на Ч'!CU82*'Г на группу'!$A$2,"")</f>
        <v/>
      </c>
      <c r="CV82" s="38" t="str">
        <f>IF('Г на Ч'!CV82*'Г на группу'!$A$2,'Г на Ч'!CV82*'Г на группу'!$A$2,"")</f>
        <v/>
      </c>
      <c r="CW82" s="42">
        <f>IF('Г на Ч'!CW82*'Г на группу'!$A$2,'Г на Ч'!CW82*'Г на группу'!$A$2,"")</f>
        <v>41.400000000000006</v>
      </c>
      <c r="CX82" s="39">
        <f>IF('Г на Ч'!CX82*'Г на группу'!$A$2,'Г на Ч'!CX82*'Г на группу'!$A$2,"")</f>
        <v>1.92</v>
      </c>
      <c r="CY82" s="39">
        <f>IF('Г на Ч'!CY82*'Г на группу'!$A$2,'Г на Ч'!CY82*'Г на группу'!$A$2,"")</f>
        <v>4.8000000000000001E-2</v>
      </c>
      <c r="CZ82" s="39">
        <f>IF('Г на Ч'!CZ82*'Г на группу'!$A$2,'Г на Ч'!CZ82*'Г на группу'!$A$2,"")</f>
        <v>9</v>
      </c>
      <c r="DA82" s="40">
        <f>IF('Г на Ч'!DA82*'Г на группу'!$A$2,'Г на Ч'!DA82*'Г на группу'!$A$2,"")</f>
        <v>12</v>
      </c>
      <c r="DB82" s="39" t="str">
        <f>IF('Г на Ч'!DB82*'Г на группу'!$A$2,'Г на Ч'!DB82*'Г на группу'!$A$2,"")</f>
        <v/>
      </c>
      <c r="DC82" s="39" t="str">
        <f>IF('Г на Ч'!DC82*'Г на группу'!$A$2,'Г на Ч'!DC82*'Г на группу'!$A$2,"")</f>
        <v/>
      </c>
      <c r="DD82" s="39" t="str">
        <f>IF('Г на Ч'!DD82*'Г на группу'!$A$2,'Г на Ч'!DD82*'Г на группу'!$A$2,"")</f>
        <v/>
      </c>
      <c r="DE82" s="39" t="str">
        <f>IF('Г на Ч'!DE82*'Г на группу'!$A$2,'Г на Ч'!DE82*'Г на группу'!$A$2,"")</f>
        <v/>
      </c>
      <c r="DF82" s="41" t="str">
        <f>IF('Г на Ч'!DF82*'Г на группу'!$A$2,'Г на Ч'!DF82*'Г на группу'!$A$2,"")</f>
        <v/>
      </c>
      <c r="DG82" s="39">
        <f>IF('Г на Ч'!DG82*'Г на группу'!$A$2,'Г на Ч'!DG82*'Г на группу'!$A$2,"")</f>
        <v>41.400000000000006</v>
      </c>
      <c r="DH82" s="39">
        <f>IF('Г на Ч'!DH82*'Г на группу'!$A$2,'Г на Ч'!DH82*'Г на группу'!$A$2,"")</f>
        <v>1.92</v>
      </c>
      <c r="DI82" s="39">
        <f>IF('Г на Ч'!DI82*'Г на группу'!$A$2,'Г на Ч'!DI82*'Г на группу'!$A$2,"")</f>
        <v>4.8000000000000001E-2</v>
      </c>
      <c r="DJ82" s="39">
        <f>IF('Г на Ч'!DJ82*'Г на группу'!$A$2,'Г на Ч'!DJ82*'Г на группу'!$A$2,"")</f>
        <v>9</v>
      </c>
      <c r="DK82" s="38">
        <f>IF('Г на Ч'!DK82*'Г на группу'!$A$2,'Г на Ч'!DK82*'Г на группу'!$A$2,"")</f>
        <v>12</v>
      </c>
      <c r="DL82" s="39" t="str">
        <f>IF('Г на Ч'!DL82*'Г на группу'!$A$2,'Г на Ч'!DL82*'Г на группу'!$A$2,"")</f>
        <v/>
      </c>
      <c r="DM82" s="39" t="str">
        <f>IF('Г на Ч'!DM82*'Г на группу'!$A$2,'Г на Ч'!DM82*'Г на группу'!$A$2,"")</f>
        <v/>
      </c>
      <c r="DN82" s="39" t="str">
        <f>IF('Г на Ч'!DN82*'Г на группу'!$A$2,'Г на Ч'!DN82*'Г на группу'!$A$2,"")</f>
        <v/>
      </c>
      <c r="DO82" s="39" t="str">
        <f>IF('Г на Ч'!DO82*'Г на группу'!$A$2,'Г на Ч'!DO82*'Г на группу'!$A$2,"")</f>
        <v/>
      </c>
      <c r="DP82" s="38" t="str">
        <f>IF('Г на Ч'!DP82*'Г на группу'!$A$2,'Г на Ч'!DP82*'Г на группу'!$A$2,"")</f>
        <v/>
      </c>
      <c r="DQ82" s="21">
        <f t="shared" si="142"/>
        <v>144</v>
      </c>
    </row>
    <row r="83" spans="1:121" s="21" customFormat="1" x14ac:dyDescent="0.25">
      <c r="A83" s="51" t="s">
        <v>107</v>
      </c>
      <c r="B83" s="50"/>
      <c r="E83" s="55"/>
      <c r="F83" s="53">
        <f t="shared" si="143"/>
        <v>0</v>
      </c>
      <c r="G83" s="30">
        <f t="shared" si="144"/>
        <v>0</v>
      </c>
      <c r="H83" s="30">
        <f t="shared" si="145"/>
        <v>0</v>
      </c>
      <c r="I83" s="30">
        <f t="shared" si="146"/>
        <v>0</v>
      </c>
      <c r="J83" s="21">
        <f>IF('Г на Ч'!J83*'Г на группу'!$A$2,'Г на Ч'!J83*'Г на группу'!$A$2,"")</f>
        <v>30</v>
      </c>
      <c r="K83" s="53" t="str">
        <f>IF('Г на Ч'!K83*'Г на группу'!$A$2,'Г на Ч'!K83*'Г на группу'!$A$2,"")</f>
        <v/>
      </c>
      <c r="L83" s="53" t="str">
        <f>IF('Г на Ч'!L83*'Г на группу'!$A$2,'Г на Ч'!L83*'Г на группу'!$A$2,"")</f>
        <v/>
      </c>
      <c r="M83" s="53" t="str">
        <f>IF('Г на Ч'!M83*'Г на группу'!$A$2,'Г на Ч'!M83*'Г на группу'!$A$2,"")</f>
        <v/>
      </c>
      <c r="N83" s="53" t="str">
        <f>IF('Г на Ч'!N83*'Г на группу'!$A$2,'Г на Ч'!N83*'Г на группу'!$A$2,"")</f>
        <v/>
      </c>
      <c r="O83" s="50">
        <f>IF('Г на Ч'!O83*'Г на группу'!$A$2,'Г на Ч'!O83*'Г на группу'!$A$2,"")</f>
        <v>30</v>
      </c>
      <c r="P83" s="53" t="str">
        <f>IF('Г на Ч'!P83*'Г на группу'!$A$2,'Г на Ч'!P83*'Г на группу'!$A$2,"")</f>
        <v/>
      </c>
      <c r="Q83" s="53" t="str">
        <f>IF('Г на Ч'!Q83*'Г на группу'!$A$2,'Г на Ч'!Q83*'Г на группу'!$A$2,"")</f>
        <v/>
      </c>
      <c r="R83" s="53" t="str">
        <f>IF('Г на Ч'!R83*'Г на группу'!$A$2,'Г на Ч'!R83*'Г на группу'!$A$2,"")</f>
        <v/>
      </c>
      <c r="S83" s="53" t="str">
        <f>IF('Г на Ч'!S83*'Г на группу'!$A$2,'Г на Ч'!S83*'Г на группу'!$A$2,"")</f>
        <v/>
      </c>
      <c r="T83" s="40" t="str">
        <f>IF('Г на Ч'!T83*'Г на группу'!$A$2,'Г на Ч'!T83*'Г на группу'!$A$2,"")</f>
        <v/>
      </c>
      <c r="U83" s="53" t="str">
        <f>IF('Г на Ч'!U83*'Г на группу'!$A$2,'Г на Ч'!U83*'Г на группу'!$A$2,"")</f>
        <v/>
      </c>
      <c r="V83" s="53" t="str">
        <f>IF('Г на Ч'!V83*'Г на группу'!$A$2,'Г на Ч'!V83*'Г на группу'!$A$2,"")</f>
        <v/>
      </c>
      <c r="W83" s="53" t="str">
        <f>IF('Г на Ч'!W83*'Г на группу'!$A$2,'Г на Ч'!W83*'Г на группу'!$A$2,"")</f>
        <v/>
      </c>
      <c r="X83" s="53" t="str">
        <f>IF('Г на Ч'!X83*'Г на группу'!$A$2,'Г на Ч'!X83*'Г на группу'!$A$2,"")</f>
        <v/>
      </c>
      <c r="Y83" s="50">
        <f>IF('Г на Ч'!Y83*'Г на группу'!$A$2,'Г на Ч'!Y83*'Г на группу'!$A$2,"")</f>
        <v>30</v>
      </c>
      <c r="Z83" s="53" t="str">
        <f>IF('Г на Ч'!Z83*'Г на группу'!$A$2,'Г на Ч'!Z83*'Г на группу'!$A$2,"")</f>
        <v/>
      </c>
      <c r="AA83" s="53" t="str">
        <f>IF('Г на Ч'!AA83*'Г на группу'!$A$2,'Г на Ч'!AA83*'Г на группу'!$A$2,"")</f>
        <v/>
      </c>
      <c r="AB83" s="53" t="str">
        <f>IF('Г на Ч'!AB83*'Г на группу'!$A$2,'Г на Ч'!AB83*'Г на группу'!$A$2,"")</f>
        <v/>
      </c>
      <c r="AC83" s="53" t="str">
        <f>IF('Г на Ч'!AC83*'Г на группу'!$A$2,'Г на Ч'!AC83*'Г на группу'!$A$2,"")</f>
        <v/>
      </c>
      <c r="AD83" s="40" t="str">
        <f>IF('Г на Ч'!AD83*'Г на группу'!$A$2,'Г на Ч'!AD83*'Г на группу'!$A$2,"")</f>
        <v/>
      </c>
      <c r="AE83" s="53" t="str">
        <f>IF('Г на Ч'!AE83*'Г на группу'!$A$2,'Г на Ч'!AE83*'Г на группу'!$A$2,"")</f>
        <v/>
      </c>
      <c r="AF83" s="53" t="str">
        <f>IF('Г на Ч'!AF83*'Г на группу'!$A$2,'Г на Ч'!AF83*'Г на группу'!$A$2,"")</f>
        <v/>
      </c>
      <c r="AG83" s="53" t="str">
        <f>IF('Г на Ч'!AG83*'Г на группу'!$A$2,'Г на Ч'!AG83*'Г на группу'!$A$2,"")</f>
        <v/>
      </c>
      <c r="AH83" s="53" t="str">
        <f>IF('Г на Ч'!AH83*'Г на группу'!$A$2,'Г на Ч'!AH83*'Г на группу'!$A$2,"")</f>
        <v/>
      </c>
      <c r="AI83" s="38" t="str">
        <f>IF('Г на Ч'!AI83*'Г на группу'!$A$2,'Г на Ч'!AI83*'Г на группу'!$A$2,"")</f>
        <v/>
      </c>
      <c r="AJ83" s="53" t="str">
        <f>IF('Г на Ч'!AJ83*'Г на группу'!$A$2,'Г на Ч'!AJ83*'Г на группу'!$A$2,"")</f>
        <v/>
      </c>
      <c r="AK83" s="53" t="str">
        <f>IF('Г на Ч'!AK83*'Г на группу'!$A$2,'Г на Ч'!AK83*'Г на группу'!$A$2,"")</f>
        <v/>
      </c>
      <c r="AL83" s="53" t="str">
        <f>IF('Г на Ч'!AL83*'Г на группу'!$A$2,'Г на Ч'!AL83*'Г на группу'!$A$2,"")</f>
        <v/>
      </c>
      <c r="AM83" s="53" t="str">
        <f>IF('Г на Ч'!AM83*'Г на группу'!$A$2,'Г на Ч'!AM83*'Г на группу'!$A$2,"")</f>
        <v/>
      </c>
      <c r="AN83" s="54">
        <f>IF('Г на Ч'!AN83*'Г на группу'!$A$2,'Г на Ч'!AN83*'Г на группу'!$A$2,"")</f>
        <v>30</v>
      </c>
      <c r="AO83" s="53" t="str">
        <f>IF('Г на Ч'!AO83*'Г на группу'!$A$2,'Г на Ч'!AO83*'Г на группу'!$A$2,"")</f>
        <v/>
      </c>
      <c r="AP83" s="53" t="str">
        <f>IF('Г на Ч'!AP83*'Г на группу'!$A$2,'Г на Ч'!AP83*'Г на группу'!$A$2,"")</f>
        <v/>
      </c>
      <c r="AQ83" s="53" t="str">
        <f>IF('Г на Ч'!AQ83*'Г на группу'!$A$2,'Г на Ч'!AQ83*'Г на группу'!$A$2,"")</f>
        <v/>
      </c>
      <c r="AR83" s="53" t="str">
        <f>IF('Г на Ч'!AR83*'Г на группу'!$A$2,'Г на Ч'!AR83*'Г на группу'!$A$2,"")</f>
        <v/>
      </c>
      <c r="AS83" s="40" t="str">
        <f>IF('Г на Ч'!AS83*'Г на группу'!$A$2,'Г на Ч'!AS83*'Г на группу'!$A$2,"")</f>
        <v/>
      </c>
      <c r="AT83" s="53" t="str">
        <f>IF('Г на Ч'!AT83*'Г на группу'!$A$2,'Г на Ч'!AT83*'Г на группу'!$A$2,"")</f>
        <v/>
      </c>
      <c r="AU83" s="53" t="str">
        <f>IF('Г на Ч'!AU83*'Г на группу'!$A$2,'Г на Ч'!AU83*'Г на группу'!$A$2,"")</f>
        <v/>
      </c>
      <c r="AV83" s="53" t="str">
        <f>IF('Г на Ч'!AV83*'Г на группу'!$A$2,'Г на Ч'!AV83*'Г на группу'!$A$2,"")</f>
        <v/>
      </c>
      <c r="AW83" s="53" t="str">
        <f>IF('Г на Ч'!AW83*'Г на группу'!$A$2,'Г на Ч'!AW83*'Г на группу'!$A$2,"")</f>
        <v/>
      </c>
      <c r="AX83" s="21">
        <f>IF('Г на Ч'!AX83*'Г на группу'!$A$2,'Г на Ч'!AX83*'Г на группу'!$A$2,"")</f>
        <v>30</v>
      </c>
      <c r="AY83" s="30" t="str">
        <f>IF('Г на Ч'!AY83*'Г на группу'!$A$2,'Г на Ч'!AY83*'Г на группу'!$A$2,"")</f>
        <v/>
      </c>
      <c r="AZ83" s="53" t="str">
        <f>IF('Г на Ч'!AZ83*'Г на группу'!$A$2,'Г на Ч'!AZ83*'Г на группу'!$A$2,"")</f>
        <v/>
      </c>
      <c r="BA83" s="53" t="str">
        <f>IF('Г на Ч'!BA83*'Г на группу'!$A$2,'Г на Ч'!BA83*'Г на группу'!$A$2,"")</f>
        <v/>
      </c>
      <c r="BB83" s="53" t="str">
        <f>IF('Г на Ч'!BB83*'Г на группу'!$A$2,'Г на Ч'!BB83*'Г на группу'!$A$2,"")</f>
        <v/>
      </c>
      <c r="BC83" s="40" t="str">
        <f>IF('Г на Ч'!BC83*'Г на группу'!$A$2,'Г на Ч'!BC83*'Г на группу'!$A$2,"")</f>
        <v/>
      </c>
      <c r="BD83" s="53" t="str">
        <f>IF('Г на Ч'!BD83*'Г на группу'!$A$2,'Г на Ч'!BD83*'Г на группу'!$A$2,"")</f>
        <v/>
      </c>
      <c r="BE83" s="53" t="str">
        <f>IF('Г на Ч'!BE83*'Г на группу'!$A$2,'Г на Ч'!BE83*'Г на группу'!$A$2,"")</f>
        <v/>
      </c>
      <c r="BF83" s="53" t="str">
        <f>IF('Г на Ч'!BF83*'Г на группу'!$A$2,'Г на Ч'!BF83*'Г на группу'!$A$2,"")</f>
        <v/>
      </c>
      <c r="BG83" s="53" t="str">
        <f>IF('Г на Ч'!BG83*'Г на группу'!$A$2,'Г на Ч'!BG83*'Г на группу'!$A$2,"")</f>
        <v/>
      </c>
      <c r="BH83" s="54" t="str">
        <f>IF('Г на Ч'!BH83*'Г на группу'!$A$2,'Г на Ч'!BH83*'Г на группу'!$A$2,"")</f>
        <v/>
      </c>
      <c r="BI83" s="30" t="str">
        <f>IF('Г на Ч'!BI83*'Г на группу'!$A$2,'Г на Ч'!BI83*'Г на группу'!$A$2,"")</f>
        <v/>
      </c>
      <c r="BJ83" s="53" t="str">
        <f>IF('Г на Ч'!BJ83*'Г на группу'!$A$2,'Г на Ч'!BJ83*'Г на группу'!$A$2,"")</f>
        <v/>
      </c>
      <c r="BK83" s="53" t="str">
        <f>IF('Г на Ч'!BK83*'Г на группу'!$A$2,'Г на Ч'!BK83*'Г на группу'!$A$2,"")</f>
        <v/>
      </c>
      <c r="BL83" s="53" t="str">
        <f>IF('Г на Ч'!BL83*'Г на группу'!$A$2,'Г на Ч'!BL83*'Г на группу'!$A$2,"")</f>
        <v/>
      </c>
      <c r="BM83" s="55" t="str">
        <f>IF('Г на Ч'!BM83*'Г на группу'!$A$2,'Г на Ч'!BM83*'Г на группу'!$A$2,"")</f>
        <v/>
      </c>
      <c r="BN83" s="53" t="str">
        <f>IF('Г на Ч'!BN83*'Г на группу'!$A$2,'Г на Ч'!BN83*'Г на группу'!$A$2,"")</f>
        <v/>
      </c>
      <c r="BO83" s="53" t="str">
        <f>IF('Г на Ч'!BO83*'Г на группу'!$A$2,'Г на Ч'!BO83*'Г на группу'!$A$2,"")</f>
        <v/>
      </c>
      <c r="BP83" s="53" t="str">
        <f>IF('Г на Ч'!BP83*'Г на группу'!$A$2,'Г на Ч'!BP83*'Г на группу'!$A$2,"")</f>
        <v/>
      </c>
      <c r="BQ83" s="53" t="str">
        <f>IF('Г на Ч'!BQ83*'Г на группу'!$A$2,'Г на Ч'!BQ83*'Г на группу'!$A$2,"")</f>
        <v/>
      </c>
      <c r="BR83" s="40" t="str">
        <f>IF('Г на Ч'!BR83*'Г на группу'!$A$2,'Г на Ч'!BR83*'Г на группу'!$A$2,"")</f>
        <v/>
      </c>
      <c r="BS83" s="53" t="str">
        <f>IF('Г на Ч'!BS83*'Г на группу'!$A$2,'Г на Ч'!BS83*'Г на группу'!$A$2,"")</f>
        <v/>
      </c>
      <c r="BT83" s="53" t="str">
        <f>IF('Г на Ч'!BT83*'Г на группу'!$A$2,'Г на Ч'!BT83*'Г на группу'!$A$2,"")</f>
        <v/>
      </c>
      <c r="BU83" s="53" t="str">
        <f>IF('Г на Ч'!BU83*'Г на группу'!$A$2,'Г на Ч'!BU83*'Г на группу'!$A$2,"")</f>
        <v/>
      </c>
      <c r="BV83" s="53" t="str">
        <f>IF('Г на Ч'!BV83*'Г на группу'!$A$2,'Г на Ч'!BV83*'Г на группу'!$A$2,"")</f>
        <v/>
      </c>
      <c r="BW83" s="21">
        <f>IF('Г на Ч'!BW83*'Г на группу'!$A$2,'Г на Ч'!BW83*'Г на группу'!$A$2,"")</f>
        <v>30</v>
      </c>
      <c r="BX83" s="53" t="str">
        <f>IF('Г на Ч'!BX83*'Г на группу'!$A$2,'Г на Ч'!BX83*'Г на группу'!$A$2,"")</f>
        <v/>
      </c>
      <c r="BY83" s="53" t="str">
        <f>IF('Г на Ч'!BY83*'Г на группу'!$A$2,'Г на Ч'!BY83*'Г на группу'!$A$2,"")</f>
        <v/>
      </c>
      <c r="BZ83" s="53" t="str">
        <f>IF('Г на Ч'!BZ83*'Г на группу'!$A$2,'Г на Ч'!BZ83*'Г на группу'!$A$2,"")</f>
        <v/>
      </c>
      <c r="CA83" s="53" t="str">
        <f>IF('Г на Ч'!CA83*'Г на группу'!$A$2,'Г на Ч'!CA83*'Г на группу'!$A$2,"")</f>
        <v/>
      </c>
      <c r="CB83" s="50">
        <f>IF('Г на Ч'!CB83*'Г на группу'!$A$2,'Г на Ч'!CB83*'Г на группу'!$A$2,"")</f>
        <v>30</v>
      </c>
      <c r="CC83" s="53" t="str">
        <f>IF('Г на Ч'!CC83*'Г на группу'!$A$2,'Г на Ч'!CC83*'Г на группу'!$A$2,"")</f>
        <v/>
      </c>
      <c r="CD83" s="53" t="str">
        <f>IF('Г на Ч'!CD83*'Г на группу'!$A$2,'Г на Ч'!CD83*'Г на группу'!$A$2,"")</f>
        <v/>
      </c>
      <c r="CE83" s="53" t="str">
        <f>IF('Г на Ч'!CE83*'Г на группу'!$A$2,'Г на Ч'!CE83*'Г на группу'!$A$2,"")</f>
        <v/>
      </c>
      <c r="CF83" s="53" t="str">
        <f>IF('Г на Ч'!CF83*'Г на группу'!$A$2,'Г на Ч'!CF83*'Г на группу'!$A$2,"")</f>
        <v/>
      </c>
      <c r="CG83" s="40" t="str">
        <f>IF('Г на Ч'!CG83*'Г на группу'!$A$2,'Г на Ч'!CG83*'Г на группу'!$A$2,"")</f>
        <v/>
      </c>
      <c r="CH83" s="53" t="str">
        <f>IF('Г на Ч'!CH83*'Г на группу'!$A$2,'Г на Ч'!CH83*'Г на группу'!$A$2,"")</f>
        <v/>
      </c>
      <c r="CI83" s="53" t="str">
        <f>IF('Г на Ч'!CI83*'Г на группу'!$A$2,'Г на Ч'!CI83*'Г на группу'!$A$2,"")</f>
        <v/>
      </c>
      <c r="CJ83" s="53" t="str">
        <f>IF('Г на Ч'!CJ83*'Г на группу'!$A$2,'Г на Ч'!CJ83*'Г на группу'!$A$2,"")</f>
        <v/>
      </c>
      <c r="CK83" s="53" t="str">
        <f>IF('Г на Ч'!CK83*'Г на группу'!$A$2,'Г на Ч'!CK83*'Г на группу'!$A$2,"")</f>
        <v/>
      </c>
      <c r="CL83" s="21">
        <f>IF('Г на Ч'!CL83*'Г на группу'!$A$2,'Г на Ч'!CL83*'Г на группу'!$A$2,"")</f>
        <v>30</v>
      </c>
      <c r="CM83" s="53" t="str">
        <f>IF('Г на Ч'!CM83*'Г на группу'!$A$2,'Г на Ч'!CM83*'Г на группу'!$A$2,"")</f>
        <v/>
      </c>
      <c r="CN83" s="53" t="str">
        <f>IF('Г на Ч'!CN83*'Г на группу'!$A$2,'Г на Ч'!CN83*'Г на группу'!$A$2,"")</f>
        <v/>
      </c>
      <c r="CO83" s="53" t="str">
        <f>IF('Г на Ч'!CO83*'Г на группу'!$A$2,'Г на Ч'!CO83*'Г на группу'!$A$2,"")</f>
        <v/>
      </c>
      <c r="CP83" s="53" t="str">
        <f>IF('Г на Ч'!CP83*'Г на группу'!$A$2,'Г на Ч'!CP83*'Г на группу'!$A$2,"")</f>
        <v/>
      </c>
      <c r="CQ83" s="38" t="str">
        <f>IF('Г на Ч'!CQ83*'Г на группу'!$A$2,'Г на Ч'!CQ83*'Г на группу'!$A$2,"")</f>
        <v/>
      </c>
      <c r="CR83" s="53" t="str">
        <f>IF('Г на Ч'!CR83*'Г на группу'!$A$2,'Г на Ч'!CR83*'Г на группу'!$A$2,"")</f>
        <v/>
      </c>
      <c r="CS83" s="53" t="str">
        <f>IF('Г на Ч'!CS83*'Г на группу'!$A$2,'Г на Ч'!CS83*'Г на группу'!$A$2,"")</f>
        <v/>
      </c>
      <c r="CT83" s="53" t="str">
        <f>IF('Г на Ч'!CT83*'Г на группу'!$A$2,'Г на Ч'!CT83*'Г на группу'!$A$2,"")</f>
        <v/>
      </c>
      <c r="CU83" s="53" t="str">
        <f>IF('Г на Ч'!CU83*'Г на группу'!$A$2,'Г на Ч'!CU83*'Г на группу'!$A$2,"")</f>
        <v/>
      </c>
      <c r="CV83" s="21">
        <f>IF('Г на Ч'!CV83*'Г на группу'!$A$2,'Г на Ч'!CV83*'Г на группу'!$A$2,"")</f>
        <v>30</v>
      </c>
      <c r="CW83" s="53" t="str">
        <f>IF('Г на Ч'!CW83*'Г на группу'!$A$2,'Г на Ч'!CW83*'Г на группу'!$A$2,"")</f>
        <v/>
      </c>
      <c r="CX83" s="53" t="str">
        <f>IF('Г на Ч'!CX83*'Г на группу'!$A$2,'Г на Ч'!CX83*'Г на группу'!$A$2,"")</f>
        <v/>
      </c>
      <c r="CY83" s="53" t="str">
        <f>IF('Г на Ч'!CY83*'Г на группу'!$A$2,'Г на Ч'!CY83*'Г на группу'!$A$2,"")</f>
        <v/>
      </c>
      <c r="CZ83" s="53" t="str">
        <f>IF('Г на Ч'!CZ83*'Г на группу'!$A$2,'Г на Ч'!CZ83*'Г на группу'!$A$2,"")</f>
        <v/>
      </c>
      <c r="DA83" s="38" t="str">
        <f>IF('Г на Ч'!DA83*'Г на группу'!$A$2,'Г на Ч'!DA83*'Г на группу'!$A$2,"")</f>
        <v/>
      </c>
      <c r="DB83" s="53" t="str">
        <f>IF('Г на Ч'!DB83*'Г на группу'!$A$2,'Г на Ч'!DB83*'Г на группу'!$A$2,"")</f>
        <v/>
      </c>
      <c r="DC83" s="53" t="str">
        <f>IF('Г на Ч'!DC83*'Г на группу'!$A$2,'Г на Ч'!DC83*'Г на группу'!$A$2,"")</f>
        <v/>
      </c>
      <c r="DD83" s="53" t="str">
        <f>IF('Г на Ч'!DD83*'Г на группу'!$A$2,'Г на Ч'!DD83*'Г на группу'!$A$2,"")</f>
        <v/>
      </c>
      <c r="DE83" s="53" t="str">
        <f>IF('Г на Ч'!DE83*'Г на группу'!$A$2,'Г на Ч'!DE83*'Г на группу'!$A$2,"")</f>
        <v/>
      </c>
      <c r="DF83" s="21">
        <f>IF('Г на Ч'!DF83*'Г на группу'!$A$2,'Г на Ч'!DF83*'Г на группу'!$A$2,"")</f>
        <v>30</v>
      </c>
      <c r="DG83" s="53" t="str">
        <f>IF('Г на Ч'!DG83*'Г на группу'!$A$2,'Г на Ч'!DG83*'Г на группу'!$A$2,"")</f>
        <v/>
      </c>
      <c r="DH83" s="53" t="str">
        <f>IF('Г на Ч'!DH83*'Г на группу'!$A$2,'Г на Ч'!DH83*'Г на группу'!$A$2,"")</f>
        <v/>
      </c>
      <c r="DI83" s="53" t="str">
        <f>IF('Г на Ч'!DI83*'Г на группу'!$A$2,'Г на Ч'!DI83*'Г на группу'!$A$2,"")</f>
        <v/>
      </c>
      <c r="DJ83" s="53" t="str">
        <f>IF('Г на Ч'!DJ83*'Г на группу'!$A$2,'Г на Ч'!DJ83*'Г на группу'!$A$2,"")</f>
        <v/>
      </c>
      <c r="DK83" s="38" t="str">
        <f>IF('Г на Ч'!DK83*'Г на группу'!$A$2,'Г на Ч'!DK83*'Г на группу'!$A$2,"")</f>
        <v/>
      </c>
      <c r="DL83" s="53" t="str">
        <f>IF('Г на Ч'!DL83*'Г на группу'!$A$2,'Г на Ч'!DL83*'Г на группу'!$A$2,"")</f>
        <v/>
      </c>
      <c r="DM83" s="53" t="str">
        <f>IF('Г на Ч'!DM83*'Г на группу'!$A$2,'Г на Ч'!DM83*'Г на группу'!$A$2,"")</f>
        <v/>
      </c>
      <c r="DN83" s="53" t="str">
        <f>IF('Г на Ч'!DN83*'Г на группу'!$A$2,'Г на Ч'!DN83*'Г на группу'!$A$2,"")</f>
        <v/>
      </c>
      <c r="DO83" s="53" t="str">
        <f>IF('Г на Ч'!DO83*'Г на группу'!$A$2,'Г на Ч'!DO83*'Г на группу'!$A$2,"")</f>
        <v/>
      </c>
      <c r="DP83" s="21" t="str">
        <f>IF('Г на Ч'!DP83*'Г на группу'!$A$2,'Г на Ч'!DP83*'Г на группу'!$A$2,"")</f>
        <v/>
      </c>
      <c r="DQ83" s="21">
        <f t="shared" si="142"/>
        <v>300</v>
      </c>
    </row>
    <row r="84" spans="1:121" s="56" customFormat="1" x14ac:dyDescent="0.25">
      <c r="A84" s="56" t="s">
        <v>62</v>
      </c>
      <c r="B84" s="56">
        <v>696.4</v>
      </c>
      <c r="C84" s="56">
        <v>37.299999999999997</v>
      </c>
      <c r="D84" s="56">
        <v>58.9</v>
      </c>
      <c r="E84" s="61">
        <v>0</v>
      </c>
      <c r="F84" s="57" t="e">
        <f t="shared" si="143"/>
        <v>#VALUE!</v>
      </c>
      <c r="G84" s="57" t="e">
        <f t="shared" si="144"/>
        <v>#VALUE!</v>
      </c>
      <c r="H84" s="57" t="e">
        <f t="shared" si="145"/>
        <v>#VALUE!</v>
      </c>
      <c r="I84" s="57" t="e">
        <f t="shared" si="146"/>
        <v>#VALUE!</v>
      </c>
      <c r="J84" s="56" t="str">
        <f>IF('Г на Ч'!J84*'Г на группу'!$A$2,'Г на Ч'!J84*'Г на группу'!$A$2,"")</f>
        <v/>
      </c>
      <c r="K84" s="57">
        <f>IF('Г на Ч'!K84*'Г на группу'!$A$2,'Г на Ч'!K84*'Г на группу'!$A$2,"")</f>
        <v>2089.1999999999998</v>
      </c>
      <c r="L84" s="57">
        <f>IF('Г на Ч'!L84*'Г на группу'!$A$2,'Г на Ч'!L84*'Г на группу'!$A$2,"")</f>
        <v>111.89999999999999</v>
      </c>
      <c r="M84" s="57">
        <f>IF('Г на Ч'!M84*'Г на группу'!$A$2,'Г на Ч'!M84*'Г на группу'!$A$2,"")</f>
        <v>176.7</v>
      </c>
      <c r="N84" s="57" t="str">
        <f>IF('Г на Ч'!N84*'Г на группу'!$A$2,'Г на Ч'!N84*'Г на группу'!$A$2,"")</f>
        <v/>
      </c>
      <c r="O84" s="56">
        <f>IF('Г на Ч'!O84*'Г на группу'!$A$2,'Г на Ч'!O84*'Г на группу'!$A$2,"")</f>
        <v>300</v>
      </c>
      <c r="P84" s="57" t="str">
        <f>IF('Г на Ч'!P84*'Г на группу'!$A$2,'Г на Ч'!P84*'Г на группу'!$A$2,"")</f>
        <v/>
      </c>
      <c r="Q84" s="57" t="str">
        <f>IF('Г на Ч'!Q84*'Г на группу'!$A$2,'Г на Ч'!Q84*'Г на группу'!$A$2,"")</f>
        <v/>
      </c>
      <c r="R84" s="57" t="str">
        <f>IF('Г на Ч'!R84*'Г на группу'!$A$2,'Г на Ч'!R84*'Г на группу'!$A$2,"")</f>
        <v/>
      </c>
      <c r="S84" s="57" t="str">
        <f>IF('Г на Ч'!S84*'Г на группу'!$A$2,'Г на Ч'!S84*'Г на группу'!$A$2,"")</f>
        <v/>
      </c>
      <c r="T84" s="56" t="str">
        <f>IF('Г на Ч'!T84*'Г на группу'!$A$2,'Г на Ч'!T84*'Г на группу'!$A$2,"")</f>
        <v/>
      </c>
      <c r="U84" s="57">
        <f>IF('Г на Ч'!U84*'Г на группу'!$A$2,'Г на Ч'!U84*'Г на группу'!$A$2,"")</f>
        <v>2089.1999999999998</v>
      </c>
      <c r="V84" s="57">
        <f>IF('Г на Ч'!V84*'Г на группу'!$A$2,'Г на Ч'!V84*'Г на группу'!$A$2,"")</f>
        <v>111.89999999999999</v>
      </c>
      <c r="W84" s="57">
        <f>IF('Г на Ч'!W84*'Г на группу'!$A$2,'Г на Ч'!W84*'Г на группу'!$A$2,"")</f>
        <v>176.7</v>
      </c>
      <c r="X84" s="57" t="str">
        <f>IF('Г на Ч'!X84*'Г на группу'!$A$2,'Г на Ч'!X84*'Г на группу'!$A$2,"")</f>
        <v/>
      </c>
      <c r="Y84" s="56">
        <f>IF('Г на Ч'!Y84*'Г на группу'!$A$2,'Г на Ч'!Y84*'Г на группу'!$A$2,"")</f>
        <v>300</v>
      </c>
      <c r="Z84" s="57" t="str">
        <f>IF('Г на Ч'!Z84*'Г на группу'!$A$2,'Г на Ч'!Z84*'Г на группу'!$A$2,"")</f>
        <v/>
      </c>
      <c r="AA84" s="57" t="str">
        <f>IF('Г на Ч'!AA84*'Г на группу'!$A$2,'Г на Ч'!AA84*'Г на группу'!$A$2,"")</f>
        <v/>
      </c>
      <c r="AB84" s="57" t="str">
        <f>IF('Г на Ч'!AB84*'Г на группу'!$A$2,'Г на Ч'!AB84*'Г на группу'!$A$2,"")</f>
        <v/>
      </c>
      <c r="AC84" s="57" t="str">
        <f>IF('Г на Ч'!AC84*'Г на группу'!$A$2,'Г на Ч'!AC84*'Г на группу'!$A$2,"")</f>
        <v/>
      </c>
      <c r="AD84" s="56" t="str">
        <f>IF('Г на Ч'!AD84*'Г на группу'!$A$2,'Г на Ч'!AD84*'Г на группу'!$A$2,"")</f>
        <v/>
      </c>
      <c r="AE84" s="57">
        <f>IF('Г на Ч'!AE84*'Г на группу'!$A$2,'Г на Ч'!AE84*'Г на группу'!$A$2,"")</f>
        <v>2089.1999999999998</v>
      </c>
      <c r="AF84" s="57">
        <f>IF('Г на Ч'!AF84*'Г на группу'!$A$2,'Г на Ч'!AF84*'Г на группу'!$A$2,"")</f>
        <v>111.89999999999999</v>
      </c>
      <c r="AG84" s="57">
        <f>IF('Г на Ч'!AG84*'Г на группу'!$A$2,'Г на Ч'!AG84*'Г на группу'!$A$2,"")</f>
        <v>176.7</v>
      </c>
      <c r="AH84" s="57" t="str">
        <f>IF('Г на Ч'!AH84*'Г на группу'!$A$2,'Г на Ч'!AH84*'Г на группу'!$A$2,"")</f>
        <v/>
      </c>
      <c r="AI84" s="56">
        <f>IF('Г на Ч'!AI84*'Г на группу'!$A$2,'Г на Ч'!AI84*'Г на группу'!$A$2,"")</f>
        <v>300</v>
      </c>
      <c r="AJ84" s="57" t="str">
        <f>IF('Г на Ч'!AJ84*'Г на группу'!$A$2,'Г на Ч'!AJ84*'Г на группу'!$A$2,"")</f>
        <v/>
      </c>
      <c r="AK84" s="57" t="str">
        <f>IF('Г на Ч'!AK84*'Г на группу'!$A$2,'Г на Ч'!AK84*'Г на группу'!$A$2,"")</f>
        <v/>
      </c>
      <c r="AL84" s="57" t="str">
        <f>IF('Г на Ч'!AL84*'Г на группу'!$A$2,'Г на Ч'!AL84*'Г на группу'!$A$2,"")</f>
        <v/>
      </c>
      <c r="AM84" s="57" t="str">
        <f>IF('Г на Ч'!AM84*'Г на группу'!$A$2,'Г на Ч'!AM84*'Г на группу'!$A$2,"")</f>
        <v/>
      </c>
      <c r="AN84" s="60" t="str">
        <f>IF('Г на Ч'!AN84*'Г на группу'!$A$2,'Г на Ч'!AN84*'Г на группу'!$A$2,"")</f>
        <v/>
      </c>
      <c r="AO84" s="57">
        <f>IF('Г на Ч'!AO84*'Г на группу'!$A$2,'Г на Ч'!AO84*'Г на группу'!$A$2,"")</f>
        <v>2089.1999999999998</v>
      </c>
      <c r="AP84" s="57">
        <f>IF('Г на Ч'!AP84*'Г на группу'!$A$2,'Г на Ч'!AP84*'Г на группу'!$A$2,"")</f>
        <v>111.89999999999999</v>
      </c>
      <c r="AQ84" s="57">
        <f>IF('Г на Ч'!AQ84*'Г на группу'!$A$2,'Г на Ч'!AQ84*'Г на группу'!$A$2,"")</f>
        <v>176.7</v>
      </c>
      <c r="AR84" s="57" t="str">
        <f>IF('Г на Ч'!AR84*'Г на группу'!$A$2,'Г на Ч'!AR84*'Г на группу'!$A$2,"")</f>
        <v/>
      </c>
      <c r="AS84" s="56">
        <f>IF('Г на Ч'!AS84*'Г на группу'!$A$2,'Г на Ч'!AS84*'Г на группу'!$A$2,"")</f>
        <v>300</v>
      </c>
      <c r="AT84" s="57" t="str">
        <f>IF('Г на Ч'!AT84*'Г на группу'!$A$2,'Г на Ч'!AT84*'Г на группу'!$A$2,"")</f>
        <v/>
      </c>
      <c r="AU84" s="57" t="str">
        <f>IF('Г на Ч'!AU84*'Г на группу'!$A$2,'Г на Ч'!AU84*'Г на группу'!$A$2,"")</f>
        <v/>
      </c>
      <c r="AV84" s="57" t="str">
        <f>IF('Г на Ч'!AV84*'Г на группу'!$A$2,'Г на Ч'!AV84*'Г на группу'!$A$2,"")</f>
        <v/>
      </c>
      <c r="AW84" s="57" t="str">
        <f>IF('Г на Ч'!AW84*'Г на группу'!$A$2,'Г на Ч'!AW84*'Г на группу'!$A$2,"")</f>
        <v/>
      </c>
      <c r="AX84" s="56" t="str">
        <f>IF('Г на Ч'!AX84*'Г на группу'!$A$2,'Г на Ч'!AX84*'Г на группу'!$A$2,"")</f>
        <v/>
      </c>
      <c r="AY84" s="57">
        <f>IF('Г на Ч'!AY84*'Г на группу'!$A$2,'Г на Ч'!AY84*'Г на группу'!$A$2,"")</f>
        <v>2089.1999999999998</v>
      </c>
      <c r="AZ84" s="57">
        <f>IF('Г на Ч'!AZ84*'Г на группу'!$A$2,'Г на Ч'!AZ84*'Г на группу'!$A$2,"")</f>
        <v>111.89999999999999</v>
      </c>
      <c r="BA84" s="57">
        <f>IF('Г на Ч'!BA84*'Г на группу'!$A$2,'Г на Ч'!BA84*'Г на группу'!$A$2,"")</f>
        <v>176.7</v>
      </c>
      <c r="BB84" s="57" t="str">
        <f>IF('Г на Ч'!BB84*'Г на группу'!$A$2,'Г на Ч'!BB84*'Г на группу'!$A$2,"")</f>
        <v/>
      </c>
      <c r="BC84" s="56">
        <f>IF('Г на Ч'!BC84*'Г на группу'!$A$2,'Г на Ч'!BC84*'Г на группу'!$A$2,"")</f>
        <v>300</v>
      </c>
      <c r="BD84" s="57">
        <f>IF('Г на Ч'!BD84*'Г на группу'!$A$2,'Г на Ч'!BD84*'Г на группу'!$A$2,"")</f>
        <v>2089.1999999999998</v>
      </c>
      <c r="BE84" s="57">
        <f>IF('Г на Ч'!BE84*'Г на группу'!$A$2,'Г на Ч'!BE84*'Г на группу'!$A$2,"")</f>
        <v>111.89999999999999</v>
      </c>
      <c r="BF84" s="57">
        <f>IF('Г на Ч'!BF84*'Г на группу'!$A$2,'Г на Ч'!BF84*'Г на группу'!$A$2,"")</f>
        <v>176.7</v>
      </c>
      <c r="BG84" s="57" t="str">
        <f>IF('Г на Ч'!BG84*'Г на группу'!$A$2,'Г на Ч'!BG84*'Г на группу'!$A$2,"")</f>
        <v/>
      </c>
      <c r="BH84" s="60">
        <f>IF('Г на Ч'!BH84*'Г на группу'!$A$2,'Г на Ч'!BH84*'Г на группу'!$A$2,"")</f>
        <v>300</v>
      </c>
      <c r="BI84" s="57" t="str">
        <f>IF('Г на Ч'!BI84*'Г на группу'!$A$2,'Г на Ч'!BI84*'Г на группу'!$A$2,"")</f>
        <v/>
      </c>
      <c r="BJ84" s="57" t="str">
        <f>IF('Г на Ч'!BJ84*'Г на группу'!$A$2,'Г на Ч'!BJ84*'Г на группу'!$A$2,"")</f>
        <v/>
      </c>
      <c r="BK84" s="57" t="str">
        <f>IF('Г на Ч'!BK84*'Г на группу'!$A$2,'Г на Ч'!BK84*'Г на группу'!$A$2,"")</f>
        <v/>
      </c>
      <c r="BL84" s="57" t="str">
        <f>IF('Г на Ч'!BL84*'Г на группу'!$A$2,'Г на Ч'!BL84*'Г на группу'!$A$2,"")</f>
        <v/>
      </c>
      <c r="BM84" s="61" t="str">
        <f>IF('Г на Ч'!BM84*'Г на группу'!$A$2,'Г на Ч'!BM84*'Г на группу'!$A$2,"")</f>
        <v/>
      </c>
      <c r="BN84" s="57">
        <f>IF('Г на Ч'!BN84*'Г на группу'!$A$2,'Г на Ч'!BN84*'Г на группу'!$A$2,"")</f>
        <v>2298.12</v>
      </c>
      <c r="BO84" s="57">
        <f>IF('Г на Ч'!BO84*'Г на группу'!$A$2,'Г на Ч'!BO84*'Г на группу'!$A$2,"")</f>
        <v>123.09</v>
      </c>
      <c r="BP84" s="57">
        <f>IF('Г на Ч'!BP84*'Г на группу'!$A$2,'Г на Ч'!BP84*'Г на группу'!$A$2,"")</f>
        <v>194.36999999999998</v>
      </c>
      <c r="BQ84" s="57" t="str">
        <f>IF('Г на Ч'!BQ84*'Г на группу'!$A$2,'Г на Ч'!BQ84*'Г на группу'!$A$2,"")</f>
        <v/>
      </c>
      <c r="BR84" s="56">
        <f>IF('Г на Ч'!BR84*'Г на группу'!$A$2,'Г на Ч'!BR84*'Г на группу'!$A$2,"")</f>
        <v>330</v>
      </c>
      <c r="BS84" s="57" t="str">
        <f>IF('Г на Ч'!BS84*'Г на группу'!$A$2,'Г на Ч'!BS84*'Г на группу'!$A$2,"")</f>
        <v/>
      </c>
      <c r="BT84" s="57" t="str">
        <f>IF('Г на Ч'!BT84*'Г на группу'!$A$2,'Г на Ч'!BT84*'Г на группу'!$A$2,"")</f>
        <v/>
      </c>
      <c r="BU84" s="57" t="str">
        <f>IF('Г на Ч'!BU84*'Г на группу'!$A$2,'Г на Ч'!BU84*'Г на группу'!$A$2,"")</f>
        <v/>
      </c>
      <c r="BV84" s="57" t="str">
        <f>IF('Г на Ч'!BV84*'Г на группу'!$A$2,'Г на Ч'!BV84*'Г на группу'!$A$2,"")</f>
        <v/>
      </c>
      <c r="BW84" s="56" t="str">
        <f>IF('Г на Ч'!BW84*'Г на группу'!$A$2,'Г на Ч'!BW84*'Г на группу'!$A$2,"")</f>
        <v/>
      </c>
      <c r="BX84" s="57">
        <f>IF('Г на Ч'!BX84*'Г на группу'!$A$2,'Г на Ч'!BX84*'Г на группу'!$A$2,"")</f>
        <v>2298.12</v>
      </c>
      <c r="BY84" s="57">
        <f>IF('Г на Ч'!BY84*'Г на группу'!$A$2,'Г на Ч'!BY84*'Г на группу'!$A$2,"")</f>
        <v>123.09</v>
      </c>
      <c r="BZ84" s="57">
        <f>IF('Г на Ч'!BZ84*'Г на группу'!$A$2,'Г на Ч'!BZ84*'Г на группу'!$A$2,"")</f>
        <v>194.36999999999998</v>
      </c>
      <c r="CA84" s="57" t="str">
        <f>IF('Г на Ч'!CA84*'Г на группу'!$A$2,'Г на Ч'!CA84*'Г на группу'!$A$2,"")</f>
        <v/>
      </c>
      <c r="CB84" s="56">
        <f>IF('Г на Ч'!CB84*'Г на группу'!$A$2,'Г на Ч'!CB84*'Г на группу'!$A$2,"")</f>
        <v>330</v>
      </c>
      <c r="CC84" s="57" t="str">
        <f>IF('Г на Ч'!CC84*'Г на группу'!$A$2,'Г на Ч'!CC84*'Г на группу'!$A$2,"")</f>
        <v/>
      </c>
      <c r="CD84" s="57" t="str">
        <f>IF('Г на Ч'!CD84*'Г на группу'!$A$2,'Г на Ч'!CD84*'Г на группу'!$A$2,"")</f>
        <v/>
      </c>
      <c r="CE84" s="57" t="str">
        <f>IF('Г на Ч'!CE84*'Г на группу'!$A$2,'Г на Ч'!CE84*'Г на группу'!$A$2,"")</f>
        <v/>
      </c>
      <c r="CF84" s="57" t="str">
        <f>IF('Г на Ч'!CF84*'Г на группу'!$A$2,'Г на Ч'!CF84*'Г на группу'!$A$2,"")</f>
        <v/>
      </c>
      <c r="CG84" s="56" t="str">
        <f>IF('Г на Ч'!CG84*'Г на группу'!$A$2,'Г на Ч'!CG84*'Г на группу'!$A$2,"")</f>
        <v/>
      </c>
      <c r="CH84" s="57">
        <f>IF('Г на Ч'!CH84*'Г на группу'!$A$2,'Г на Ч'!CH84*'Г на группу'!$A$2,"")</f>
        <v>2298.12</v>
      </c>
      <c r="CI84" s="57">
        <f>IF('Г на Ч'!CI84*'Г на группу'!$A$2,'Г на Ч'!CI84*'Г на группу'!$A$2,"")</f>
        <v>123.09</v>
      </c>
      <c r="CJ84" s="57">
        <f>IF('Г на Ч'!CJ84*'Г на группу'!$A$2,'Г на Ч'!CJ84*'Г на группу'!$A$2,"")</f>
        <v>194.36999999999998</v>
      </c>
      <c r="CK84" s="57" t="str">
        <f>IF('Г на Ч'!CK84*'Г на группу'!$A$2,'Г на Ч'!CK84*'Г на группу'!$A$2,"")</f>
        <v/>
      </c>
      <c r="CL84" s="56">
        <f>IF('Г на Ч'!CL84*'Г на группу'!$A$2,'Г на Ч'!CL84*'Г на группу'!$A$2,"")</f>
        <v>330</v>
      </c>
      <c r="CM84" s="57" t="str">
        <f>IF('Г на Ч'!CM84*'Г на группу'!$A$2,'Г на Ч'!CM84*'Г на группу'!$A$2,"")</f>
        <v/>
      </c>
      <c r="CN84" s="57" t="str">
        <f>IF('Г на Ч'!CN84*'Г на группу'!$A$2,'Г на Ч'!CN84*'Г на группу'!$A$2,"")</f>
        <v/>
      </c>
      <c r="CO84" s="57" t="str">
        <f>IF('Г на Ч'!CO84*'Г на группу'!$A$2,'Г на Ч'!CO84*'Г на группу'!$A$2,"")</f>
        <v/>
      </c>
      <c r="CP84" s="57" t="str">
        <f>IF('Г на Ч'!CP84*'Г на группу'!$A$2,'Г на Ч'!CP84*'Г на группу'!$A$2,"")</f>
        <v/>
      </c>
      <c r="CQ84" s="56" t="str">
        <f>IF('Г на Ч'!CQ84*'Г на группу'!$A$2,'Г на Ч'!CQ84*'Г на группу'!$A$2,"")</f>
        <v/>
      </c>
      <c r="CR84" s="57">
        <f>IF('Г на Ч'!CR84*'Г на группу'!$A$2,'Г на Ч'!CR84*'Г на группу'!$A$2,"")</f>
        <v>2298.12</v>
      </c>
      <c r="CS84" s="57">
        <f>IF('Г на Ч'!CS84*'Г на группу'!$A$2,'Г на Ч'!CS84*'Г на группу'!$A$2,"")</f>
        <v>123.09</v>
      </c>
      <c r="CT84" s="57">
        <f>IF('Г на Ч'!CT84*'Г на группу'!$A$2,'Г на Ч'!CT84*'Г на группу'!$A$2,"")</f>
        <v>194.36999999999998</v>
      </c>
      <c r="CU84" s="57" t="str">
        <f>IF('Г на Ч'!CU84*'Г на группу'!$A$2,'Г на Ч'!CU84*'Г на группу'!$A$2,"")</f>
        <v/>
      </c>
      <c r="CV84" s="56">
        <f>IF('Г на Ч'!CV84*'Г на группу'!$A$2,'Г на Ч'!CV84*'Г на группу'!$A$2,"")</f>
        <v>330</v>
      </c>
      <c r="CW84" s="57" t="str">
        <f>IF('Г на Ч'!CW84*'Г на группу'!$A$2,'Г на Ч'!CW84*'Г на группу'!$A$2,"")</f>
        <v/>
      </c>
      <c r="CX84" s="57" t="str">
        <f>IF('Г на Ч'!CX84*'Г на группу'!$A$2,'Г на Ч'!CX84*'Г на группу'!$A$2,"")</f>
        <v/>
      </c>
      <c r="CY84" s="57" t="str">
        <f>IF('Г на Ч'!CY84*'Г на группу'!$A$2,'Г на Ч'!CY84*'Г на группу'!$A$2,"")</f>
        <v/>
      </c>
      <c r="CZ84" s="57" t="str">
        <f>IF('Г на Ч'!CZ84*'Г на группу'!$A$2,'Г на Ч'!CZ84*'Г на группу'!$A$2,"")</f>
        <v/>
      </c>
      <c r="DA84" s="56" t="str">
        <f>IF('Г на Ч'!DA84*'Г на группу'!$A$2,'Г на Ч'!DA84*'Г на группу'!$A$2,"")</f>
        <v/>
      </c>
      <c r="DB84" s="57">
        <f>IF('Г на Ч'!DB84*'Г на группу'!$A$2,'Г на Ч'!DB84*'Г на группу'!$A$2,"")</f>
        <v>2298.12</v>
      </c>
      <c r="DC84" s="57">
        <f>IF('Г на Ч'!DC84*'Г на группу'!$A$2,'Г на Ч'!DC84*'Г на группу'!$A$2,"")</f>
        <v>123.09</v>
      </c>
      <c r="DD84" s="57">
        <f>IF('Г на Ч'!DD84*'Г на группу'!$A$2,'Г на Ч'!DD84*'Г на группу'!$A$2,"")</f>
        <v>194.36999999999998</v>
      </c>
      <c r="DE84" s="57" t="str">
        <f>IF('Г на Ч'!DE84*'Г на группу'!$A$2,'Г на Ч'!DE84*'Г на группу'!$A$2,"")</f>
        <v/>
      </c>
      <c r="DF84" s="56">
        <f>IF('Г на Ч'!DF84*'Г на группу'!$A$2,'Г на Ч'!DF84*'Г на группу'!$A$2,"")</f>
        <v>330</v>
      </c>
      <c r="DG84" s="57" t="str">
        <f>IF('Г на Ч'!DG84*'Г на группу'!$A$2,'Г на Ч'!DG84*'Г на группу'!$A$2,"")</f>
        <v/>
      </c>
      <c r="DH84" s="57" t="str">
        <f>IF('Г на Ч'!DH84*'Г на группу'!$A$2,'Г на Ч'!DH84*'Г на группу'!$A$2,"")</f>
        <v/>
      </c>
      <c r="DI84" s="57" t="str">
        <f>IF('Г на Ч'!DI84*'Г на группу'!$A$2,'Г на Ч'!DI84*'Г на группу'!$A$2,"")</f>
        <v/>
      </c>
      <c r="DJ84" s="57" t="str">
        <f>IF('Г на Ч'!DJ84*'Г на группу'!$A$2,'Г на Ч'!DJ84*'Г на группу'!$A$2,"")</f>
        <v/>
      </c>
      <c r="DK84" s="56" t="str">
        <f>IF('Г на Ч'!DK84*'Г на группу'!$A$2,'Г на Ч'!DK84*'Г на группу'!$A$2,"")</f>
        <v/>
      </c>
      <c r="DL84" s="57" t="str">
        <f>IF('Г на Ч'!DL84*'Г на группу'!$A$2,'Г на Ч'!DL84*'Г на группу'!$A$2,"")</f>
        <v/>
      </c>
      <c r="DM84" s="57" t="str">
        <f>IF('Г на Ч'!DM84*'Г на группу'!$A$2,'Г на Ч'!DM84*'Г на группу'!$A$2,"")</f>
        <v/>
      </c>
      <c r="DN84" s="57" t="str">
        <f>IF('Г на Ч'!DN84*'Г на группу'!$A$2,'Г на Ч'!DN84*'Г на группу'!$A$2,"")</f>
        <v/>
      </c>
      <c r="DO84" s="57" t="str">
        <f>IF('Г на Ч'!DO84*'Г на группу'!$A$2,'Г на Ч'!DO84*'Г на группу'!$A$2,"")</f>
        <v/>
      </c>
      <c r="DP84" s="56" t="str">
        <f>IF('Г на Ч'!DP84*'Г на группу'!$A$2,'Г на Ч'!DP84*'Г на группу'!$A$2,"")</f>
        <v/>
      </c>
      <c r="DQ84" s="21">
        <f t="shared" si="142"/>
        <v>3450</v>
      </c>
    </row>
    <row r="85" spans="1:121" s="21" customFormat="1" x14ac:dyDescent="0.25">
      <c r="A85" s="38" t="s">
        <v>104</v>
      </c>
      <c r="B85" s="38">
        <v>474</v>
      </c>
      <c r="C85" s="38">
        <v>73.599999999999994</v>
      </c>
      <c r="D85" s="38">
        <v>20</v>
      </c>
      <c r="E85" s="43">
        <v>0</v>
      </c>
      <c r="F85" s="42">
        <f t="shared" si="143"/>
        <v>1422</v>
      </c>
      <c r="G85" s="42">
        <f t="shared" si="144"/>
        <v>220.79999999999998</v>
      </c>
      <c r="H85" s="42">
        <f t="shared" si="145"/>
        <v>60</v>
      </c>
      <c r="I85" s="42">
        <f t="shared" si="146"/>
        <v>0</v>
      </c>
      <c r="J85" s="38">
        <f>IF('Г на Ч'!J85*'Г на группу'!$A$2,'Г на Ч'!J85*'Г на группу'!$A$2,"")</f>
        <v>300</v>
      </c>
      <c r="K85" s="42" t="str">
        <f>IF('Г на Ч'!K85*'Г на группу'!$A$2,'Г на Ч'!K85*'Г на группу'!$A$2,"")</f>
        <v/>
      </c>
      <c r="L85" s="42" t="str">
        <f>IF('Г на Ч'!L85*'Г на группу'!$A$2,'Г на Ч'!L85*'Г на группу'!$A$2,"")</f>
        <v/>
      </c>
      <c r="M85" s="42" t="str">
        <f>IF('Г на Ч'!M85*'Г на группу'!$A$2,'Г на Ч'!M85*'Г на группу'!$A$2,"")</f>
        <v/>
      </c>
      <c r="N85" s="42" t="str">
        <f>IF('Г на Ч'!N85*'Г на группу'!$A$2,'Г на Ч'!N85*'Г на группу'!$A$2,"")</f>
        <v/>
      </c>
      <c r="O85" s="38" t="str">
        <f>IF('Г на Ч'!O85*'Г на группу'!$A$2,'Г на Ч'!O85*'Г на группу'!$A$2,"")</f>
        <v/>
      </c>
      <c r="P85" s="42">
        <f>IF('Г на Ч'!P85*'Г на группу'!$A$2,'Г на Ч'!P85*'Г на группу'!$A$2,"")</f>
        <v>1422</v>
      </c>
      <c r="Q85" s="42">
        <f>IF('Г на Ч'!Q85*'Г на группу'!$A$2,'Г на Ч'!Q85*'Г на группу'!$A$2,"")</f>
        <v>220.79999999999998</v>
      </c>
      <c r="R85" s="42">
        <f>IF('Г на Ч'!R85*'Г на группу'!$A$2,'Г на Ч'!R85*'Г на группу'!$A$2,"")</f>
        <v>60</v>
      </c>
      <c r="S85" s="42" t="str">
        <f>IF('Г на Ч'!S85*'Г на группу'!$A$2,'Г на Ч'!S85*'Г на группу'!$A$2,"")</f>
        <v/>
      </c>
      <c r="T85" s="38">
        <f>IF('Г на Ч'!T85*'Г на группу'!$A$2,'Г на Ч'!T85*'Г на группу'!$A$2,"")</f>
        <v>300</v>
      </c>
      <c r="U85" s="42" t="str">
        <f>IF('Г на Ч'!U85*'Г на группу'!$A$2,'Г на Ч'!U85*'Г на группу'!$A$2,"")</f>
        <v/>
      </c>
      <c r="V85" s="42" t="str">
        <f>IF('Г на Ч'!V85*'Г на группу'!$A$2,'Г на Ч'!V85*'Г на группу'!$A$2,"")</f>
        <v/>
      </c>
      <c r="W85" s="42" t="str">
        <f>IF('Г на Ч'!W85*'Г на группу'!$A$2,'Г на Ч'!W85*'Г на группу'!$A$2,"")</f>
        <v/>
      </c>
      <c r="X85" s="42" t="str">
        <f>IF('Г на Ч'!X85*'Г на группу'!$A$2,'Г на Ч'!X85*'Г на группу'!$A$2,"")</f>
        <v/>
      </c>
      <c r="Y85" s="38" t="str">
        <f>IF('Г на Ч'!Y85*'Г на группу'!$A$2,'Г на Ч'!Y85*'Г на группу'!$A$2,"")</f>
        <v/>
      </c>
      <c r="Z85" s="42">
        <f>IF('Г на Ч'!Z85*'Г на группу'!$A$2,'Г на Ч'!Z85*'Г на группу'!$A$2,"")</f>
        <v>1422</v>
      </c>
      <c r="AA85" s="42">
        <f>IF('Г на Ч'!AA85*'Г на группу'!$A$2,'Г на Ч'!AA85*'Г на группу'!$A$2,"")</f>
        <v>220.79999999999998</v>
      </c>
      <c r="AB85" s="42">
        <f>IF('Г на Ч'!AB85*'Г на группу'!$A$2,'Г на Ч'!AB85*'Г на группу'!$A$2,"")</f>
        <v>60</v>
      </c>
      <c r="AC85" s="42" t="str">
        <f>IF('Г на Ч'!AC85*'Г на группу'!$A$2,'Г на Ч'!AC85*'Г на группу'!$A$2,"")</f>
        <v/>
      </c>
      <c r="AD85" s="38">
        <f>IF('Г на Ч'!AD85*'Г на группу'!$A$2,'Г на Ч'!AD85*'Г на группу'!$A$2,"")</f>
        <v>300</v>
      </c>
      <c r="AE85" s="42" t="str">
        <f>IF('Г на Ч'!AE85*'Г на группу'!$A$2,'Г на Ч'!AE85*'Г на группу'!$A$2,"")</f>
        <v/>
      </c>
      <c r="AF85" s="42" t="str">
        <f>IF('Г на Ч'!AF85*'Г на группу'!$A$2,'Г на Ч'!AF85*'Г на группу'!$A$2,"")</f>
        <v/>
      </c>
      <c r="AG85" s="42" t="str">
        <f>IF('Г на Ч'!AG85*'Г на группу'!$A$2,'Г на Ч'!AG85*'Г на группу'!$A$2,"")</f>
        <v/>
      </c>
      <c r="AH85" s="42" t="str">
        <f>IF('Г на Ч'!AH85*'Г на группу'!$A$2,'Г на Ч'!AH85*'Г на группу'!$A$2,"")</f>
        <v/>
      </c>
      <c r="AI85" s="38" t="str">
        <f>IF('Г на Ч'!AI85*'Г на группу'!$A$2,'Г на Ч'!AI85*'Г на группу'!$A$2,"")</f>
        <v/>
      </c>
      <c r="AJ85" s="42">
        <f>IF('Г на Ч'!AJ85*'Г на группу'!$A$2,'Г на Ч'!AJ85*'Г на группу'!$A$2,"")</f>
        <v>1422</v>
      </c>
      <c r="AK85" s="42">
        <f>IF('Г на Ч'!AK85*'Г на группу'!$A$2,'Г на Ч'!AK85*'Г на группу'!$A$2,"")</f>
        <v>220.79999999999998</v>
      </c>
      <c r="AL85" s="42">
        <f>IF('Г на Ч'!AL85*'Г на группу'!$A$2,'Г на Ч'!AL85*'Г на группу'!$A$2,"")</f>
        <v>60</v>
      </c>
      <c r="AM85" s="42" t="str">
        <f>IF('Г на Ч'!AM85*'Г на группу'!$A$2,'Г на Ч'!AM85*'Г на группу'!$A$2,"")</f>
        <v/>
      </c>
      <c r="AN85" s="41">
        <f>IF('Г на Ч'!AN85*'Г на группу'!$A$2,'Г на Ч'!AN85*'Г на группу'!$A$2,"")</f>
        <v>300</v>
      </c>
      <c r="AO85" s="42" t="str">
        <f>IF('Г на Ч'!AO85*'Г на группу'!$A$2,'Г на Ч'!AO85*'Г на группу'!$A$2,"")</f>
        <v/>
      </c>
      <c r="AP85" s="42" t="str">
        <f>IF('Г на Ч'!AP85*'Г на группу'!$A$2,'Г на Ч'!AP85*'Г на группу'!$A$2,"")</f>
        <v/>
      </c>
      <c r="AQ85" s="42" t="str">
        <f>IF('Г на Ч'!AQ85*'Г на группу'!$A$2,'Г на Ч'!AQ85*'Г на группу'!$A$2,"")</f>
        <v/>
      </c>
      <c r="AR85" s="42" t="str">
        <f>IF('Г на Ч'!AR85*'Г на группу'!$A$2,'Г на Ч'!AR85*'Г на группу'!$A$2,"")</f>
        <v/>
      </c>
      <c r="AS85" s="38" t="str">
        <f>IF('Г на Ч'!AS85*'Г на группу'!$A$2,'Г на Ч'!AS85*'Г на группу'!$A$2,"")</f>
        <v/>
      </c>
      <c r="AT85" s="42">
        <f>IF('Г на Ч'!AT85*'Г на группу'!$A$2,'Г на Ч'!AT85*'Г на группу'!$A$2,"")</f>
        <v>1422</v>
      </c>
      <c r="AU85" s="42">
        <f>IF('Г на Ч'!AU85*'Г на группу'!$A$2,'Г на Ч'!AU85*'Г на группу'!$A$2,"")</f>
        <v>220.79999999999998</v>
      </c>
      <c r="AV85" s="42">
        <f>IF('Г на Ч'!AV85*'Г на группу'!$A$2,'Г на Ч'!AV85*'Г на группу'!$A$2,"")</f>
        <v>60</v>
      </c>
      <c r="AW85" s="42" t="str">
        <f>IF('Г на Ч'!AW85*'Г на группу'!$A$2,'Г на Ч'!AW85*'Г на группу'!$A$2,"")</f>
        <v/>
      </c>
      <c r="AX85" s="38">
        <f>IF('Г на Ч'!AX85*'Г на группу'!$A$2,'Г на Ч'!AX85*'Г на группу'!$A$2,"")</f>
        <v>300</v>
      </c>
      <c r="AY85" s="42" t="str">
        <f>IF('Г на Ч'!AY85*'Г на группу'!$A$2,'Г на Ч'!AY85*'Г на группу'!$A$2,"")</f>
        <v/>
      </c>
      <c r="AZ85" s="42" t="str">
        <f>IF('Г на Ч'!AZ85*'Г на группу'!$A$2,'Г на Ч'!AZ85*'Г на группу'!$A$2,"")</f>
        <v/>
      </c>
      <c r="BA85" s="42" t="str">
        <f>IF('Г на Ч'!BA85*'Г на группу'!$A$2,'Г на Ч'!BA85*'Г на группу'!$A$2,"")</f>
        <v/>
      </c>
      <c r="BB85" s="42" t="str">
        <f>IF('Г на Ч'!BB85*'Г на группу'!$A$2,'Г на Ч'!BB85*'Г на группу'!$A$2,"")</f>
        <v/>
      </c>
      <c r="BC85" s="38" t="str">
        <f>IF('Г на Ч'!BC85*'Г на группу'!$A$2,'Г на Ч'!BC85*'Г на группу'!$A$2,"")</f>
        <v/>
      </c>
      <c r="BD85" s="42" t="str">
        <f>IF('Г на Ч'!BD85*'Г на группу'!$A$2,'Г на Ч'!BD85*'Г на группу'!$A$2,"")</f>
        <v/>
      </c>
      <c r="BE85" s="42" t="str">
        <f>IF('Г на Ч'!BE85*'Г на группу'!$A$2,'Г на Ч'!BE85*'Г на группу'!$A$2,"")</f>
        <v/>
      </c>
      <c r="BF85" s="42" t="str">
        <f>IF('Г на Ч'!BF85*'Г на группу'!$A$2,'Г на Ч'!BF85*'Г на группу'!$A$2,"")</f>
        <v/>
      </c>
      <c r="BG85" s="42" t="str">
        <f>IF('Г на Ч'!BG85*'Г на группу'!$A$2,'Г на Ч'!BG85*'Г на группу'!$A$2,"")</f>
        <v/>
      </c>
      <c r="BH85" s="41" t="str">
        <f>IF('Г на Ч'!BH85*'Г на группу'!$A$2,'Г на Ч'!BH85*'Г на группу'!$A$2,"")</f>
        <v/>
      </c>
      <c r="BI85" s="42">
        <f>IF('Г на Ч'!BI85*'Г на группу'!$A$2,'Г на Ч'!BI85*'Г на группу'!$A$2,"")</f>
        <v>1422</v>
      </c>
      <c r="BJ85" s="42">
        <f>IF('Г на Ч'!BJ85*'Г на группу'!$A$2,'Г на Ч'!BJ85*'Г на группу'!$A$2,"")</f>
        <v>220.79999999999998</v>
      </c>
      <c r="BK85" s="42">
        <f>IF('Г на Ч'!BK85*'Г на группу'!$A$2,'Г на Ч'!BK85*'Г на группу'!$A$2,"")</f>
        <v>60</v>
      </c>
      <c r="BL85" s="42" t="str">
        <f>IF('Г на Ч'!BL85*'Г на группу'!$A$2,'Г на Ч'!BL85*'Г на группу'!$A$2,"")</f>
        <v/>
      </c>
      <c r="BM85" s="43">
        <f>IF('Г на Ч'!BM85*'Г на группу'!$A$2,'Г на Ч'!BM85*'Г на группу'!$A$2,"")</f>
        <v>300</v>
      </c>
      <c r="BN85" s="42" t="str">
        <f>IF('Г на Ч'!BN85*'Г на группу'!$A$2,'Г на Ч'!BN85*'Г на группу'!$A$2,"")</f>
        <v/>
      </c>
      <c r="BO85" s="42" t="str">
        <f>IF('Г на Ч'!BO85*'Г на группу'!$A$2,'Г на Ч'!BO85*'Г на группу'!$A$2,"")</f>
        <v/>
      </c>
      <c r="BP85" s="42" t="str">
        <f>IF('Г на Ч'!BP85*'Г на группу'!$A$2,'Г на Ч'!BP85*'Г на группу'!$A$2,"")</f>
        <v/>
      </c>
      <c r="BQ85" s="42" t="str">
        <f>IF('Г на Ч'!BQ85*'Г на группу'!$A$2,'Г на Ч'!BQ85*'Г на группу'!$A$2,"")</f>
        <v/>
      </c>
      <c r="BR85" s="38" t="str">
        <f>IF('Г на Ч'!BR85*'Г на группу'!$A$2,'Г на Ч'!BR85*'Г на группу'!$A$2,"")</f>
        <v/>
      </c>
      <c r="BS85" s="42">
        <f>IF('Г на Ч'!BS85*'Г на группу'!$A$2,'Г на Ч'!BS85*'Г на группу'!$A$2,"")</f>
        <v>1564.1999999999998</v>
      </c>
      <c r="BT85" s="42">
        <f>IF('Г на Ч'!BT85*'Г на группу'!$A$2,'Г на Ч'!BT85*'Г на группу'!$A$2,"")</f>
        <v>242.88</v>
      </c>
      <c r="BU85" s="42">
        <f>IF('Г на Ч'!BU85*'Г на группу'!$A$2,'Г на Ч'!BU85*'Г на группу'!$A$2,"")</f>
        <v>66</v>
      </c>
      <c r="BV85" s="42" t="str">
        <f>IF('Г на Ч'!BV85*'Г на группу'!$A$2,'Г на Ч'!BV85*'Г на группу'!$A$2,"")</f>
        <v/>
      </c>
      <c r="BW85" s="38">
        <f>IF('Г на Ч'!BW85*'Г на группу'!$A$2,'Г на Ч'!BW85*'Г на группу'!$A$2,"")</f>
        <v>330</v>
      </c>
      <c r="BX85" s="42" t="str">
        <f>IF('Г на Ч'!BX85*'Г на группу'!$A$2,'Г на Ч'!BX85*'Г на группу'!$A$2,"")</f>
        <v/>
      </c>
      <c r="BY85" s="42" t="str">
        <f>IF('Г на Ч'!BY85*'Г на группу'!$A$2,'Г на Ч'!BY85*'Г на группу'!$A$2,"")</f>
        <v/>
      </c>
      <c r="BZ85" s="42" t="str">
        <f>IF('Г на Ч'!BZ85*'Г на группу'!$A$2,'Г на Ч'!BZ85*'Г на группу'!$A$2,"")</f>
        <v/>
      </c>
      <c r="CA85" s="42" t="str">
        <f>IF('Г на Ч'!CA85*'Г на группу'!$A$2,'Г на Ч'!CA85*'Г на группу'!$A$2,"")</f>
        <v/>
      </c>
      <c r="CB85" s="38" t="str">
        <f>IF('Г на Ч'!CB85*'Г на группу'!$A$2,'Г на Ч'!CB85*'Г на группу'!$A$2,"")</f>
        <v/>
      </c>
      <c r="CC85" s="42">
        <f>IF('Г на Ч'!CC85*'Г на группу'!$A$2,'Г на Ч'!CC85*'Г на группу'!$A$2,"")</f>
        <v>1564.1999999999998</v>
      </c>
      <c r="CD85" s="42">
        <f>IF('Г на Ч'!CD85*'Г на группу'!$A$2,'Г на Ч'!CD85*'Г на группу'!$A$2,"")</f>
        <v>242.88</v>
      </c>
      <c r="CE85" s="42">
        <f>IF('Г на Ч'!CE85*'Г на группу'!$A$2,'Г на Ч'!CE85*'Г на группу'!$A$2,"")</f>
        <v>66</v>
      </c>
      <c r="CF85" s="42" t="str">
        <f>IF('Г на Ч'!CF85*'Г на группу'!$A$2,'Г на Ч'!CF85*'Г на группу'!$A$2,"")</f>
        <v/>
      </c>
      <c r="CG85" s="38">
        <f>IF('Г на Ч'!CG85*'Г на группу'!$A$2,'Г на Ч'!CG85*'Г на группу'!$A$2,"")</f>
        <v>330</v>
      </c>
      <c r="CH85" s="42" t="str">
        <f>IF('Г на Ч'!CH85*'Г на группу'!$A$2,'Г на Ч'!CH85*'Г на группу'!$A$2,"")</f>
        <v/>
      </c>
      <c r="CI85" s="42" t="str">
        <f>IF('Г на Ч'!CI85*'Г на группу'!$A$2,'Г на Ч'!CI85*'Г на группу'!$A$2,"")</f>
        <v/>
      </c>
      <c r="CJ85" s="42" t="str">
        <f>IF('Г на Ч'!CJ85*'Г на группу'!$A$2,'Г на Ч'!CJ85*'Г на группу'!$A$2,"")</f>
        <v/>
      </c>
      <c r="CK85" s="42" t="str">
        <f>IF('Г на Ч'!CK85*'Г на группу'!$A$2,'Г на Ч'!CK85*'Г на группу'!$A$2,"")</f>
        <v/>
      </c>
      <c r="CL85" s="38" t="str">
        <f>IF('Г на Ч'!CL85*'Г на группу'!$A$2,'Г на Ч'!CL85*'Г на группу'!$A$2,"")</f>
        <v/>
      </c>
      <c r="CM85" s="42">
        <f>IF('Г на Ч'!CM85*'Г на группу'!$A$2,'Г на Ч'!CM85*'Г на группу'!$A$2,"")</f>
        <v>1564.1999999999998</v>
      </c>
      <c r="CN85" s="42">
        <f>IF('Г на Ч'!CN85*'Г на группу'!$A$2,'Г на Ч'!CN85*'Г на группу'!$A$2,"")</f>
        <v>242.88</v>
      </c>
      <c r="CO85" s="42">
        <f>IF('Г на Ч'!CO85*'Г на группу'!$A$2,'Г на Ч'!CO85*'Г на группу'!$A$2,"")</f>
        <v>66</v>
      </c>
      <c r="CP85" s="42" t="str">
        <f>IF('Г на Ч'!CP85*'Г на группу'!$A$2,'Г на Ч'!CP85*'Г на группу'!$A$2,"")</f>
        <v/>
      </c>
      <c r="CQ85" s="38">
        <f>IF('Г на Ч'!CQ85*'Г на группу'!$A$2,'Г на Ч'!CQ85*'Г на группу'!$A$2,"")</f>
        <v>330</v>
      </c>
      <c r="CR85" s="42" t="str">
        <f>IF('Г на Ч'!CR85*'Г на группу'!$A$2,'Г на Ч'!CR85*'Г на группу'!$A$2,"")</f>
        <v/>
      </c>
      <c r="CS85" s="42" t="str">
        <f>IF('Г на Ч'!CS85*'Г на группу'!$A$2,'Г на Ч'!CS85*'Г на группу'!$A$2,"")</f>
        <v/>
      </c>
      <c r="CT85" s="42" t="str">
        <f>IF('Г на Ч'!CT85*'Г на группу'!$A$2,'Г на Ч'!CT85*'Г на группу'!$A$2,"")</f>
        <v/>
      </c>
      <c r="CU85" s="42" t="str">
        <f>IF('Г на Ч'!CU85*'Г на группу'!$A$2,'Г на Ч'!CU85*'Г на группу'!$A$2,"")</f>
        <v/>
      </c>
      <c r="CV85" s="38" t="str">
        <f>IF('Г на Ч'!CV85*'Г на группу'!$A$2,'Г на Ч'!CV85*'Г на группу'!$A$2,"")</f>
        <v/>
      </c>
      <c r="CW85" s="42">
        <f>IF('Г на Ч'!CW85*'Г на группу'!$A$2,'Г на Ч'!CW85*'Г на группу'!$A$2,"")</f>
        <v>1564.1999999999998</v>
      </c>
      <c r="CX85" s="42">
        <f>IF('Г на Ч'!CX85*'Г на группу'!$A$2,'Г на Ч'!CX85*'Г на группу'!$A$2,"")</f>
        <v>242.88</v>
      </c>
      <c r="CY85" s="42">
        <f>IF('Г на Ч'!CY85*'Г на группу'!$A$2,'Г на Ч'!CY85*'Г на группу'!$A$2,"")</f>
        <v>66</v>
      </c>
      <c r="CZ85" s="42" t="str">
        <f>IF('Г на Ч'!CZ85*'Г на группу'!$A$2,'Г на Ч'!CZ85*'Г на группу'!$A$2,"")</f>
        <v/>
      </c>
      <c r="DA85" s="38">
        <f>IF('Г на Ч'!DA85*'Г на группу'!$A$2,'Г на Ч'!DA85*'Г на группу'!$A$2,"")</f>
        <v>330</v>
      </c>
      <c r="DB85" s="42" t="str">
        <f>IF('Г на Ч'!DB85*'Г на группу'!$A$2,'Г на Ч'!DB85*'Г на группу'!$A$2,"")</f>
        <v/>
      </c>
      <c r="DC85" s="42" t="str">
        <f>IF('Г на Ч'!DC85*'Г на группу'!$A$2,'Г на Ч'!DC85*'Г на группу'!$A$2,"")</f>
        <v/>
      </c>
      <c r="DD85" s="42" t="str">
        <f>IF('Г на Ч'!DD85*'Г на группу'!$A$2,'Г на Ч'!DD85*'Г на группу'!$A$2,"")</f>
        <v/>
      </c>
      <c r="DE85" s="42" t="str">
        <f>IF('Г на Ч'!DE85*'Г на группу'!$A$2,'Г на Ч'!DE85*'Г на группу'!$A$2,"")</f>
        <v/>
      </c>
      <c r="DF85" s="38" t="str">
        <f>IF('Г на Ч'!DF85*'Г на группу'!$A$2,'Г на Ч'!DF85*'Г на группу'!$A$2,"")</f>
        <v/>
      </c>
      <c r="DG85" s="42">
        <f>IF('Г на Ч'!DG85*'Г на группу'!$A$2,'Г на Ч'!DG85*'Г на группу'!$A$2,"")</f>
        <v>1564.1999999999998</v>
      </c>
      <c r="DH85" s="42">
        <f>IF('Г на Ч'!DH85*'Г на группу'!$A$2,'Г на Ч'!DH85*'Г на группу'!$A$2,"")</f>
        <v>242.88</v>
      </c>
      <c r="DI85" s="42">
        <f>IF('Г на Ч'!DI85*'Г на группу'!$A$2,'Г на Ч'!DI85*'Г на группу'!$A$2,"")</f>
        <v>66</v>
      </c>
      <c r="DJ85" s="42" t="str">
        <f>IF('Г на Ч'!DJ85*'Г на группу'!$A$2,'Г на Ч'!DJ85*'Г на группу'!$A$2,"")</f>
        <v/>
      </c>
      <c r="DK85" s="38">
        <f>IF('Г на Ч'!DK85*'Г на группу'!$A$2,'Г на Ч'!DK85*'Г на группу'!$A$2,"")</f>
        <v>330</v>
      </c>
      <c r="DL85" s="42" t="str">
        <f>IF('Г на Ч'!DL85*'Г на группу'!$A$2,'Г на Ч'!DL85*'Г на группу'!$A$2,"")</f>
        <v/>
      </c>
      <c r="DM85" s="42" t="str">
        <f>IF('Г на Ч'!DM85*'Г на группу'!$A$2,'Г на Ч'!DM85*'Г на группу'!$A$2,"")</f>
        <v/>
      </c>
      <c r="DN85" s="42" t="str">
        <f>IF('Г на Ч'!DN85*'Г на группу'!$A$2,'Г на Ч'!DN85*'Г на группу'!$A$2,"")</f>
        <v/>
      </c>
      <c r="DO85" s="42" t="str">
        <f>IF('Г на Ч'!DO85*'Г на группу'!$A$2,'Г на Ч'!DO85*'Г на группу'!$A$2,"")</f>
        <v/>
      </c>
      <c r="DP85" s="38" t="str">
        <f>IF('Г на Ч'!DP85*'Г на группу'!$A$2,'Г на Ч'!DP85*'Г на группу'!$A$2,"")</f>
        <v/>
      </c>
      <c r="DQ85" s="21">
        <f t="shared" si="142"/>
        <v>3450</v>
      </c>
    </row>
    <row r="86" spans="1:121" s="21" customFormat="1" x14ac:dyDescent="0.25">
      <c r="A86" s="50" t="s">
        <v>36</v>
      </c>
      <c r="B86" s="50"/>
      <c r="E86" s="55"/>
      <c r="F86" s="53">
        <f t="shared" si="143"/>
        <v>0</v>
      </c>
      <c r="G86" s="30">
        <f t="shared" si="144"/>
        <v>0</v>
      </c>
      <c r="H86" s="30">
        <f t="shared" si="145"/>
        <v>0</v>
      </c>
      <c r="I86" s="30">
        <f t="shared" si="146"/>
        <v>0</v>
      </c>
      <c r="J86" s="21">
        <f>IF('Г на Ч'!J86*'Г на группу'!$A$2,'Г на Ч'!J86*'Г на группу'!$A$2,"")</f>
        <v>12</v>
      </c>
      <c r="K86" s="53" t="str">
        <f>IF('Г на Ч'!K86*'Г на группу'!$A$2,'Г на Ч'!K86*'Г на группу'!$A$2,"")</f>
        <v/>
      </c>
      <c r="L86" s="53" t="str">
        <f>IF('Г на Ч'!L86*'Г на группу'!$A$2,'Г на Ч'!L86*'Г на группу'!$A$2,"")</f>
        <v/>
      </c>
      <c r="M86" s="53" t="str">
        <f>IF('Г на Ч'!M86*'Г на группу'!$A$2,'Г на Ч'!M86*'Г на группу'!$A$2,"")</f>
        <v/>
      </c>
      <c r="N86" s="53" t="str">
        <f>IF('Г на Ч'!N86*'Г на группу'!$A$2,'Г на Ч'!N86*'Г на группу'!$A$2,"")</f>
        <v/>
      </c>
      <c r="O86" s="50">
        <f>IF('Г на Ч'!O86*'Г на группу'!$A$2,'Г на Ч'!O86*'Г на группу'!$A$2,"")</f>
        <v>12</v>
      </c>
      <c r="P86" s="53" t="str">
        <f>IF('Г на Ч'!P86*'Г на группу'!$A$2,'Г на Ч'!P86*'Г на группу'!$A$2,"")</f>
        <v/>
      </c>
      <c r="Q86" s="53" t="str">
        <f>IF('Г на Ч'!Q86*'Г на группу'!$A$2,'Г на Ч'!Q86*'Г на группу'!$A$2,"")</f>
        <v/>
      </c>
      <c r="R86" s="53" t="str">
        <f>IF('Г на Ч'!R86*'Г на группу'!$A$2,'Г на Ч'!R86*'Г на группу'!$A$2,"")</f>
        <v/>
      </c>
      <c r="S86" s="53" t="str">
        <f>IF('Г на Ч'!S86*'Г на группу'!$A$2,'Г на Ч'!S86*'Г на группу'!$A$2,"")</f>
        <v/>
      </c>
      <c r="T86" s="50">
        <f>IF('Г на Ч'!T86*'Г на группу'!$A$2,'Г на Ч'!T86*'Г на группу'!$A$2,"")</f>
        <v>12</v>
      </c>
      <c r="U86" s="53" t="str">
        <f>IF('Г на Ч'!U86*'Г на группу'!$A$2,'Г на Ч'!U86*'Г на группу'!$A$2,"")</f>
        <v/>
      </c>
      <c r="V86" s="53" t="str">
        <f>IF('Г на Ч'!V86*'Г на группу'!$A$2,'Г на Ч'!V86*'Г на группу'!$A$2,"")</f>
        <v/>
      </c>
      <c r="W86" s="53" t="str">
        <f>IF('Г на Ч'!W86*'Г на группу'!$A$2,'Г на Ч'!W86*'Г на группу'!$A$2,"")</f>
        <v/>
      </c>
      <c r="X86" s="53" t="str">
        <f>IF('Г на Ч'!X86*'Г на группу'!$A$2,'Г на Ч'!X86*'Г на группу'!$A$2,"")</f>
        <v/>
      </c>
      <c r="Y86" s="50">
        <f>IF('Г на Ч'!Y86*'Г на группу'!$A$2,'Г на Ч'!Y86*'Г на группу'!$A$2,"")</f>
        <v>12</v>
      </c>
      <c r="Z86" s="53" t="str">
        <f>IF('Г на Ч'!Z86*'Г на группу'!$A$2,'Г на Ч'!Z86*'Г на группу'!$A$2,"")</f>
        <v/>
      </c>
      <c r="AA86" s="53" t="str">
        <f>IF('Г на Ч'!AA86*'Г на группу'!$A$2,'Г на Ч'!AA86*'Г на группу'!$A$2,"")</f>
        <v/>
      </c>
      <c r="AB86" s="53" t="str">
        <f>IF('Г на Ч'!AB86*'Г на группу'!$A$2,'Г на Ч'!AB86*'Г на группу'!$A$2,"")</f>
        <v/>
      </c>
      <c r="AC86" s="53" t="str">
        <f>IF('Г на Ч'!AC86*'Г на группу'!$A$2,'Г на Ч'!AC86*'Г на группу'!$A$2,"")</f>
        <v/>
      </c>
      <c r="AD86" s="21">
        <f>IF('Г на Ч'!AD86*'Г на группу'!$A$2,'Г на Ч'!AD86*'Г на группу'!$A$2,"")</f>
        <v>12</v>
      </c>
      <c r="AE86" s="53" t="str">
        <f>IF('Г на Ч'!AE86*'Г на группу'!$A$2,'Г на Ч'!AE86*'Г на группу'!$A$2,"")</f>
        <v/>
      </c>
      <c r="AF86" s="53" t="str">
        <f>IF('Г на Ч'!AF86*'Г на группу'!$A$2,'Г на Ч'!AF86*'Г на группу'!$A$2,"")</f>
        <v/>
      </c>
      <c r="AG86" s="53" t="str">
        <f>IF('Г на Ч'!AG86*'Г на группу'!$A$2,'Г на Ч'!AG86*'Г на группу'!$A$2,"")</f>
        <v/>
      </c>
      <c r="AH86" s="53" t="str">
        <f>IF('Г на Ч'!AH86*'Г на группу'!$A$2,'Г на Ч'!AH86*'Г на группу'!$A$2,"")</f>
        <v/>
      </c>
      <c r="AI86" s="21">
        <f>IF('Г на Ч'!AI86*'Г на группу'!$A$2,'Г на Ч'!AI86*'Г на группу'!$A$2,"")</f>
        <v>12</v>
      </c>
      <c r="AJ86" s="53" t="str">
        <f>IF('Г на Ч'!AJ86*'Г на группу'!$A$2,'Г на Ч'!AJ86*'Г на группу'!$A$2,"")</f>
        <v/>
      </c>
      <c r="AK86" s="53" t="str">
        <f>IF('Г на Ч'!AK86*'Г на группу'!$A$2,'Г на Ч'!AK86*'Г на группу'!$A$2,"")</f>
        <v/>
      </c>
      <c r="AL86" s="53" t="str">
        <f>IF('Г на Ч'!AL86*'Г на группу'!$A$2,'Г на Ч'!AL86*'Г на группу'!$A$2,"")</f>
        <v/>
      </c>
      <c r="AM86" s="53" t="str">
        <f>IF('Г на Ч'!AM86*'Г на группу'!$A$2,'Г на Ч'!AM86*'Г на группу'!$A$2,"")</f>
        <v/>
      </c>
      <c r="AN86" s="54">
        <f>IF('Г на Ч'!AN86*'Г на группу'!$A$2,'Г на Ч'!AN86*'Г на группу'!$A$2,"")</f>
        <v>12</v>
      </c>
      <c r="AO86" s="53" t="str">
        <f>IF('Г на Ч'!AO86*'Г на группу'!$A$2,'Г на Ч'!AO86*'Г на группу'!$A$2,"")</f>
        <v/>
      </c>
      <c r="AP86" s="53" t="str">
        <f>IF('Г на Ч'!AP86*'Г на группу'!$A$2,'Г на Ч'!AP86*'Г на группу'!$A$2,"")</f>
        <v/>
      </c>
      <c r="AQ86" s="53" t="str">
        <f>IF('Г на Ч'!AQ86*'Г на группу'!$A$2,'Г на Ч'!AQ86*'Г на группу'!$A$2,"")</f>
        <v/>
      </c>
      <c r="AR86" s="53" t="str">
        <f>IF('Г на Ч'!AR86*'Г на группу'!$A$2,'Г на Ч'!AR86*'Г на группу'!$A$2,"")</f>
        <v/>
      </c>
      <c r="AS86" s="50">
        <f>IF('Г на Ч'!AS86*'Г на группу'!$A$2,'Г на Ч'!AS86*'Г на группу'!$A$2,"")</f>
        <v>12</v>
      </c>
      <c r="AT86" s="53" t="str">
        <f>IF('Г на Ч'!AT86*'Г на группу'!$A$2,'Г на Ч'!AT86*'Г на группу'!$A$2,"")</f>
        <v/>
      </c>
      <c r="AU86" s="53" t="str">
        <f>IF('Г на Ч'!AU86*'Г на группу'!$A$2,'Г на Ч'!AU86*'Г на группу'!$A$2,"")</f>
        <v/>
      </c>
      <c r="AV86" s="53" t="str">
        <f>IF('Г на Ч'!AV86*'Г на группу'!$A$2,'Г на Ч'!AV86*'Г на группу'!$A$2,"")</f>
        <v/>
      </c>
      <c r="AW86" s="53" t="str">
        <f>IF('Г на Ч'!AW86*'Г на группу'!$A$2,'Г на Ч'!AW86*'Г на группу'!$A$2,"")</f>
        <v/>
      </c>
      <c r="AX86" s="21">
        <f>IF('Г на Ч'!AX86*'Г на группу'!$A$2,'Г на Ч'!AX86*'Г на группу'!$A$2,"")</f>
        <v>12</v>
      </c>
      <c r="AY86" s="30" t="str">
        <f>IF('Г на Ч'!AY86*'Г на группу'!$A$2,'Г на Ч'!AY86*'Г на группу'!$A$2,"")</f>
        <v/>
      </c>
      <c r="AZ86" s="53" t="str">
        <f>IF('Г на Ч'!AZ86*'Г на группу'!$A$2,'Г на Ч'!AZ86*'Г на группу'!$A$2,"")</f>
        <v/>
      </c>
      <c r="BA86" s="53" t="str">
        <f>IF('Г на Ч'!BA86*'Г на группу'!$A$2,'Г на Ч'!BA86*'Г на группу'!$A$2,"")</f>
        <v/>
      </c>
      <c r="BB86" s="53" t="str">
        <f>IF('Г на Ч'!BB86*'Г на группу'!$A$2,'Г на Ч'!BB86*'Г на группу'!$A$2,"")</f>
        <v/>
      </c>
      <c r="BC86" s="50">
        <f>IF('Г на Ч'!BC86*'Г на группу'!$A$2,'Г на Ч'!BC86*'Г на группу'!$A$2,"")</f>
        <v>12</v>
      </c>
      <c r="BD86" s="53" t="str">
        <f>IF('Г на Ч'!BD86*'Г на группу'!$A$2,'Г на Ч'!BD86*'Г на группу'!$A$2,"")</f>
        <v/>
      </c>
      <c r="BE86" s="53" t="str">
        <f>IF('Г на Ч'!BE86*'Г на группу'!$A$2,'Г на Ч'!BE86*'Г на группу'!$A$2,"")</f>
        <v/>
      </c>
      <c r="BF86" s="53" t="str">
        <f>IF('Г на Ч'!BF86*'Г на группу'!$A$2,'Г на Ч'!BF86*'Г на группу'!$A$2,"")</f>
        <v/>
      </c>
      <c r="BG86" s="53" t="str">
        <f>IF('Г на Ч'!BG86*'Г на группу'!$A$2,'Г на Ч'!BG86*'Г на группу'!$A$2,"")</f>
        <v/>
      </c>
      <c r="BH86" s="54">
        <f>IF('Г на Ч'!BH86*'Г на группу'!$A$2,'Г на Ч'!BH86*'Г на группу'!$A$2,"")</f>
        <v>12</v>
      </c>
      <c r="BI86" s="30" t="str">
        <f>IF('Г на Ч'!BI86*'Г на группу'!$A$2,'Г на Ч'!BI86*'Г на группу'!$A$2,"")</f>
        <v/>
      </c>
      <c r="BJ86" s="53" t="str">
        <f>IF('Г на Ч'!BJ86*'Г на группу'!$A$2,'Г на Ч'!BJ86*'Г на группу'!$A$2,"")</f>
        <v/>
      </c>
      <c r="BK86" s="53" t="str">
        <f>IF('Г на Ч'!BK86*'Г на группу'!$A$2,'Г на Ч'!BK86*'Г на группу'!$A$2,"")</f>
        <v/>
      </c>
      <c r="BL86" s="53" t="str">
        <f>IF('Г на Ч'!BL86*'Г на группу'!$A$2,'Г на Ч'!BL86*'Г на группу'!$A$2,"")</f>
        <v/>
      </c>
      <c r="BM86" s="55">
        <f>IF('Г на Ч'!BM86*'Г на группу'!$A$2,'Г на Ч'!BM86*'Г на группу'!$A$2,"")</f>
        <v>12</v>
      </c>
      <c r="BN86" s="53" t="str">
        <f>IF('Г на Ч'!BN86*'Г на группу'!$A$2,'Г на Ч'!BN86*'Г на группу'!$A$2,"")</f>
        <v/>
      </c>
      <c r="BO86" s="53" t="str">
        <f>IF('Г на Ч'!BO86*'Г на группу'!$A$2,'Г на Ч'!BO86*'Г на группу'!$A$2,"")</f>
        <v/>
      </c>
      <c r="BP86" s="53" t="str">
        <f>IF('Г на Ч'!BP86*'Г на группу'!$A$2,'Г на Ч'!BP86*'Г на группу'!$A$2,"")</f>
        <v/>
      </c>
      <c r="BQ86" s="53" t="str">
        <f>IF('Г на Ч'!BQ86*'Г на группу'!$A$2,'Г на Ч'!BQ86*'Г на группу'!$A$2,"")</f>
        <v/>
      </c>
      <c r="BR86" s="50">
        <f>IF('Г на Ч'!BR86*'Г на группу'!$A$2,'Г на Ч'!BR86*'Г на группу'!$A$2,"")</f>
        <v>12</v>
      </c>
      <c r="BS86" s="53" t="str">
        <f>IF('Г на Ч'!BS86*'Г на группу'!$A$2,'Г на Ч'!BS86*'Г на группу'!$A$2,"")</f>
        <v/>
      </c>
      <c r="BT86" s="53" t="str">
        <f>IF('Г на Ч'!BT86*'Г на группу'!$A$2,'Г на Ч'!BT86*'Г на группу'!$A$2,"")</f>
        <v/>
      </c>
      <c r="BU86" s="53" t="str">
        <f>IF('Г на Ч'!BU86*'Г на группу'!$A$2,'Г на Ч'!BU86*'Г на группу'!$A$2,"")</f>
        <v/>
      </c>
      <c r="BV86" s="53" t="str">
        <f>IF('Г на Ч'!BV86*'Г на группу'!$A$2,'Г на Ч'!BV86*'Г на группу'!$A$2,"")</f>
        <v/>
      </c>
      <c r="BW86" s="50">
        <f>IF('Г на Ч'!BW86*'Г на группу'!$A$2,'Г на Ч'!BW86*'Г на группу'!$A$2,"")</f>
        <v>12</v>
      </c>
      <c r="BX86" s="53" t="str">
        <f>IF('Г на Ч'!BX86*'Г на группу'!$A$2,'Г на Ч'!BX86*'Г на группу'!$A$2,"")</f>
        <v/>
      </c>
      <c r="BY86" s="53" t="str">
        <f>IF('Г на Ч'!BY86*'Г на группу'!$A$2,'Г на Ч'!BY86*'Г на группу'!$A$2,"")</f>
        <v/>
      </c>
      <c r="BZ86" s="53" t="str">
        <f>IF('Г на Ч'!BZ86*'Г на группу'!$A$2,'Г на Ч'!BZ86*'Г на группу'!$A$2,"")</f>
        <v/>
      </c>
      <c r="CA86" s="53" t="str">
        <f>IF('Г на Ч'!CA86*'Г на группу'!$A$2,'Г на Ч'!CA86*'Г на группу'!$A$2,"")</f>
        <v/>
      </c>
      <c r="CB86" s="50">
        <f>IF('Г на Ч'!CB86*'Г на группу'!$A$2,'Г на Ч'!CB86*'Г на группу'!$A$2,"")</f>
        <v>12</v>
      </c>
      <c r="CC86" s="53" t="str">
        <f>IF('Г на Ч'!CC86*'Г на группу'!$A$2,'Г на Ч'!CC86*'Г на группу'!$A$2,"")</f>
        <v/>
      </c>
      <c r="CD86" s="53" t="str">
        <f>IF('Г на Ч'!CD86*'Г на группу'!$A$2,'Г на Ч'!CD86*'Г на группу'!$A$2,"")</f>
        <v/>
      </c>
      <c r="CE86" s="53" t="str">
        <f>IF('Г на Ч'!CE86*'Г на группу'!$A$2,'Г на Ч'!CE86*'Г на группу'!$A$2,"")</f>
        <v/>
      </c>
      <c r="CF86" s="53" t="str">
        <f>IF('Г на Ч'!CF86*'Г на группу'!$A$2,'Г на Ч'!CF86*'Г на группу'!$A$2,"")</f>
        <v/>
      </c>
      <c r="CG86" s="50">
        <f>IF('Г на Ч'!CG86*'Г на группу'!$A$2,'Г на Ч'!CG86*'Г на группу'!$A$2,"")</f>
        <v>12</v>
      </c>
      <c r="CH86" s="50" t="str">
        <f>IF('Г на Ч'!CH86*'Г на группу'!$A$2,'Г на Ч'!CH86*'Г на группу'!$A$2,"")</f>
        <v/>
      </c>
      <c r="CI86" s="50" t="str">
        <f>IF('Г на Ч'!CI86*'Г на группу'!$A$2,'Г на Ч'!CI86*'Г на группу'!$A$2,"")</f>
        <v/>
      </c>
      <c r="CJ86" s="50" t="str">
        <f>IF('Г на Ч'!CJ86*'Г на группу'!$A$2,'Г на Ч'!CJ86*'Г на группу'!$A$2,"")</f>
        <v/>
      </c>
      <c r="CK86" s="50" t="str">
        <f>IF('Г на Ч'!CK86*'Г на группу'!$A$2,'Г на Ч'!CK86*'Г на группу'!$A$2,"")</f>
        <v/>
      </c>
      <c r="CL86" s="21">
        <f>IF('Г на Ч'!CL86*'Г на группу'!$A$2,'Г на Ч'!CL86*'Г на группу'!$A$2,"")</f>
        <v>12</v>
      </c>
      <c r="CM86" s="50" t="str">
        <f>IF('Г на Ч'!CM86*'Г на группу'!$A$2,'Г на Ч'!CM86*'Г на группу'!$A$2,"")</f>
        <v/>
      </c>
      <c r="CN86" s="50" t="str">
        <f>IF('Г на Ч'!CN86*'Г на группу'!$A$2,'Г на Ч'!CN86*'Г на группу'!$A$2,"")</f>
        <v/>
      </c>
      <c r="CO86" s="50" t="str">
        <f>IF('Г на Ч'!CO86*'Г на группу'!$A$2,'Г на Ч'!CO86*'Г на группу'!$A$2,"")</f>
        <v/>
      </c>
      <c r="CP86" s="50" t="str">
        <f>IF('Г на Ч'!CP86*'Г на группу'!$A$2,'Г на Ч'!CP86*'Г на группу'!$A$2,"")</f>
        <v/>
      </c>
      <c r="CQ86" s="21">
        <f>IF('Г на Ч'!CQ86*'Г на группу'!$A$2,'Г на Ч'!CQ86*'Г на группу'!$A$2,"")</f>
        <v>12</v>
      </c>
      <c r="CR86" s="50" t="str">
        <f>IF('Г на Ч'!CR86*'Г на группу'!$A$2,'Г на Ч'!CR86*'Г на группу'!$A$2,"")</f>
        <v/>
      </c>
      <c r="CS86" s="50" t="str">
        <f>IF('Г на Ч'!CS86*'Г на группу'!$A$2,'Г на Ч'!CS86*'Г на группу'!$A$2,"")</f>
        <v/>
      </c>
      <c r="CT86" s="50" t="str">
        <f>IF('Г на Ч'!CT86*'Г на группу'!$A$2,'Г на Ч'!CT86*'Г на группу'!$A$2,"")</f>
        <v/>
      </c>
      <c r="CU86" s="50" t="str">
        <f>IF('Г на Ч'!CU86*'Г на группу'!$A$2,'Г на Ч'!CU86*'Г на группу'!$A$2,"")</f>
        <v/>
      </c>
      <c r="CV86" s="21">
        <f>IF('Г на Ч'!CV86*'Г на группу'!$A$2,'Г на Ч'!CV86*'Г на группу'!$A$2,"")</f>
        <v>12</v>
      </c>
      <c r="CW86" s="50" t="str">
        <f>IF('Г на Ч'!CW86*'Г на группу'!$A$2,'Г на Ч'!CW86*'Г на группу'!$A$2,"")</f>
        <v/>
      </c>
      <c r="CX86" s="50" t="str">
        <f>IF('Г на Ч'!CX86*'Г на группу'!$A$2,'Г на Ч'!CX86*'Г на группу'!$A$2,"")</f>
        <v/>
      </c>
      <c r="CY86" s="50" t="str">
        <f>IF('Г на Ч'!CY86*'Г на группу'!$A$2,'Г на Ч'!CY86*'Г на группу'!$A$2,"")</f>
        <v/>
      </c>
      <c r="CZ86" s="50" t="str">
        <f>IF('Г на Ч'!CZ86*'Г на группу'!$A$2,'Г на Ч'!CZ86*'Г на группу'!$A$2,"")</f>
        <v/>
      </c>
      <c r="DA86" s="21">
        <f>IF('Г на Ч'!DA86*'Г на группу'!$A$2,'Г на Ч'!DA86*'Г на группу'!$A$2,"")</f>
        <v>12</v>
      </c>
      <c r="DB86" s="50" t="str">
        <f>IF('Г на Ч'!DB86*'Г на группу'!$A$2,'Г на Ч'!DB86*'Г на группу'!$A$2,"")</f>
        <v/>
      </c>
      <c r="DC86" s="50" t="str">
        <f>IF('Г на Ч'!DC86*'Г на группу'!$A$2,'Г на Ч'!DC86*'Г на группу'!$A$2,"")</f>
        <v/>
      </c>
      <c r="DD86" s="50" t="str">
        <f>IF('Г на Ч'!DD86*'Г на группу'!$A$2,'Г на Ч'!DD86*'Г на группу'!$A$2,"")</f>
        <v/>
      </c>
      <c r="DE86" s="50" t="str">
        <f>IF('Г на Ч'!DE86*'Г на группу'!$A$2,'Г на Ч'!DE86*'Г на группу'!$A$2,"")</f>
        <v/>
      </c>
      <c r="DF86" s="21">
        <f>IF('Г на Ч'!DF86*'Г на группу'!$A$2,'Г на Ч'!DF86*'Г на группу'!$A$2,"")</f>
        <v>12</v>
      </c>
      <c r="DG86" s="50" t="str">
        <f>IF('Г на Ч'!DG86*'Г на группу'!$A$2,'Г на Ч'!DG86*'Г на группу'!$A$2,"")</f>
        <v/>
      </c>
      <c r="DH86" s="50" t="str">
        <f>IF('Г на Ч'!DH86*'Г на группу'!$A$2,'Г на Ч'!DH86*'Г на группу'!$A$2,"")</f>
        <v/>
      </c>
      <c r="DI86" s="50" t="str">
        <f>IF('Г на Ч'!DI86*'Г на группу'!$A$2,'Г на Ч'!DI86*'Г на группу'!$A$2,"")</f>
        <v/>
      </c>
      <c r="DJ86" s="50" t="str">
        <f>IF('Г на Ч'!DJ86*'Г на группу'!$A$2,'Г на Ч'!DJ86*'Г на группу'!$A$2,"")</f>
        <v/>
      </c>
      <c r="DK86" s="21">
        <f>IF('Г на Ч'!DK86*'Г на группу'!$A$2,'Г на Ч'!DK86*'Г на группу'!$A$2,"")</f>
        <v>12</v>
      </c>
      <c r="DL86" s="50" t="str">
        <f>IF('Г на Ч'!DL86*'Г на группу'!$A$2,'Г на Ч'!DL86*'Г на группу'!$A$2,"")</f>
        <v/>
      </c>
      <c r="DM86" s="50" t="str">
        <f>IF('Г на Ч'!DM86*'Г на группу'!$A$2,'Г на Ч'!DM86*'Г на группу'!$A$2,"")</f>
        <v/>
      </c>
      <c r="DN86" s="50" t="str">
        <f>IF('Г на Ч'!DN86*'Г на группу'!$A$2,'Г на Ч'!DN86*'Г на группу'!$A$2,"")</f>
        <v/>
      </c>
      <c r="DO86" s="50" t="str">
        <f>IF('Г на Ч'!DO86*'Г на группу'!$A$2,'Г на Ч'!DO86*'Г на группу'!$A$2,"")</f>
        <v/>
      </c>
      <c r="DP86" s="21" t="str">
        <f>IF('Г на Ч'!DP86*'Г на группу'!$A$2,'Г на Ч'!DP86*'Г на группу'!$A$2,"")</f>
        <v/>
      </c>
      <c r="DQ86" s="21">
        <f t="shared" si="142"/>
        <v>264</v>
      </c>
    </row>
    <row r="87" spans="1:121" s="21" customFormat="1" x14ac:dyDescent="0.25">
      <c r="A87" s="69" t="s">
        <v>37</v>
      </c>
      <c r="B87" s="69">
        <v>430</v>
      </c>
      <c r="C87" s="69">
        <v>5.5</v>
      </c>
      <c r="D87" s="69">
        <v>15</v>
      </c>
      <c r="E87" s="70">
        <v>67</v>
      </c>
      <c r="F87" s="71" t="e">
        <f t="shared" si="143"/>
        <v>#VALUE!</v>
      </c>
      <c r="G87" s="71" t="e">
        <f t="shared" si="144"/>
        <v>#VALUE!</v>
      </c>
      <c r="H87" s="71" t="e">
        <f t="shared" si="145"/>
        <v>#VALUE!</v>
      </c>
      <c r="I87" s="71" t="e">
        <f t="shared" si="146"/>
        <v>#VALUE!</v>
      </c>
      <c r="J87" s="69" t="str">
        <f>IF('Г на Ч'!J87*'Г на группу'!$A$2,'Г на Ч'!J87*'Г на группу'!$A$2,"")</f>
        <v/>
      </c>
      <c r="K87" s="71" t="str">
        <f>IF('Г на Ч'!K87*'Г на группу'!$A$2,'Г на Ч'!K87*'Г на группу'!$A$2,"")</f>
        <v/>
      </c>
      <c r="L87" s="71" t="str">
        <f>IF('Г на Ч'!L87*'Г на группу'!$A$2,'Г на Ч'!L87*'Г на группу'!$A$2,"")</f>
        <v/>
      </c>
      <c r="M87" s="71" t="str">
        <f>IF('Г на Ч'!M87*'Г на группу'!$A$2,'Г на Ч'!M87*'Г на группу'!$A$2,"")</f>
        <v/>
      </c>
      <c r="N87" s="71" t="str">
        <f>IF('Г на Ч'!N87*'Г на группу'!$A$2,'Г на Ч'!N87*'Г на группу'!$A$2,"")</f>
        <v/>
      </c>
      <c r="O87" s="69" t="str">
        <f>IF('Г на Ч'!O87*'Г на группу'!$A$2,'Г на Ч'!O87*'Г на группу'!$A$2,"")</f>
        <v/>
      </c>
      <c r="P87" s="71" t="str">
        <f>IF('Г на Ч'!P87*'Г на группу'!$A$2,'Г на Ч'!P87*'Г на группу'!$A$2,"")</f>
        <v/>
      </c>
      <c r="Q87" s="71" t="str">
        <f>IF('Г на Ч'!Q87*'Г на группу'!$A$2,'Г на Ч'!Q87*'Г на группу'!$A$2,"")</f>
        <v/>
      </c>
      <c r="R87" s="71" t="str">
        <f>IF('Г на Ч'!R87*'Г на группу'!$A$2,'Г на Ч'!R87*'Г на группу'!$A$2,"")</f>
        <v/>
      </c>
      <c r="S87" s="71" t="str">
        <f>IF('Г на Ч'!S87*'Г на группу'!$A$2,'Г на Ч'!S87*'Г на группу'!$A$2,"")</f>
        <v/>
      </c>
      <c r="T87" s="69" t="str">
        <f>IF('Г на Ч'!T87*'Г на группу'!$A$2,'Г на Ч'!T87*'Г на группу'!$A$2,"")</f>
        <v/>
      </c>
      <c r="U87" s="71" t="str">
        <f>IF('Г на Ч'!U87*'Г на группу'!$A$2,'Г на Ч'!U87*'Г на группу'!$A$2,"")</f>
        <v/>
      </c>
      <c r="V87" s="71" t="str">
        <f>IF('Г на Ч'!V87*'Г на группу'!$A$2,'Г на Ч'!V87*'Г на группу'!$A$2,"")</f>
        <v/>
      </c>
      <c r="W87" s="71" t="str">
        <f>IF('Г на Ч'!W87*'Г на группу'!$A$2,'Г на Ч'!W87*'Г на группу'!$A$2,"")</f>
        <v/>
      </c>
      <c r="X87" s="71" t="str">
        <f>IF('Г на Ч'!X87*'Г на группу'!$A$2,'Г на Ч'!X87*'Г на группу'!$A$2,"")</f>
        <v/>
      </c>
      <c r="Y87" s="69" t="str">
        <f>IF('Г на Ч'!Y87*'Г на группу'!$A$2,'Г на Ч'!Y87*'Г на группу'!$A$2,"")</f>
        <v/>
      </c>
      <c r="Z87" s="71">
        <f>IF('Г на Ч'!Z87*'Г на группу'!$A$2,'Г на Ч'!Z87*'Г на группу'!$A$2,"")</f>
        <v>497.93999999999994</v>
      </c>
      <c r="AA87" s="71">
        <f>IF('Г на Ч'!AA87*'Г на группу'!$A$2,'Г на Ч'!AA87*'Г на группу'!$A$2,"")</f>
        <v>6.3690000000000007</v>
      </c>
      <c r="AB87" s="71">
        <f>IF('Г на Ч'!AB87*'Г на группу'!$A$2,'Г на Ч'!AB87*'Г на группу'!$A$2,"")</f>
        <v>17.37</v>
      </c>
      <c r="AC87" s="71">
        <f>IF('Г на Ч'!AC87*'Г на группу'!$A$2,'Г на Ч'!AC87*'Г на группу'!$A$2,"")</f>
        <v>77.586000000000013</v>
      </c>
      <c r="AD87" s="69">
        <f>IF('Г на Ч'!AD87*'Г на группу'!$A$2,'Г на Ч'!AD87*'Г на группу'!$A$2,"")</f>
        <v>115.80000000000001</v>
      </c>
      <c r="AE87" s="71" t="str">
        <f>IF('Г на Ч'!AE87*'Г на группу'!$A$2,'Г на Ч'!AE87*'Г на группу'!$A$2,"")</f>
        <v/>
      </c>
      <c r="AF87" s="71" t="str">
        <f>IF('Г на Ч'!AF87*'Г на группу'!$A$2,'Г на Ч'!AF87*'Г на группу'!$A$2,"")</f>
        <v/>
      </c>
      <c r="AG87" s="71" t="str">
        <f>IF('Г на Ч'!AG87*'Г на группу'!$A$2,'Г на Ч'!AG87*'Г на группу'!$A$2,"")</f>
        <v/>
      </c>
      <c r="AH87" s="71" t="str">
        <f>IF('Г на Ч'!AH87*'Г на группу'!$A$2,'Г на Ч'!AH87*'Г на группу'!$A$2,"")</f>
        <v/>
      </c>
      <c r="AI87" s="69" t="str">
        <f>IF('Г на Ч'!AI87*'Г на группу'!$A$2,'Г на Ч'!AI87*'Г на группу'!$A$2,"")</f>
        <v/>
      </c>
      <c r="AJ87" s="71" t="str">
        <f>IF('Г на Ч'!AJ87*'Г на группу'!$A$2,'Г на Ч'!AJ87*'Г на группу'!$A$2,"")</f>
        <v/>
      </c>
      <c r="AK87" s="71" t="str">
        <f>IF('Г на Ч'!AK87*'Г на группу'!$A$2,'Г на Ч'!AK87*'Г на группу'!$A$2,"")</f>
        <v/>
      </c>
      <c r="AL87" s="71" t="str">
        <f>IF('Г на Ч'!AL87*'Г на группу'!$A$2,'Г на Ч'!AL87*'Г на группу'!$A$2,"")</f>
        <v/>
      </c>
      <c r="AM87" s="71" t="str">
        <f>IF('Г на Ч'!AM87*'Г на группу'!$A$2,'Г на Ч'!AM87*'Г на группу'!$A$2,"")</f>
        <v/>
      </c>
      <c r="AN87" s="72" t="str">
        <f>IF('Г на Ч'!AN87*'Г на группу'!$A$2,'Г на Ч'!AN87*'Г на группу'!$A$2,"")</f>
        <v/>
      </c>
      <c r="AO87" s="71" t="str">
        <f>IF('Г на Ч'!AO87*'Г на группу'!$A$2,'Г на Ч'!AO87*'Г на группу'!$A$2,"")</f>
        <v/>
      </c>
      <c r="AP87" s="71" t="str">
        <f>IF('Г на Ч'!AP87*'Г на группу'!$A$2,'Г на Ч'!AP87*'Г на группу'!$A$2,"")</f>
        <v/>
      </c>
      <c r="AQ87" s="71" t="str">
        <f>IF('Г на Ч'!AQ87*'Г на группу'!$A$2,'Г на Ч'!AQ87*'Г на группу'!$A$2,"")</f>
        <v/>
      </c>
      <c r="AR87" s="71" t="str">
        <f>IF('Г на Ч'!AR87*'Г на группу'!$A$2,'Г на Ч'!AR87*'Г на группу'!$A$2,"")</f>
        <v/>
      </c>
      <c r="AS87" s="69" t="str">
        <f>IF('Г на Ч'!AS87*'Г на группу'!$A$2,'Г на Ч'!AS87*'Г на группу'!$A$2,"")</f>
        <v/>
      </c>
      <c r="AT87" s="71" t="str">
        <f>IF('Г на Ч'!AT87*'Г на группу'!$A$2,'Г на Ч'!AT87*'Г на группу'!$A$2,"")</f>
        <v/>
      </c>
      <c r="AU87" s="71" t="str">
        <f>IF('Г на Ч'!AU87*'Г на группу'!$A$2,'Г на Ч'!AU87*'Г на группу'!$A$2,"")</f>
        <v/>
      </c>
      <c r="AV87" s="71" t="str">
        <f>IF('Г на Ч'!AV87*'Г на группу'!$A$2,'Г на Ч'!AV87*'Г на группу'!$A$2,"")</f>
        <v/>
      </c>
      <c r="AW87" s="71" t="str">
        <f>IF('Г на Ч'!AW87*'Г на группу'!$A$2,'Г на Ч'!AW87*'Г на группу'!$A$2,"")</f>
        <v/>
      </c>
      <c r="AX87" s="69" t="str">
        <f>IF('Г на Ч'!AX87*'Г на группу'!$A$2,'Г на Ч'!AX87*'Г на группу'!$A$2,"")</f>
        <v/>
      </c>
      <c r="AY87" s="71" t="str">
        <f>IF('Г на Ч'!AY87*'Г на группу'!$A$2,'Г на Ч'!AY87*'Г на группу'!$A$2,"")</f>
        <v/>
      </c>
      <c r="AZ87" s="71" t="str">
        <f>IF('Г на Ч'!AZ87*'Г на группу'!$A$2,'Г на Ч'!AZ87*'Г на группу'!$A$2,"")</f>
        <v/>
      </c>
      <c r="BA87" s="71" t="str">
        <f>IF('Г на Ч'!BA87*'Г на группу'!$A$2,'Г на Ч'!BA87*'Г на группу'!$A$2,"")</f>
        <v/>
      </c>
      <c r="BB87" s="71" t="str">
        <f>IF('Г на Ч'!BB87*'Г на группу'!$A$2,'Г на Ч'!BB87*'Г на группу'!$A$2,"")</f>
        <v/>
      </c>
      <c r="BC87" s="69" t="str">
        <f>IF('Г на Ч'!BC87*'Г на группу'!$A$2,'Г на Ч'!BC87*'Г на группу'!$A$2,"")</f>
        <v/>
      </c>
      <c r="BD87" s="71" t="str">
        <f>IF('Г на Ч'!BD87*'Г на группу'!$A$2,'Г на Ч'!BD87*'Г на группу'!$A$2,"")</f>
        <v/>
      </c>
      <c r="BE87" s="71" t="str">
        <f>IF('Г на Ч'!BE87*'Г на группу'!$A$2,'Г на Ч'!BE87*'Г на группу'!$A$2,"")</f>
        <v/>
      </c>
      <c r="BF87" s="71" t="str">
        <f>IF('Г на Ч'!BF87*'Г на группу'!$A$2,'Г на Ч'!BF87*'Г на группу'!$A$2,"")</f>
        <v/>
      </c>
      <c r="BG87" s="71" t="str">
        <f>IF('Г на Ч'!BG87*'Г на группу'!$A$2,'Г на Ч'!BG87*'Г на группу'!$A$2,"")</f>
        <v/>
      </c>
      <c r="BH87" s="72" t="str">
        <f>IF('Г на Ч'!BH87*'Г на группу'!$A$2,'Г на Ч'!BH87*'Г на группу'!$A$2,"")</f>
        <v/>
      </c>
      <c r="BI87" s="71" t="str">
        <f>IF('Г на Ч'!BI87*'Г на группу'!$A$2,'Г на Ч'!BI87*'Г на группу'!$A$2,"")</f>
        <v/>
      </c>
      <c r="BJ87" s="71" t="str">
        <f>IF('Г на Ч'!BJ87*'Г на группу'!$A$2,'Г на Ч'!BJ87*'Г на группу'!$A$2,"")</f>
        <v/>
      </c>
      <c r="BK87" s="71" t="str">
        <f>IF('Г на Ч'!BK87*'Г на группу'!$A$2,'Г на Ч'!BK87*'Г на группу'!$A$2,"")</f>
        <v/>
      </c>
      <c r="BL87" s="71" t="str">
        <f>IF('Г на Ч'!BL87*'Г на группу'!$A$2,'Г на Ч'!BL87*'Г на группу'!$A$2,"")</f>
        <v/>
      </c>
      <c r="BM87" s="70" t="str">
        <f>IF('Г на Ч'!BM87*'Г на группу'!$A$2,'Г на Ч'!BM87*'Г на группу'!$A$2,"")</f>
        <v/>
      </c>
      <c r="BN87" s="71" t="str">
        <f>IF('Г на Ч'!BN87*'Г на группу'!$A$2,'Г на Ч'!BN87*'Г на группу'!$A$2,"")</f>
        <v/>
      </c>
      <c r="BO87" s="71" t="str">
        <f>IF('Г на Ч'!BO87*'Г на группу'!$A$2,'Г на Ч'!BO87*'Г на группу'!$A$2,"")</f>
        <v/>
      </c>
      <c r="BP87" s="71" t="str">
        <f>IF('Г на Ч'!BP87*'Г на группу'!$A$2,'Г на Ч'!BP87*'Г на группу'!$A$2,"")</f>
        <v/>
      </c>
      <c r="BQ87" s="71" t="str">
        <f>IF('Г на Ч'!BQ87*'Г на группу'!$A$2,'Г на Ч'!BQ87*'Г на группу'!$A$2,"")</f>
        <v/>
      </c>
      <c r="BR87" s="69" t="str">
        <f>IF('Г на Ч'!BR87*'Г на группу'!$A$2,'Г на Ч'!BR87*'Г на группу'!$A$2,"")</f>
        <v/>
      </c>
      <c r="BS87" s="71" t="str">
        <f>IF('Г на Ч'!BS87*'Г на группу'!$A$2,'Г на Ч'!BS87*'Г на группу'!$A$2,"")</f>
        <v/>
      </c>
      <c r="BT87" s="71" t="str">
        <f>IF('Г на Ч'!BT87*'Г на группу'!$A$2,'Г на Ч'!BT87*'Г на группу'!$A$2,"")</f>
        <v/>
      </c>
      <c r="BU87" s="71" t="str">
        <f>IF('Г на Ч'!BU87*'Г на группу'!$A$2,'Г на Ч'!BU87*'Г на группу'!$A$2,"")</f>
        <v/>
      </c>
      <c r="BV87" s="71" t="str">
        <f>IF('Г на Ч'!BV87*'Г на группу'!$A$2,'Г на Ч'!BV87*'Г на группу'!$A$2,"")</f>
        <v/>
      </c>
      <c r="BW87" s="69" t="str">
        <f>IF('Г на Ч'!BW87*'Г на группу'!$A$2,'Г на Ч'!BW87*'Г на группу'!$A$2,"")</f>
        <v/>
      </c>
      <c r="BX87" s="71" t="str">
        <f>IF('Г на Ч'!BX87*'Г на группу'!$A$2,'Г на Ч'!BX87*'Г на группу'!$A$2,"")</f>
        <v/>
      </c>
      <c r="BY87" s="71" t="str">
        <f>IF('Г на Ч'!BY87*'Г на группу'!$A$2,'Г на Ч'!BY87*'Г на группу'!$A$2,"")</f>
        <v/>
      </c>
      <c r="BZ87" s="71" t="str">
        <f>IF('Г на Ч'!BZ87*'Г на группу'!$A$2,'Г на Ч'!BZ87*'Г на группу'!$A$2,"")</f>
        <v/>
      </c>
      <c r="CA87" s="71" t="str">
        <f>IF('Г на Ч'!CA87*'Г на группу'!$A$2,'Г на Ч'!CA87*'Г на группу'!$A$2,"")</f>
        <v/>
      </c>
      <c r="CB87" s="69" t="str">
        <f>IF('Г на Ч'!CB87*'Г на группу'!$A$2,'Г на Ч'!CB87*'Г на группу'!$A$2,"")</f>
        <v/>
      </c>
      <c r="CC87" s="71" t="str">
        <f>IF('Г на Ч'!CC87*'Г на группу'!$A$2,'Г на Ч'!CC87*'Г на группу'!$A$2,"")</f>
        <v/>
      </c>
      <c r="CD87" s="71" t="str">
        <f>IF('Г на Ч'!CD87*'Г на группу'!$A$2,'Г на Ч'!CD87*'Г на группу'!$A$2,"")</f>
        <v/>
      </c>
      <c r="CE87" s="71" t="str">
        <f>IF('Г на Ч'!CE87*'Г на группу'!$A$2,'Г на Ч'!CE87*'Г на группу'!$A$2,"")</f>
        <v/>
      </c>
      <c r="CF87" s="71" t="str">
        <f>IF('Г на Ч'!CF87*'Г на группу'!$A$2,'Г на Ч'!CF87*'Г на группу'!$A$2,"")</f>
        <v/>
      </c>
      <c r="CG87" s="69" t="str">
        <f>IF('Г на Ч'!CG87*'Г на группу'!$A$2,'Г на Ч'!CG87*'Г на группу'!$A$2,"")</f>
        <v/>
      </c>
      <c r="CH87" s="71">
        <f>IF('Г на Ч'!CH87*'Г на группу'!$A$2,'Г на Ч'!CH87*'Г на группу'!$A$2,"")</f>
        <v>497.93999999999994</v>
      </c>
      <c r="CI87" s="71">
        <f>IF('Г на Ч'!CI87*'Г на группу'!$A$2,'Г на Ч'!CI87*'Г на группу'!$A$2,"")</f>
        <v>6.3690000000000007</v>
      </c>
      <c r="CJ87" s="71">
        <f>IF('Г на Ч'!CJ87*'Г на группу'!$A$2,'Г на Ч'!CJ87*'Г на группу'!$A$2,"")</f>
        <v>17.37</v>
      </c>
      <c r="CK87" s="71">
        <f>IF('Г на Ч'!CK87*'Г на группу'!$A$2,'Г на Ч'!CK87*'Г на группу'!$A$2,"")</f>
        <v>77.586000000000013</v>
      </c>
      <c r="CL87" s="69">
        <f>IF('Г на Ч'!CL87*'Г на группу'!$A$2,'Г на Ч'!CL87*'Г на группу'!$A$2,"")</f>
        <v>115.80000000000001</v>
      </c>
      <c r="CM87" s="71" t="str">
        <f>IF('Г на Ч'!CM87*'Г на группу'!$A$2,'Г на Ч'!CM87*'Г на группу'!$A$2,"")</f>
        <v/>
      </c>
      <c r="CN87" s="71" t="str">
        <f>IF('Г на Ч'!CN87*'Г на группу'!$A$2,'Г на Ч'!CN87*'Г на группу'!$A$2,"")</f>
        <v/>
      </c>
      <c r="CO87" s="71" t="str">
        <f>IF('Г на Ч'!CO87*'Г на группу'!$A$2,'Г на Ч'!CO87*'Г на группу'!$A$2,"")</f>
        <v/>
      </c>
      <c r="CP87" s="71" t="str">
        <f>IF('Г на Ч'!CP87*'Г на группу'!$A$2,'Г на Ч'!CP87*'Г на группу'!$A$2,"")</f>
        <v/>
      </c>
      <c r="CQ87" s="69" t="str">
        <f>IF('Г на Ч'!CQ87*'Г на группу'!$A$2,'Г на Ч'!CQ87*'Г на группу'!$A$2,"")</f>
        <v/>
      </c>
      <c r="CR87" s="71" t="str">
        <f>IF('Г на Ч'!CR87*'Г на группу'!$A$2,'Г на Ч'!CR87*'Г на группу'!$A$2,"")</f>
        <v/>
      </c>
      <c r="CS87" s="71" t="str">
        <f>IF('Г на Ч'!CS87*'Г на группу'!$A$2,'Г на Ч'!CS87*'Г на группу'!$A$2,"")</f>
        <v/>
      </c>
      <c r="CT87" s="71" t="str">
        <f>IF('Г на Ч'!CT87*'Г на группу'!$A$2,'Г на Ч'!CT87*'Г на группу'!$A$2,"")</f>
        <v/>
      </c>
      <c r="CU87" s="71" t="str">
        <f>IF('Г на Ч'!CU87*'Г на группу'!$A$2,'Г на Ч'!CU87*'Г на группу'!$A$2,"")</f>
        <v/>
      </c>
      <c r="CV87" s="69" t="str">
        <f>IF('Г на Ч'!CV87*'Г на группу'!$A$2,'Г на Ч'!CV87*'Г на группу'!$A$2,"")</f>
        <v/>
      </c>
      <c r="CW87" s="71" t="str">
        <f>IF('Г на Ч'!CW87*'Г на группу'!$A$2,'Г на Ч'!CW87*'Г на группу'!$A$2,"")</f>
        <v/>
      </c>
      <c r="CX87" s="71" t="str">
        <f>IF('Г на Ч'!CX87*'Г на группу'!$A$2,'Г на Ч'!CX87*'Г на группу'!$A$2,"")</f>
        <v/>
      </c>
      <c r="CY87" s="71" t="str">
        <f>IF('Г на Ч'!CY87*'Г на группу'!$A$2,'Г на Ч'!CY87*'Г на группу'!$A$2,"")</f>
        <v/>
      </c>
      <c r="CZ87" s="71" t="str">
        <f>IF('Г на Ч'!CZ87*'Г на группу'!$A$2,'Г на Ч'!CZ87*'Г на группу'!$A$2,"")</f>
        <v/>
      </c>
      <c r="DA87" s="69" t="str">
        <f>IF('Г на Ч'!DA87*'Г на группу'!$A$2,'Г на Ч'!DA87*'Г на группу'!$A$2,"")</f>
        <v/>
      </c>
      <c r="DB87" s="71" t="str">
        <f>IF('Г на Ч'!DB87*'Г на группу'!$A$2,'Г на Ч'!DB87*'Г на группу'!$A$2,"")</f>
        <v/>
      </c>
      <c r="DC87" s="71" t="str">
        <f>IF('Г на Ч'!DC87*'Г на группу'!$A$2,'Г на Ч'!DC87*'Г на группу'!$A$2,"")</f>
        <v/>
      </c>
      <c r="DD87" s="71" t="str">
        <f>IF('Г на Ч'!DD87*'Г на группу'!$A$2,'Г на Ч'!DD87*'Г на группу'!$A$2,"")</f>
        <v/>
      </c>
      <c r="DE87" s="71" t="str">
        <f>IF('Г на Ч'!DE87*'Г на группу'!$A$2,'Г на Ч'!DE87*'Г на группу'!$A$2,"")</f>
        <v/>
      </c>
      <c r="DF87" s="69" t="str">
        <f>IF('Г на Ч'!DF87*'Г на группу'!$A$2,'Г на Ч'!DF87*'Г на группу'!$A$2,"")</f>
        <v/>
      </c>
      <c r="DG87" s="71" t="str">
        <f>IF('Г на Ч'!DG87*'Г на группу'!$A$2,'Г на Ч'!DG87*'Г на группу'!$A$2,"")</f>
        <v/>
      </c>
      <c r="DH87" s="71" t="str">
        <f>IF('Г на Ч'!DH87*'Г на группу'!$A$2,'Г на Ч'!DH87*'Г на группу'!$A$2,"")</f>
        <v/>
      </c>
      <c r="DI87" s="71" t="str">
        <f>IF('Г на Ч'!DI87*'Г на группу'!$A$2,'Г на Ч'!DI87*'Г на группу'!$A$2,"")</f>
        <v/>
      </c>
      <c r="DJ87" s="71" t="str">
        <f>IF('Г на Ч'!DJ87*'Г на группу'!$A$2,'Г на Ч'!DJ87*'Г на группу'!$A$2,"")</f>
        <v/>
      </c>
      <c r="DK87" s="69" t="str">
        <f>IF('Г на Ч'!DK87*'Г на группу'!$A$2,'Г на Ч'!DK87*'Г на группу'!$A$2,"")</f>
        <v/>
      </c>
      <c r="DL87" s="71" t="str">
        <f>IF('Г на Ч'!DL87*'Г на группу'!$A$2,'Г на Ч'!DL87*'Г на группу'!$A$2,"")</f>
        <v/>
      </c>
      <c r="DM87" s="71" t="str">
        <f>IF('Г на Ч'!DM87*'Г на группу'!$A$2,'Г на Ч'!DM87*'Г на группу'!$A$2,"")</f>
        <v/>
      </c>
      <c r="DN87" s="71" t="str">
        <f>IF('Г на Ч'!DN87*'Г на группу'!$A$2,'Г на Ч'!DN87*'Г на группу'!$A$2,"")</f>
        <v/>
      </c>
      <c r="DO87" s="71" t="str">
        <f>IF('Г на Ч'!DO87*'Г на группу'!$A$2,'Г на Ч'!DO87*'Г на группу'!$A$2,"")</f>
        <v/>
      </c>
      <c r="DP87" s="69" t="str">
        <f>IF('Г на Ч'!DP87*'Г на группу'!$A$2,'Г на Ч'!DP87*'Г на группу'!$A$2,"")</f>
        <v/>
      </c>
      <c r="DQ87" s="21">
        <f t="shared" si="142"/>
        <v>231.60000000000002</v>
      </c>
    </row>
    <row r="88" spans="1:121" s="21" customFormat="1" x14ac:dyDescent="0.25">
      <c r="A88" s="50" t="s">
        <v>66</v>
      </c>
      <c r="B88" s="21">
        <v>576</v>
      </c>
      <c r="C88" s="21">
        <v>14.8</v>
      </c>
      <c r="D88" s="21">
        <v>42.6</v>
      </c>
      <c r="E88" s="55">
        <v>34.5</v>
      </c>
      <c r="F88" s="53" t="e">
        <f t="shared" si="143"/>
        <v>#VALUE!</v>
      </c>
      <c r="G88" s="30" t="e">
        <f t="shared" si="144"/>
        <v>#VALUE!</v>
      </c>
      <c r="H88" s="30" t="e">
        <f t="shared" si="145"/>
        <v>#VALUE!</v>
      </c>
      <c r="I88" s="30" t="e">
        <f t="shared" si="146"/>
        <v>#VALUE!</v>
      </c>
      <c r="J88" s="21" t="str">
        <f>IF('Г на Ч'!J88*'Г на группу'!$A$2,'Г на Ч'!J88*'Г на группу'!$A$2,"")</f>
        <v/>
      </c>
      <c r="K88" s="53" t="str">
        <f>IF('Г на Ч'!K88*'Г на группу'!$A$2,'Г на Ч'!K88*'Г на группу'!$A$2,"")</f>
        <v/>
      </c>
      <c r="L88" s="53" t="str">
        <f>IF('Г на Ч'!L88*'Г на группу'!$A$2,'Г на Ч'!L88*'Г на группу'!$A$2,"")</f>
        <v/>
      </c>
      <c r="M88" s="53" t="str">
        <f>IF('Г на Ч'!M88*'Г на группу'!$A$2,'Г на Ч'!M88*'Г на группу'!$A$2,"")</f>
        <v/>
      </c>
      <c r="N88" s="53" t="str">
        <f>IF('Г на Ч'!N88*'Г на группу'!$A$2,'Г на Ч'!N88*'Г на группу'!$A$2,"")</f>
        <v/>
      </c>
      <c r="O88" s="50" t="str">
        <f>IF('Г на Ч'!O88*'Г на группу'!$A$2,'Г на Ч'!O88*'Г на группу'!$A$2,"")</f>
        <v/>
      </c>
      <c r="P88" s="53" t="str">
        <f>IF('Г на Ч'!P88*'Г на группу'!$A$2,'Г на Ч'!P88*'Г на группу'!$A$2,"")</f>
        <v/>
      </c>
      <c r="Q88" s="53" t="str">
        <f>IF('Г на Ч'!Q88*'Г на группу'!$A$2,'Г на Ч'!Q88*'Г на группу'!$A$2,"")</f>
        <v/>
      </c>
      <c r="R88" s="53" t="str">
        <f>IF('Г на Ч'!R88*'Г на группу'!$A$2,'Г на Ч'!R88*'Г на группу'!$A$2,"")</f>
        <v/>
      </c>
      <c r="S88" s="53" t="str">
        <f>IF('Г на Ч'!S88*'Г на группу'!$A$2,'Г на Ч'!S88*'Г на группу'!$A$2,"")</f>
        <v/>
      </c>
      <c r="T88" s="50" t="str">
        <f>IF('Г на Ч'!T88*'Г на группу'!$A$2,'Г на Ч'!T88*'Г на группу'!$A$2,"")</f>
        <v/>
      </c>
      <c r="U88" s="53" t="str">
        <f>IF('Г на Ч'!U88*'Г на группу'!$A$2,'Г на Ч'!U88*'Г на группу'!$A$2,"")</f>
        <v/>
      </c>
      <c r="V88" s="53" t="str">
        <f>IF('Г на Ч'!V88*'Г на группу'!$A$2,'Г на Ч'!V88*'Г на группу'!$A$2,"")</f>
        <v/>
      </c>
      <c r="W88" s="53" t="str">
        <f>IF('Г на Ч'!W88*'Г на группу'!$A$2,'Г на Ч'!W88*'Г на группу'!$A$2,"")</f>
        <v/>
      </c>
      <c r="X88" s="53" t="str">
        <f>IF('Г на Ч'!X88*'Г на группу'!$A$2,'Г на Ч'!X88*'Г на группу'!$A$2,"")</f>
        <v/>
      </c>
      <c r="Y88" s="50" t="str">
        <f>IF('Г на Ч'!Y88*'Г на группу'!$A$2,'Г на Ч'!Y88*'Г на группу'!$A$2,"")</f>
        <v/>
      </c>
      <c r="Z88" s="53" t="str">
        <f>IF('Г на Ч'!Z88*'Г на группу'!$A$2,'Г на Ч'!Z88*'Г на группу'!$A$2,"")</f>
        <v/>
      </c>
      <c r="AA88" s="53" t="str">
        <f>IF('Г на Ч'!AA88*'Г на группу'!$A$2,'Г на Ч'!AA88*'Г на группу'!$A$2,"")</f>
        <v/>
      </c>
      <c r="AB88" s="53" t="str">
        <f>IF('Г на Ч'!AB88*'Г на группу'!$A$2,'Г на Ч'!AB88*'Г на группу'!$A$2,"")</f>
        <v/>
      </c>
      <c r="AC88" s="53" t="str">
        <f>IF('Г на Ч'!AC88*'Г на группу'!$A$2,'Г на Ч'!AC88*'Г на группу'!$A$2,"")</f>
        <v/>
      </c>
      <c r="AD88" s="21" t="str">
        <f>IF('Г на Ч'!AD88*'Г на группу'!$A$2,'Г на Ч'!AD88*'Г на группу'!$A$2,"")</f>
        <v/>
      </c>
      <c r="AE88" s="53">
        <f>IF('Г на Ч'!AE88*'Г на группу'!$A$2,'Г на Ч'!AE88*'Г на группу'!$A$2,"")</f>
        <v>864</v>
      </c>
      <c r="AF88" s="53">
        <f>IF('Г на Ч'!AF88*'Г на группу'!$A$2,'Г на Ч'!AF88*'Г на группу'!$A$2,"")</f>
        <v>22.200000000000003</v>
      </c>
      <c r="AG88" s="53">
        <f>IF('Г на Ч'!AG88*'Г на группу'!$A$2,'Г на Ч'!AG88*'Г на группу'!$A$2,"")</f>
        <v>63.900000000000006</v>
      </c>
      <c r="AH88" s="53">
        <f>IF('Г на Ч'!AH88*'Г на группу'!$A$2,'Г на Ч'!AH88*'Г на группу'!$A$2,"")</f>
        <v>51.75</v>
      </c>
      <c r="AI88" s="21">
        <f>IF('Г на Ч'!AI88*'Г на группу'!$A$2,'Г на Ч'!AI88*'Г на группу'!$A$2,"")</f>
        <v>150</v>
      </c>
      <c r="AJ88" s="53" t="str">
        <f>IF('Г на Ч'!AJ88*'Г на группу'!$A$2,'Г на Ч'!AJ88*'Г на группу'!$A$2,"")</f>
        <v/>
      </c>
      <c r="AK88" s="53" t="str">
        <f>IF('Г на Ч'!AK88*'Г на группу'!$A$2,'Г на Ч'!AK88*'Г на группу'!$A$2,"")</f>
        <v/>
      </c>
      <c r="AL88" s="53" t="str">
        <f>IF('Г на Ч'!AL88*'Г на группу'!$A$2,'Г на Ч'!AL88*'Г на группу'!$A$2,"")</f>
        <v/>
      </c>
      <c r="AM88" s="53" t="str">
        <f>IF('Г на Ч'!AM88*'Г на группу'!$A$2,'Г на Ч'!AM88*'Г на группу'!$A$2,"")</f>
        <v/>
      </c>
      <c r="AN88" s="54" t="str">
        <f>IF('Г на Ч'!AN88*'Г на группу'!$A$2,'Г на Ч'!AN88*'Г на группу'!$A$2,"")</f>
        <v/>
      </c>
      <c r="AO88" s="53" t="str">
        <f>IF('Г на Ч'!AO88*'Г на группу'!$A$2,'Г на Ч'!AO88*'Г на группу'!$A$2,"")</f>
        <v/>
      </c>
      <c r="AP88" s="53" t="str">
        <f>IF('Г на Ч'!AP88*'Г на группу'!$A$2,'Г на Ч'!AP88*'Г на группу'!$A$2,"")</f>
        <v/>
      </c>
      <c r="AQ88" s="53" t="str">
        <f>IF('Г на Ч'!AQ88*'Г на группу'!$A$2,'Г на Ч'!AQ88*'Г на группу'!$A$2,"")</f>
        <v/>
      </c>
      <c r="AR88" s="53" t="str">
        <f>IF('Г на Ч'!AR88*'Г на группу'!$A$2,'Г на Ч'!AR88*'Г на группу'!$A$2,"")</f>
        <v/>
      </c>
      <c r="AS88" s="50" t="str">
        <f>IF('Г на Ч'!AS88*'Г на группу'!$A$2,'Г на Ч'!AS88*'Г на группу'!$A$2,"")</f>
        <v/>
      </c>
      <c r="AT88" s="53" t="str">
        <f>IF('Г на Ч'!AT88*'Г на группу'!$A$2,'Г на Ч'!AT88*'Г на группу'!$A$2,"")</f>
        <v/>
      </c>
      <c r="AU88" s="53" t="str">
        <f>IF('Г на Ч'!AU88*'Г на группу'!$A$2,'Г на Ч'!AU88*'Г на группу'!$A$2,"")</f>
        <v/>
      </c>
      <c r="AV88" s="53" t="str">
        <f>IF('Г на Ч'!AV88*'Г на группу'!$A$2,'Г на Ч'!AV88*'Г на группу'!$A$2,"")</f>
        <v/>
      </c>
      <c r="AW88" s="53" t="str">
        <f>IF('Г на Ч'!AW88*'Г на группу'!$A$2,'Г на Ч'!AW88*'Г на группу'!$A$2,"")</f>
        <v/>
      </c>
      <c r="AX88" s="21" t="str">
        <f>IF('Г на Ч'!AX88*'Г на группу'!$A$2,'Г на Ч'!AX88*'Г на группу'!$A$2,"")</f>
        <v/>
      </c>
      <c r="AY88" s="30" t="str">
        <f>IF('Г на Ч'!AY88*'Г на группу'!$A$2,'Г на Ч'!AY88*'Г на группу'!$A$2,"")</f>
        <v/>
      </c>
      <c r="AZ88" s="53" t="str">
        <f>IF('Г на Ч'!AZ88*'Г на группу'!$A$2,'Г на Ч'!AZ88*'Г на группу'!$A$2,"")</f>
        <v/>
      </c>
      <c r="BA88" s="53" t="str">
        <f>IF('Г на Ч'!BA88*'Г на группу'!$A$2,'Г на Ч'!BA88*'Г на группу'!$A$2,"")</f>
        <v/>
      </c>
      <c r="BB88" s="53" t="str">
        <f>IF('Г на Ч'!BB88*'Г на группу'!$A$2,'Г на Ч'!BB88*'Г на группу'!$A$2,"")</f>
        <v/>
      </c>
      <c r="BC88" s="50" t="str">
        <f>IF('Г на Ч'!BC88*'Г на группу'!$A$2,'Г на Ч'!BC88*'Г на группу'!$A$2,"")</f>
        <v/>
      </c>
      <c r="BD88" s="53" t="str">
        <f>IF('Г на Ч'!BD88*'Г на группу'!$A$2,'Г на Ч'!BD88*'Г на группу'!$A$2,"")</f>
        <v/>
      </c>
      <c r="BE88" s="53" t="str">
        <f>IF('Г на Ч'!BE88*'Г на группу'!$A$2,'Г на Ч'!BE88*'Г на группу'!$A$2,"")</f>
        <v/>
      </c>
      <c r="BF88" s="53" t="str">
        <f>IF('Г на Ч'!BF88*'Г на группу'!$A$2,'Г на Ч'!BF88*'Г на группу'!$A$2,"")</f>
        <v/>
      </c>
      <c r="BG88" s="53" t="str">
        <f>IF('Г на Ч'!BG88*'Г на группу'!$A$2,'Г на Ч'!BG88*'Г на группу'!$A$2,"")</f>
        <v/>
      </c>
      <c r="BH88" s="54" t="str">
        <f>IF('Г на Ч'!BH88*'Г на группу'!$A$2,'Г на Ч'!BH88*'Г на группу'!$A$2,"")</f>
        <v/>
      </c>
      <c r="BI88" s="30" t="str">
        <f>IF('Г на Ч'!BI88*'Г на группу'!$A$2,'Г на Ч'!BI88*'Г на группу'!$A$2,"")</f>
        <v/>
      </c>
      <c r="BJ88" s="53" t="str">
        <f>IF('Г на Ч'!BJ88*'Г на группу'!$A$2,'Г на Ч'!BJ88*'Г на группу'!$A$2,"")</f>
        <v/>
      </c>
      <c r="BK88" s="53" t="str">
        <f>IF('Г на Ч'!BK88*'Г на группу'!$A$2,'Г на Ч'!BK88*'Г на группу'!$A$2,"")</f>
        <v/>
      </c>
      <c r="BL88" s="53" t="str">
        <f>IF('Г на Ч'!BL88*'Г на группу'!$A$2,'Г на Ч'!BL88*'Г на группу'!$A$2,"")</f>
        <v/>
      </c>
      <c r="BM88" s="55" t="str">
        <f>IF('Г на Ч'!BM88*'Г на группу'!$A$2,'Г на Ч'!BM88*'Г на группу'!$A$2,"")</f>
        <v/>
      </c>
      <c r="BN88" s="53" t="str">
        <f>IF('Г на Ч'!BN88*'Г на группу'!$A$2,'Г на Ч'!BN88*'Г на группу'!$A$2,"")</f>
        <v/>
      </c>
      <c r="BO88" s="53" t="str">
        <f>IF('Г на Ч'!BO88*'Г на группу'!$A$2,'Г на Ч'!BO88*'Г на группу'!$A$2,"")</f>
        <v/>
      </c>
      <c r="BP88" s="53" t="str">
        <f>IF('Г на Ч'!BP88*'Г на группу'!$A$2,'Г на Ч'!BP88*'Г на группу'!$A$2,"")</f>
        <v/>
      </c>
      <c r="BQ88" s="53" t="str">
        <f>IF('Г на Ч'!BQ88*'Г на группу'!$A$2,'Г на Ч'!BQ88*'Г на группу'!$A$2,"")</f>
        <v/>
      </c>
      <c r="BR88" s="50" t="str">
        <f>IF('Г на Ч'!BR88*'Г на группу'!$A$2,'Г на Ч'!BR88*'Г на группу'!$A$2,"")</f>
        <v/>
      </c>
      <c r="BS88" s="53" t="str">
        <f>IF('Г на Ч'!BS88*'Г на группу'!$A$2,'Г на Ч'!BS88*'Г на группу'!$A$2,"")</f>
        <v/>
      </c>
      <c r="BT88" s="53" t="str">
        <f>IF('Г на Ч'!BT88*'Г на группу'!$A$2,'Г на Ч'!BT88*'Г на группу'!$A$2,"")</f>
        <v/>
      </c>
      <c r="BU88" s="53" t="str">
        <f>IF('Г на Ч'!BU88*'Г на группу'!$A$2,'Г на Ч'!BU88*'Г на группу'!$A$2,"")</f>
        <v/>
      </c>
      <c r="BV88" s="53" t="str">
        <f>IF('Г на Ч'!BV88*'Г на группу'!$A$2,'Г на Ч'!BV88*'Г на группу'!$A$2,"")</f>
        <v/>
      </c>
      <c r="BW88" s="50" t="str">
        <f>IF('Г на Ч'!BW88*'Г на группу'!$A$2,'Г на Ч'!BW88*'Г на группу'!$A$2,"")</f>
        <v/>
      </c>
      <c r="BX88" s="53" t="str">
        <f>IF('Г на Ч'!BX88*'Г на группу'!$A$2,'Г на Ч'!BX88*'Г на группу'!$A$2,"")</f>
        <v/>
      </c>
      <c r="BY88" s="53" t="str">
        <f>IF('Г на Ч'!BY88*'Г на группу'!$A$2,'Г на Ч'!BY88*'Г на группу'!$A$2,"")</f>
        <v/>
      </c>
      <c r="BZ88" s="53" t="str">
        <f>IF('Г на Ч'!BZ88*'Г на группу'!$A$2,'Г на Ч'!BZ88*'Г на группу'!$A$2,"")</f>
        <v/>
      </c>
      <c r="CA88" s="53" t="str">
        <f>IF('Г на Ч'!CA88*'Г на группу'!$A$2,'Г на Ч'!CA88*'Г на группу'!$A$2,"")</f>
        <v/>
      </c>
      <c r="CB88" s="50" t="str">
        <f>IF('Г на Ч'!CB88*'Г на группу'!$A$2,'Г на Ч'!CB88*'Г на группу'!$A$2,"")</f>
        <v/>
      </c>
      <c r="CC88" s="53" t="str">
        <f>IF('Г на Ч'!CC88*'Г на группу'!$A$2,'Г на Ч'!CC88*'Г на группу'!$A$2,"")</f>
        <v/>
      </c>
      <c r="CD88" s="53" t="str">
        <f>IF('Г на Ч'!CD88*'Г на группу'!$A$2,'Г на Ч'!CD88*'Г на группу'!$A$2,"")</f>
        <v/>
      </c>
      <c r="CE88" s="53" t="str">
        <f>IF('Г на Ч'!CE88*'Г на группу'!$A$2,'Г на Ч'!CE88*'Г на группу'!$A$2,"")</f>
        <v/>
      </c>
      <c r="CF88" s="53" t="str">
        <f>IF('Г на Ч'!CF88*'Г на группу'!$A$2,'Г на Ч'!CF88*'Г на группу'!$A$2,"")</f>
        <v/>
      </c>
      <c r="CG88" s="50" t="str">
        <f>IF('Г на Ч'!CG88*'Г на группу'!$A$2,'Г на Ч'!CG88*'Г на группу'!$A$2,"")</f>
        <v/>
      </c>
      <c r="CH88" s="53" t="str">
        <f>IF('Г на Ч'!CH88*'Г на группу'!$A$2,'Г на Ч'!CH88*'Г на группу'!$A$2,"")</f>
        <v/>
      </c>
      <c r="CI88" s="53" t="str">
        <f>IF('Г на Ч'!CI88*'Г на группу'!$A$2,'Г на Ч'!CI88*'Г на группу'!$A$2,"")</f>
        <v/>
      </c>
      <c r="CJ88" s="53" t="str">
        <f>IF('Г на Ч'!CJ88*'Г на группу'!$A$2,'Г на Ч'!CJ88*'Г на группу'!$A$2,"")</f>
        <v/>
      </c>
      <c r="CK88" s="53" t="str">
        <f>IF('Г на Ч'!CK88*'Г на группу'!$A$2,'Г на Ч'!CK88*'Г на группу'!$A$2,"")</f>
        <v/>
      </c>
      <c r="CL88" s="21" t="str">
        <f>IF('Г на Ч'!CL88*'Г на группу'!$A$2,'Г на Ч'!CL88*'Г на группу'!$A$2,"")</f>
        <v/>
      </c>
      <c r="CM88" s="53">
        <f>IF('Г на Ч'!CM88*'Г на группу'!$A$2,'Г на Ч'!CM88*'Г на группу'!$A$2,"")</f>
        <v>864</v>
      </c>
      <c r="CN88" s="53">
        <f>IF('Г на Ч'!CN88*'Г на группу'!$A$2,'Г на Ч'!CN88*'Г на группу'!$A$2,"")</f>
        <v>22.200000000000003</v>
      </c>
      <c r="CO88" s="53">
        <f>IF('Г на Ч'!CO88*'Г на группу'!$A$2,'Г на Ч'!CO88*'Г на группу'!$A$2,"")</f>
        <v>63.900000000000006</v>
      </c>
      <c r="CP88" s="53">
        <f>IF('Г на Ч'!CP88*'Г на группу'!$A$2,'Г на Ч'!CP88*'Г на группу'!$A$2,"")</f>
        <v>51.75</v>
      </c>
      <c r="CQ88" s="21">
        <f>IF('Г на Ч'!CQ88*'Г на группу'!$A$2,'Г на Ч'!CQ88*'Г на группу'!$A$2,"")</f>
        <v>150</v>
      </c>
      <c r="CR88" s="53" t="str">
        <f>IF('Г на Ч'!CR88*'Г на группу'!$A$2,'Г на Ч'!CR88*'Г на группу'!$A$2,"")</f>
        <v/>
      </c>
      <c r="CS88" s="53" t="str">
        <f>IF('Г на Ч'!CS88*'Г на группу'!$A$2,'Г на Ч'!CS88*'Г на группу'!$A$2,"")</f>
        <v/>
      </c>
      <c r="CT88" s="53" t="str">
        <f>IF('Г на Ч'!CT88*'Г на группу'!$A$2,'Г на Ч'!CT88*'Г на группу'!$A$2,"")</f>
        <v/>
      </c>
      <c r="CU88" s="53" t="str">
        <f>IF('Г на Ч'!CU88*'Г на группу'!$A$2,'Г на Ч'!CU88*'Г на группу'!$A$2,"")</f>
        <v/>
      </c>
      <c r="CV88" s="21" t="str">
        <f>IF('Г на Ч'!CV88*'Г на группу'!$A$2,'Г на Ч'!CV88*'Г на группу'!$A$2,"")</f>
        <v/>
      </c>
      <c r="CW88" s="53" t="str">
        <f>IF('Г на Ч'!CW88*'Г на группу'!$A$2,'Г на Ч'!CW88*'Г на группу'!$A$2,"")</f>
        <v/>
      </c>
      <c r="CX88" s="53" t="str">
        <f>IF('Г на Ч'!CX88*'Г на группу'!$A$2,'Г на Ч'!CX88*'Г на группу'!$A$2,"")</f>
        <v/>
      </c>
      <c r="CY88" s="53" t="str">
        <f>IF('Г на Ч'!CY88*'Г на группу'!$A$2,'Г на Ч'!CY88*'Г на группу'!$A$2,"")</f>
        <v/>
      </c>
      <c r="CZ88" s="53" t="str">
        <f>IF('Г на Ч'!CZ88*'Г на группу'!$A$2,'Г на Ч'!CZ88*'Г на группу'!$A$2,"")</f>
        <v/>
      </c>
      <c r="DA88" s="21" t="str">
        <f>IF('Г на Ч'!DA88*'Г на группу'!$A$2,'Г на Ч'!DA88*'Г на группу'!$A$2,"")</f>
        <v/>
      </c>
      <c r="DB88" s="53" t="str">
        <f>IF('Г на Ч'!DB88*'Г на группу'!$A$2,'Г на Ч'!DB88*'Г на группу'!$A$2,"")</f>
        <v/>
      </c>
      <c r="DC88" s="53" t="str">
        <f>IF('Г на Ч'!DC88*'Г на группу'!$A$2,'Г на Ч'!DC88*'Г на группу'!$A$2,"")</f>
        <v/>
      </c>
      <c r="DD88" s="53" t="str">
        <f>IF('Г на Ч'!DD88*'Г на группу'!$A$2,'Г на Ч'!DD88*'Г на группу'!$A$2,"")</f>
        <v/>
      </c>
      <c r="DE88" s="53" t="str">
        <f>IF('Г на Ч'!DE88*'Г на группу'!$A$2,'Г на Ч'!DE88*'Г на группу'!$A$2,"")</f>
        <v/>
      </c>
      <c r="DF88" s="21" t="str">
        <f>IF('Г на Ч'!DF88*'Г на группу'!$A$2,'Г на Ч'!DF88*'Г на группу'!$A$2,"")</f>
        <v/>
      </c>
      <c r="DG88" s="53" t="str">
        <f>IF('Г на Ч'!DG88*'Г на группу'!$A$2,'Г на Ч'!DG88*'Г на группу'!$A$2,"")</f>
        <v/>
      </c>
      <c r="DH88" s="53" t="str">
        <f>IF('Г на Ч'!DH88*'Г на группу'!$A$2,'Г на Ч'!DH88*'Г на группу'!$A$2,"")</f>
        <v/>
      </c>
      <c r="DI88" s="53" t="str">
        <f>IF('Г на Ч'!DI88*'Г на группу'!$A$2,'Г на Ч'!DI88*'Г на группу'!$A$2,"")</f>
        <v/>
      </c>
      <c r="DJ88" s="53" t="str">
        <f>IF('Г на Ч'!DJ88*'Г на группу'!$A$2,'Г на Ч'!DJ88*'Г на группу'!$A$2,"")</f>
        <v/>
      </c>
      <c r="DK88" s="21" t="str">
        <f>IF('Г на Ч'!DK88*'Г на группу'!$A$2,'Г на Ч'!DK88*'Г на группу'!$A$2,"")</f>
        <v/>
      </c>
      <c r="DL88" s="53" t="str">
        <f>IF('Г на Ч'!DL88*'Г на группу'!$A$2,'Г на Ч'!DL88*'Г на группу'!$A$2,"")</f>
        <v/>
      </c>
      <c r="DM88" s="53" t="str">
        <f>IF('Г на Ч'!DM88*'Г на группу'!$A$2,'Г на Ч'!DM88*'Г на группу'!$A$2,"")</f>
        <v/>
      </c>
      <c r="DN88" s="53" t="str">
        <f>IF('Г на Ч'!DN88*'Г на группу'!$A$2,'Г на Ч'!DN88*'Г на группу'!$A$2,"")</f>
        <v/>
      </c>
      <c r="DO88" s="53" t="str">
        <f>IF('Г на Ч'!DO88*'Г на группу'!$A$2,'Г на Ч'!DO88*'Г на группу'!$A$2,"")</f>
        <v/>
      </c>
      <c r="DP88" s="21" t="str">
        <f>IF('Г на Ч'!DP88*'Г на группу'!$A$2,'Г на Ч'!DP88*'Г на группу'!$A$2,"")</f>
        <v/>
      </c>
      <c r="DQ88" s="21">
        <f t="shared" si="142"/>
        <v>300</v>
      </c>
    </row>
    <row r="89" spans="1:121" s="21" customFormat="1" x14ac:dyDescent="0.25">
      <c r="A89" s="40" t="s">
        <v>39</v>
      </c>
      <c r="B89" s="38">
        <v>430</v>
      </c>
      <c r="C89" s="38">
        <v>5.5</v>
      </c>
      <c r="D89" s="38">
        <v>16</v>
      </c>
      <c r="E89" s="43">
        <v>67</v>
      </c>
      <c r="F89" s="39" t="e">
        <f t="shared" si="143"/>
        <v>#VALUE!</v>
      </c>
      <c r="G89" s="42" t="e">
        <f t="shared" si="144"/>
        <v>#VALUE!</v>
      </c>
      <c r="H89" s="42" t="e">
        <f t="shared" si="145"/>
        <v>#VALUE!</v>
      </c>
      <c r="I89" s="42" t="e">
        <f t="shared" si="146"/>
        <v>#VALUE!</v>
      </c>
      <c r="J89" s="38" t="str">
        <f>IF('Г на Ч'!J89*'Г на группу'!$A$2,'Г на Ч'!J89*'Г на группу'!$A$2,"")</f>
        <v/>
      </c>
      <c r="K89" s="39" t="str">
        <f>IF('Г на Ч'!K89*'Г на группу'!$A$2,'Г на Ч'!K89*'Г на группу'!$A$2,"")</f>
        <v/>
      </c>
      <c r="L89" s="39" t="str">
        <f>IF('Г на Ч'!L89*'Г на группу'!$A$2,'Г на Ч'!L89*'Г на группу'!$A$2,"")</f>
        <v/>
      </c>
      <c r="M89" s="39" t="str">
        <f>IF('Г на Ч'!M89*'Г на группу'!$A$2,'Г на Ч'!M89*'Г на группу'!$A$2,"")</f>
        <v/>
      </c>
      <c r="N89" s="39" t="str">
        <f>IF('Г на Ч'!N89*'Г на группу'!$A$2,'Г на Ч'!N89*'Г на группу'!$A$2,"")</f>
        <v/>
      </c>
      <c r="O89" s="40" t="str">
        <f>IF('Г на Ч'!O89*'Г на группу'!$A$2,'Г на Ч'!O89*'Г на группу'!$A$2,"")</f>
        <v/>
      </c>
      <c r="P89" s="39" t="str">
        <f>IF('Г на Ч'!P89*'Г на группу'!$A$2,'Г на Ч'!P89*'Г на группу'!$A$2,"")</f>
        <v/>
      </c>
      <c r="Q89" s="39" t="str">
        <f>IF('Г на Ч'!Q89*'Г на группу'!$A$2,'Г на Ч'!Q89*'Г на группу'!$A$2,"")</f>
        <v/>
      </c>
      <c r="R89" s="39" t="str">
        <f>IF('Г на Ч'!R89*'Г на группу'!$A$2,'Г на Ч'!R89*'Г на группу'!$A$2,"")</f>
        <v/>
      </c>
      <c r="S89" s="39" t="str">
        <f>IF('Г на Ч'!S89*'Г на группу'!$A$2,'Г на Ч'!S89*'Г на группу'!$A$2,"")</f>
        <v/>
      </c>
      <c r="T89" s="40" t="str">
        <f>IF('Г на Ч'!T89*'Г на группу'!$A$2,'Г на Ч'!T89*'Г на группу'!$A$2,"")</f>
        <v/>
      </c>
      <c r="U89" s="39" t="str">
        <f>IF('Г на Ч'!U89*'Г на группу'!$A$2,'Г на Ч'!U89*'Г на группу'!$A$2,"")</f>
        <v/>
      </c>
      <c r="V89" s="39" t="str">
        <f>IF('Г на Ч'!V89*'Г на группу'!$A$2,'Г на Ч'!V89*'Г на группу'!$A$2,"")</f>
        <v/>
      </c>
      <c r="W89" s="39" t="str">
        <f>IF('Г на Ч'!W89*'Г на группу'!$A$2,'Г на Ч'!W89*'Г на группу'!$A$2,"")</f>
        <v/>
      </c>
      <c r="X89" s="39" t="str">
        <f>IF('Г на Ч'!X89*'Г на группу'!$A$2,'Г на Ч'!X89*'Г на группу'!$A$2,"")</f>
        <v/>
      </c>
      <c r="Y89" s="40" t="str">
        <f>IF('Г на Ч'!Y89*'Г на группу'!$A$2,'Г на Ч'!Y89*'Г на группу'!$A$2,"")</f>
        <v/>
      </c>
      <c r="Z89" s="39" t="str">
        <f>IF('Г на Ч'!Z89*'Г на группу'!$A$2,'Г на Ч'!Z89*'Г на группу'!$A$2,"")</f>
        <v/>
      </c>
      <c r="AA89" s="39" t="str">
        <f>IF('Г на Ч'!AA89*'Г на группу'!$A$2,'Г на Ч'!AA89*'Г на группу'!$A$2,"")</f>
        <v/>
      </c>
      <c r="AB89" s="39" t="str">
        <f>IF('Г на Ч'!AB89*'Г на группу'!$A$2,'Г на Ч'!AB89*'Г на группу'!$A$2,"")</f>
        <v/>
      </c>
      <c r="AC89" s="39" t="str">
        <f>IF('Г на Ч'!AC89*'Г на группу'!$A$2,'Г на Ч'!AC89*'Г на группу'!$A$2,"")</f>
        <v/>
      </c>
      <c r="AD89" s="38" t="str">
        <f>IF('Г на Ч'!AD89*'Г на группу'!$A$2,'Г на Ч'!AD89*'Г на группу'!$A$2,"")</f>
        <v/>
      </c>
      <c r="AE89" s="39" t="str">
        <f>IF('Г на Ч'!AE89*'Г на группу'!$A$2,'Г на Ч'!AE89*'Г на группу'!$A$2,"")</f>
        <v/>
      </c>
      <c r="AF89" s="39" t="str">
        <f>IF('Г на Ч'!AF89*'Г на группу'!$A$2,'Г на Ч'!AF89*'Г на группу'!$A$2,"")</f>
        <v/>
      </c>
      <c r="AG89" s="39" t="str">
        <f>IF('Г на Ч'!AG89*'Г на группу'!$A$2,'Г на Ч'!AG89*'Г на группу'!$A$2,"")</f>
        <v/>
      </c>
      <c r="AH89" s="39" t="str">
        <f>IF('Г на Ч'!AH89*'Г на группу'!$A$2,'Г на Ч'!AH89*'Г на группу'!$A$2,"")</f>
        <v/>
      </c>
      <c r="AI89" s="38" t="str">
        <f>IF('Г на Ч'!AI89*'Г на группу'!$A$2,'Г на Ч'!AI89*'Г на группу'!$A$2,"")</f>
        <v/>
      </c>
      <c r="AJ89" s="39">
        <f>IF('Г на Ч'!AJ89*'Г на группу'!$A$2,'Г на Ч'!AJ89*'Г на группу'!$A$2,"")</f>
        <v>516</v>
      </c>
      <c r="AK89" s="39">
        <f>IF('Г на Ч'!AK89*'Г на группу'!$A$2,'Г на Ч'!AK89*'Г на группу'!$A$2,"")</f>
        <v>6.6000000000000005</v>
      </c>
      <c r="AL89" s="39">
        <f>IF('Г на Ч'!AL89*'Г на группу'!$A$2,'Г на Ч'!AL89*'Г на группу'!$A$2,"")</f>
        <v>19.200000000000003</v>
      </c>
      <c r="AM89" s="39">
        <f>IF('Г на Ч'!AM89*'Г на группу'!$A$2,'Г на Ч'!AM89*'Г на группу'!$A$2,"")</f>
        <v>80.400000000000006</v>
      </c>
      <c r="AN89" s="41">
        <f>IF('Г на Ч'!AN89*'Г на группу'!$A$2,'Г на Ч'!AN89*'Г на группу'!$A$2,"")</f>
        <v>120</v>
      </c>
      <c r="AO89" s="39" t="str">
        <f>IF('Г на Ч'!AO89*'Г на группу'!$A$2,'Г на Ч'!AO89*'Г на группу'!$A$2,"")</f>
        <v/>
      </c>
      <c r="AP89" s="39" t="str">
        <f>IF('Г на Ч'!AP89*'Г на группу'!$A$2,'Г на Ч'!AP89*'Г на группу'!$A$2,"")</f>
        <v/>
      </c>
      <c r="AQ89" s="39" t="str">
        <f>IF('Г на Ч'!AQ89*'Г на группу'!$A$2,'Г на Ч'!AQ89*'Г на группу'!$A$2,"")</f>
        <v/>
      </c>
      <c r="AR89" s="39" t="str">
        <f>IF('Г на Ч'!AR89*'Г на группу'!$A$2,'Г на Ч'!AR89*'Г на группу'!$A$2,"")</f>
        <v/>
      </c>
      <c r="AS89" s="40" t="str">
        <f>IF('Г на Ч'!AS89*'Г на группу'!$A$2,'Г на Ч'!AS89*'Г на группу'!$A$2,"")</f>
        <v/>
      </c>
      <c r="AT89" s="39" t="str">
        <f>IF('Г на Ч'!AT89*'Г на группу'!$A$2,'Г на Ч'!AT89*'Г на группу'!$A$2,"")</f>
        <v/>
      </c>
      <c r="AU89" s="39" t="str">
        <f>IF('Г на Ч'!AU89*'Г на группу'!$A$2,'Г на Ч'!AU89*'Г на группу'!$A$2,"")</f>
        <v/>
      </c>
      <c r="AV89" s="39" t="str">
        <f>IF('Г на Ч'!AV89*'Г на группу'!$A$2,'Г на Ч'!AV89*'Г на группу'!$A$2,"")</f>
        <v/>
      </c>
      <c r="AW89" s="39" t="str">
        <f>IF('Г на Ч'!AW89*'Г на группу'!$A$2,'Г на Ч'!AW89*'Г на группу'!$A$2,"")</f>
        <v/>
      </c>
      <c r="AX89" s="38" t="str">
        <f>IF('Г на Ч'!AX89*'Г на группу'!$A$2,'Г на Ч'!AX89*'Г на группу'!$A$2,"")</f>
        <v/>
      </c>
      <c r="AY89" s="42" t="str">
        <f>IF('Г на Ч'!AY89*'Г на группу'!$A$2,'Г на Ч'!AY89*'Г на группу'!$A$2,"")</f>
        <v/>
      </c>
      <c r="AZ89" s="39" t="str">
        <f>IF('Г на Ч'!AZ89*'Г на группу'!$A$2,'Г на Ч'!AZ89*'Г на группу'!$A$2,"")</f>
        <v/>
      </c>
      <c r="BA89" s="39" t="str">
        <f>IF('Г на Ч'!BA89*'Г на группу'!$A$2,'Г на Ч'!BA89*'Г на группу'!$A$2,"")</f>
        <v/>
      </c>
      <c r="BB89" s="39" t="str">
        <f>IF('Г на Ч'!BB89*'Г на группу'!$A$2,'Г на Ч'!BB89*'Г на группу'!$A$2,"")</f>
        <v/>
      </c>
      <c r="BC89" s="40" t="str">
        <f>IF('Г на Ч'!BC89*'Г на группу'!$A$2,'Г на Ч'!BC89*'Г на группу'!$A$2,"")</f>
        <v/>
      </c>
      <c r="BD89" s="39" t="str">
        <f>IF('Г на Ч'!BD89*'Г на группу'!$A$2,'Г на Ч'!BD89*'Г на группу'!$A$2,"")</f>
        <v/>
      </c>
      <c r="BE89" s="39" t="str">
        <f>IF('Г на Ч'!BE89*'Г на группу'!$A$2,'Г на Ч'!BE89*'Г на группу'!$A$2,"")</f>
        <v/>
      </c>
      <c r="BF89" s="39" t="str">
        <f>IF('Г на Ч'!BF89*'Г на группу'!$A$2,'Г на Ч'!BF89*'Г на группу'!$A$2,"")</f>
        <v/>
      </c>
      <c r="BG89" s="39" t="str">
        <f>IF('Г на Ч'!BG89*'Г на группу'!$A$2,'Г на Ч'!BG89*'Г на группу'!$A$2,"")</f>
        <v/>
      </c>
      <c r="BH89" s="41" t="str">
        <f>IF('Г на Ч'!BH89*'Г на группу'!$A$2,'Г на Ч'!BH89*'Г на группу'!$A$2,"")</f>
        <v/>
      </c>
      <c r="BI89" s="42" t="str">
        <f>IF('Г на Ч'!BI89*'Г на группу'!$A$2,'Г на Ч'!BI89*'Г на группу'!$A$2,"")</f>
        <v/>
      </c>
      <c r="BJ89" s="39" t="str">
        <f>IF('Г на Ч'!BJ89*'Г на группу'!$A$2,'Г на Ч'!BJ89*'Г на группу'!$A$2,"")</f>
        <v/>
      </c>
      <c r="BK89" s="39" t="str">
        <f>IF('Г на Ч'!BK89*'Г на группу'!$A$2,'Г на Ч'!BK89*'Г на группу'!$A$2,"")</f>
        <v/>
      </c>
      <c r="BL89" s="39" t="str">
        <f>IF('Г на Ч'!BL89*'Г на группу'!$A$2,'Г на Ч'!BL89*'Г на группу'!$A$2,"")</f>
        <v/>
      </c>
      <c r="BM89" s="43" t="str">
        <f>IF('Г на Ч'!BM89*'Г на группу'!$A$2,'Г на Ч'!BM89*'Г на группу'!$A$2,"")</f>
        <v/>
      </c>
      <c r="BN89" s="39" t="str">
        <f>IF('Г на Ч'!BN89*'Г на группу'!$A$2,'Г на Ч'!BN89*'Г на группу'!$A$2,"")</f>
        <v/>
      </c>
      <c r="BO89" s="39" t="str">
        <f>IF('Г на Ч'!BO89*'Г на группу'!$A$2,'Г на Ч'!BO89*'Г на группу'!$A$2,"")</f>
        <v/>
      </c>
      <c r="BP89" s="39" t="str">
        <f>IF('Г на Ч'!BP89*'Г на группу'!$A$2,'Г на Ч'!BP89*'Г на группу'!$A$2,"")</f>
        <v/>
      </c>
      <c r="BQ89" s="39" t="str">
        <f>IF('Г на Ч'!BQ89*'Г на группу'!$A$2,'Г на Ч'!BQ89*'Г на группу'!$A$2,"")</f>
        <v/>
      </c>
      <c r="BR89" s="40" t="str">
        <f>IF('Г на Ч'!BR89*'Г на группу'!$A$2,'Г на Ч'!BR89*'Г на группу'!$A$2,"")</f>
        <v/>
      </c>
      <c r="BS89" s="39" t="str">
        <f>IF('Г на Ч'!BS89*'Г на группу'!$A$2,'Г на Ч'!BS89*'Г на группу'!$A$2,"")</f>
        <v/>
      </c>
      <c r="BT89" s="39" t="str">
        <f>IF('Г на Ч'!BT89*'Г на группу'!$A$2,'Г на Ч'!BT89*'Г на группу'!$A$2,"")</f>
        <v/>
      </c>
      <c r="BU89" s="39" t="str">
        <f>IF('Г на Ч'!BU89*'Г на группу'!$A$2,'Г на Ч'!BU89*'Г на группу'!$A$2,"")</f>
        <v/>
      </c>
      <c r="BV89" s="39" t="str">
        <f>IF('Г на Ч'!BV89*'Г на группу'!$A$2,'Г на Ч'!BV89*'Г на группу'!$A$2,"")</f>
        <v/>
      </c>
      <c r="BW89" s="40" t="str">
        <f>IF('Г на Ч'!BW89*'Г на группу'!$A$2,'Г на Ч'!BW89*'Г на группу'!$A$2,"")</f>
        <v/>
      </c>
      <c r="BX89" s="39" t="str">
        <f>IF('Г на Ч'!BX89*'Г на группу'!$A$2,'Г на Ч'!BX89*'Г на группу'!$A$2,"")</f>
        <v/>
      </c>
      <c r="BY89" s="39" t="str">
        <f>IF('Г на Ч'!BY89*'Г на группу'!$A$2,'Г на Ч'!BY89*'Г на группу'!$A$2,"")</f>
        <v/>
      </c>
      <c r="BZ89" s="39" t="str">
        <f>IF('Г на Ч'!BZ89*'Г на группу'!$A$2,'Г на Ч'!BZ89*'Г на группу'!$A$2,"")</f>
        <v/>
      </c>
      <c r="CA89" s="39" t="str">
        <f>IF('Г на Ч'!CA89*'Г на группу'!$A$2,'Г на Ч'!CA89*'Г на группу'!$A$2,"")</f>
        <v/>
      </c>
      <c r="CB89" s="40" t="str">
        <f>IF('Г на Ч'!CB89*'Г на группу'!$A$2,'Г на Ч'!CB89*'Г на группу'!$A$2,"")</f>
        <v/>
      </c>
      <c r="CC89" s="39" t="str">
        <f>IF('Г на Ч'!CC89*'Г на группу'!$A$2,'Г на Ч'!CC89*'Г на группу'!$A$2,"")</f>
        <v/>
      </c>
      <c r="CD89" s="39" t="str">
        <f>IF('Г на Ч'!CD89*'Г на группу'!$A$2,'Г на Ч'!CD89*'Г на группу'!$A$2,"")</f>
        <v/>
      </c>
      <c r="CE89" s="39" t="str">
        <f>IF('Г на Ч'!CE89*'Г на группу'!$A$2,'Г на Ч'!CE89*'Г на группу'!$A$2,"")</f>
        <v/>
      </c>
      <c r="CF89" s="39" t="str">
        <f>IF('Г на Ч'!CF89*'Г на группу'!$A$2,'Г на Ч'!CF89*'Г на группу'!$A$2,"")</f>
        <v/>
      </c>
      <c r="CG89" s="40" t="str">
        <f>IF('Г на Ч'!CG89*'Г на группу'!$A$2,'Г на Ч'!CG89*'Г на группу'!$A$2,"")</f>
        <v/>
      </c>
      <c r="CH89" s="39" t="str">
        <f>IF('Г на Ч'!CH89*'Г на группу'!$A$2,'Г на Ч'!CH89*'Г на группу'!$A$2,"")</f>
        <v/>
      </c>
      <c r="CI89" s="39" t="str">
        <f>IF('Г на Ч'!CI89*'Г на группу'!$A$2,'Г на Ч'!CI89*'Г на группу'!$A$2,"")</f>
        <v/>
      </c>
      <c r="CJ89" s="39" t="str">
        <f>IF('Г на Ч'!CJ89*'Г на группу'!$A$2,'Г на Ч'!CJ89*'Г на группу'!$A$2,"")</f>
        <v/>
      </c>
      <c r="CK89" s="39" t="str">
        <f>IF('Г на Ч'!CK89*'Г на группу'!$A$2,'Г на Ч'!CK89*'Г на группу'!$A$2,"")</f>
        <v/>
      </c>
      <c r="CL89" s="38" t="str">
        <f>IF('Г на Ч'!CL89*'Г на группу'!$A$2,'Г на Ч'!CL89*'Г на группу'!$A$2,"")</f>
        <v/>
      </c>
      <c r="CM89" s="39" t="str">
        <f>IF('Г на Ч'!CM89*'Г на группу'!$A$2,'Г на Ч'!CM89*'Г на группу'!$A$2,"")</f>
        <v/>
      </c>
      <c r="CN89" s="39" t="str">
        <f>IF('Г на Ч'!CN89*'Г на группу'!$A$2,'Г на Ч'!CN89*'Г на группу'!$A$2,"")</f>
        <v/>
      </c>
      <c r="CO89" s="39" t="str">
        <f>IF('Г на Ч'!CO89*'Г на группу'!$A$2,'Г на Ч'!CO89*'Г на группу'!$A$2,"")</f>
        <v/>
      </c>
      <c r="CP89" s="39" t="str">
        <f>IF('Г на Ч'!CP89*'Г на группу'!$A$2,'Г на Ч'!CP89*'Г на группу'!$A$2,"")</f>
        <v/>
      </c>
      <c r="CQ89" s="38" t="str">
        <f>IF('Г на Ч'!CQ89*'Г на группу'!$A$2,'Г на Ч'!CQ89*'Г на группу'!$A$2,"")</f>
        <v/>
      </c>
      <c r="CR89" s="39">
        <f>IF('Г на Ч'!CR89*'Г на группу'!$A$2,'Г на Ч'!CR89*'Г на группу'!$A$2,"")</f>
        <v>516</v>
      </c>
      <c r="CS89" s="39">
        <f>IF('Г на Ч'!CS89*'Г на группу'!$A$2,'Г на Ч'!CS89*'Г на группу'!$A$2,"")</f>
        <v>6.6000000000000005</v>
      </c>
      <c r="CT89" s="39">
        <f>IF('Г на Ч'!CT89*'Г на группу'!$A$2,'Г на Ч'!CT89*'Г на группу'!$A$2,"")</f>
        <v>19.200000000000003</v>
      </c>
      <c r="CU89" s="39">
        <f>IF('Г на Ч'!CU89*'Г на группу'!$A$2,'Г на Ч'!CU89*'Г на группу'!$A$2,"")</f>
        <v>80.400000000000006</v>
      </c>
      <c r="CV89" s="38">
        <f>IF('Г на Ч'!CV89*'Г на группу'!$A$2,'Г на Ч'!CV89*'Г на группу'!$A$2,"")</f>
        <v>120</v>
      </c>
      <c r="CW89" s="39" t="str">
        <f>IF('Г на Ч'!CW89*'Г на группу'!$A$2,'Г на Ч'!CW89*'Г на группу'!$A$2,"")</f>
        <v/>
      </c>
      <c r="CX89" s="39" t="str">
        <f>IF('Г на Ч'!CX89*'Г на группу'!$A$2,'Г на Ч'!CX89*'Г на группу'!$A$2,"")</f>
        <v/>
      </c>
      <c r="CY89" s="39" t="str">
        <f>IF('Г на Ч'!CY89*'Г на группу'!$A$2,'Г на Ч'!CY89*'Г на группу'!$A$2,"")</f>
        <v/>
      </c>
      <c r="CZ89" s="39" t="str">
        <f>IF('Г на Ч'!CZ89*'Г на группу'!$A$2,'Г на Ч'!CZ89*'Г на группу'!$A$2,"")</f>
        <v/>
      </c>
      <c r="DA89" s="38" t="str">
        <f>IF('Г на Ч'!DA89*'Г на группу'!$A$2,'Г на Ч'!DA89*'Г на группу'!$A$2,"")</f>
        <v/>
      </c>
      <c r="DB89" s="39" t="str">
        <f>IF('Г на Ч'!DB89*'Г на группу'!$A$2,'Г на Ч'!DB89*'Г на группу'!$A$2,"")</f>
        <v/>
      </c>
      <c r="DC89" s="39" t="str">
        <f>IF('Г на Ч'!DC89*'Г на группу'!$A$2,'Г на Ч'!DC89*'Г на группу'!$A$2,"")</f>
        <v/>
      </c>
      <c r="DD89" s="39" t="str">
        <f>IF('Г на Ч'!DD89*'Г на группу'!$A$2,'Г на Ч'!DD89*'Г на группу'!$A$2,"")</f>
        <v/>
      </c>
      <c r="DE89" s="39" t="str">
        <f>IF('Г на Ч'!DE89*'Г на группу'!$A$2,'Г на Ч'!DE89*'Г на группу'!$A$2,"")</f>
        <v/>
      </c>
      <c r="DF89" s="38" t="str">
        <f>IF('Г на Ч'!DF89*'Г на группу'!$A$2,'Г на Ч'!DF89*'Г на группу'!$A$2,"")</f>
        <v/>
      </c>
      <c r="DG89" s="39" t="str">
        <f>IF('Г на Ч'!DG89*'Г на группу'!$A$2,'Г на Ч'!DG89*'Г на группу'!$A$2,"")</f>
        <v/>
      </c>
      <c r="DH89" s="39" t="str">
        <f>IF('Г на Ч'!DH89*'Г на группу'!$A$2,'Г на Ч'!DH89*'Г на группу'!$A$2,"")</f>
        <v/>
      </c>
      <c r="DI89" s="39" t="str">
        <f>IF('Г на Ч'!DI89*'Г на группу'!$A$2,'Г на Ч'!DI89*'Г на группу'!$A$2,"")</f>
        <v/>
      </c>
      <c r="DJ89" s="39" t="str">
        <f>IF('Г на Ч'!DJ89*'Г на группу'!$A$2,'Г на Ч'!DJ89*'Г на группу'!$A$2,"")</f>
        <v/>
      </c>
      <c r="DK89" s="38" t="str">
        <f>IF('Г на Ч'!DK89*'Г на группу'!$A$2,'Г на Ч'!DK89*'Г на группу'!$A$2,"")</f>
        <v/>
      </c>
      <c r="DL89" s="39" t="str">
        <f>IF('Г на Ч'!DL89*'Г на группу'!$A$2,'Г на Ч'!DL89*'Г на группу'!$A$2,"")</f>
        <v/>
      </c>
      <c r="DM89" s="39" t="str">
        <f>IF('Г на Ч'!DM89*'Г на группу'!$A$2,'Г на Ч'!DM89*'Г на группу'!$A$2,"")</f>
        <v/>
      </c>
      <c r="DN89" s="39" t="str">
        <f>IF('Г на Ч'!DN89*'Г на группу'!$A$2,'Г на Ч'!DN89*'Г на группу'!$A$2,"")</f>
        <v/>
      </c>
      <c r="DO89" s="39" t="str">
        <f>IF('Г на Ч'!DO89*'Г на группу'!$A$2,'Г на Ч'!DO89*'Г на группу'!$A$2,"")</f>
        <v/>
      </c>
      <c r="DP89" s="38" t="str">
        <f>IF('Г на Ч'!DP89*'Г на группу'!$A$2,'Г на Ч'!DP89*'Г на группу'!$A$2,"")</f>
        <v/>
      </c>
      <c r="DQ89" s="21">
        <f t="shared" si="142"/>
        <v>240</v>
      </c>
    </row>
    <row r="90" spans="1:121" s="21" customFormat="1" x14ac:dyDescent="0.25">
      <c r="A90" s="50" t="s">
        <v>40</v>
      </c>
      <c r="B90" s="21">
        <v>400</v>
      </c>
      <c r="C90" s="21">
        <v>8.6999999999999993</v>
      </c>
      <c r="D90" s="21">
        <v>8.8000000000000007</v>
      </c>
      <c r="E90" s="55">
        <v>70.900000000000006</v>
      </c>
      <c r="F90" s="53" t="e">
        <f t="shared" si="143"/>
        <v>#VALUE!</v>
      </c>
      <c r="G90" s="30" t="e">
        <f t="shared" si="144"/>
        <v>#VALUE!</v>
      </c>
      <c r="H90" s="30" t="e">
        <f t="shared" si="145"/>
        <v>#VALUE!</v>
      </c>
      <c r="I90" s="30" t="e">
        <f t="shared" si="146"/>
        <v>#VALUE!</v>
      </c>
      <c r="J90" s="21" t="str">
        <f>IF('Г на Ч'!J90*'Г на группу'!$A$2,'Г на Ч'!J90*'Г на группу'!$A$2,"")</f>
        <v/>
      </c>
      <c r="K90" s="53" t="str">
        <f>IF('Г на Ч'!K90*'Г на группу'!$A$2,'Г на Ч'!K90*'Г на группу'!$A$2,"")</f>
        <v/>
      </c>
      <c r="L90" s="53" t="str">
        <f>IF('Г на Ч'!L90*'Г на группу'!$A$2,'Г на Ч'!L90*'Г на группу'!$A$2,"")</f>
        <v/>
      </c>
      <c r="M90" s="53" t="str">
        <f>IF('Г на Ч'!M90*'Г на группу'!$A$2,'Г на Ч'!M90*'Г на группу'!$A$2,"")</f>
        <v/>
      </c>
      <c r="N90" s="53" t="str">
        <f>IF('Г на Ч'!N90*'Г на группу'!$A$2,'Г на Ч'!N90*'Г на группу'!$A$2,"")</f>
        <v/>
      </c>
      <c r="O90" s="50" t="str">
        <f>IF('Г на Ч'!O90*'Г на группу'!$A$2,'Г на Ч'!O90*'Г на группу'!$A$2,"")</f>
        <v/>
      </c>
      <c r="P90" s="53" t="str">
        <f>IF('Г на Ч'!P90*'Г на группу'!$A$2,'Г на Ч'!P90*'Г на группу'!$A$2,"")</f>
        <v/>
      </c>
      <c r="Q90" s="53" t="str">
        <f>IF('Г на Ч'!Q90*'Г на группу'!$A$2,'Г на Ч'!Q90*'Г на группу'!$A$2,"")</f>
        <v/>
      </c>
      <c r="R90" s="53" t="str">
        <f>IF('Г на Ч'!R90*'Г на группу'!$A$2,'Г на Ч'!R90*'Г на группу'!$A$2,"")</f>
        <v/>
      </c>
      <c r="S90" s="53" t="str">
        <f>IF('Г на Ч'!S90*'Г на группу'!$A$2,'Г на Ч'!S90*'Г на группу'!$A$2,"")</f>
        <v/>
      </c>
      <c r="T90" s="50" t="str">
        <f>IF('Г на Ч'!T90*'Г на группу'!$A$2,'Г на Ч'!T90*'Г на группу'!$A$2,"")</f>
        <v/>
      </c>
      <c r="U90" s="53" t="str">
        <f>IF('Г на Ч'!U90*'Г на группу'!$A$2,'Г на Ч'!U90*'Г на группу'!$A$2,"")</f>
        <v/>
      </c>
      <c r="V90" s="53" t="str">
        <f>IF('Г на Ч'!V90*'Г на группу'!$A$2,'Г на Ч'!V90*'Г на группу'!$A$2,"")</f>
        <v/>
      </c>
      <c r="W90" s="53" t="str">
        <f>IF('Г на Ч'!W90*'Г на группу'!$A$2,'Г на Ч'!W90*'Г на группу'!$A$2,"")</f>
        <v/>
      </c>
      <c r="X90" s="53" t="str">
        <f>IF('Г на Ч'!X90*'Г на группу'!$A$2,'Г на Ч'!X90*'Г на группу'!$A$2,"")</f>
        <v/>
      </c>
      <c r="Y90" s="50" t="str">
        <f>IF('Г на Ч'!Y90*'Г на группу'!$A$2,'Г на Ч'!Y90*'Г на группу'!$A$2,"")</f>
        <v/>
      </c>
      <c r="Z90" s="53" t="str">
        <f>IF('Г на Ч'!Z90*'Г на группу'!$A$2,'Г на Ч'!Z90*'Г на группу'!$A$2,"")</f>
        <v/>
      </c>
      <c r="AA90" s="53" t="str">
        <f>IF('Г на Ч'!AA90*'Г на группу'!$A$2,'Г на Ч'!AA90*'Г на группу'!$A$2,"")</f>
        <v/>
      </c>
      <c r="AB90" s="53" t="str">
        <f>IF('Г на Ч'!AB90*'Г на группу'!$A$2,'Г на Ч'!AB90*'Г на группу'!$A$2,"")</f>
        <v/>
      </c>
      <c r="AC90" s="53" t="str">
        <f>IF('Г на Ч'!AC90*'Г на группу'!$A$2,'Г на Ч'!AC90*'Г на группу'!$A$2,"")</f>
        <v/>
      </c>
      <c r="AD90" s="21" t="str">
        <f>IF('Г на Ч'!AD90*'Г на группу'!$A$2,'Г на Ч'!AD90*'Г на группу'!$A$2,"")</f>
        <v/>
      </c>
      <c r="AE90" s="53" t="str">
        <f>IF('Г на Ч'!AE90*'Г на группу'!$A$2,'Г на Ч'!AE90*'Г на группу'!$A$2,"")</f>
        <v/>
      </c>
      <c r="AF90" s="53" t="str">
        <f>IF('Г на Ч'!AF90*'Г на группу'!$A$2,'Г на Ч'!AF90*'Г на группу'!$A$2,"")</f>
        <v/>
      </c>
      <c r="AG90" s="53" t="str">
        <f>IF('Г на Ч'!AG90*'Г на группу'!$A$2,'Г на Ч'!AG90*'Г на группу'!$A$2,"")</f>
        <v/>
      </c>
      <c r="AH90" s="53" t="str">
        <f>IF('Г на Ч'!AH90*'Г на группу'!$A$2,'Г на Ч'!AH90*'Г на группу'!$A$2,"")</f>
        <v/>
      </c>
      <c r="AI90" s="21" t="str">
        <f>IF('Г на Ч'!AI90*'Г на группу'!$A$2,'Г на Ч'!AI90*'Г на группу'!$A$2,"")</f>
        <v/>
      </c>
      <c r="AJ90" s="53" t="str">
        <f>IF('Г на Ч'!AJ90*'Г на группу'!$A$2,'Г на Ч'!AJ90*'Г на группу'!$A$2,"")</f>
        <v/>
      </c>
      <c r="AK90" s="53" t="str">
        <f>IF('Г на Ч'!AK90*'Г на группу'!$A$2,'Г на Ч'!AK90*'Г на группу'!$A$2,"")</f>
        <v/>
      </c>
      <c r="AL90" s="53" t="str">
        <f>IF('Г на Ч'!AL90*'Г на группу'!$A$2,'Г на Ч'!AL90*'Г на группу'!$A$2,"")</f>
        <v/>
      </c>
      <c r="AM90" s="53" t="str">
        <f>IF('Г на Ч'!AM90*'Г на группу'!$A$2,'Г на Ч'!AM90*'Г на группу'!$A$2,"")</f>
        <v/>
      </c>
      <c r="AN90" s="54" t="str">
        <f>IF('Г на Ч'!AN90*'Г на группу'!$A$2,'Г на Ч'!AN90*'Г на группу'!$A$2,"")</f>
        <v/>
      </c>
      <c r="AO90" s="53">
        <f>IF('Г на Ч'!AO90*'Г на группу'!$A$2,'Г на Ч'!AO90*'Г на группу'!$A$2,"")</f>
        <v>480</v>
      </c>
      <c r="AP90" s="53">
        <f>IF('Г на Ч'!AP90*'Г на группу'!$A$2,'Г на Ч'!AP90*'Г на группу'!$A$2,"")</f>
        <v>10.439999999999998</v>
      </c>
      <c r="AQ90" s="53">
        <f>IF('Г на Ч'!AQ90*'Г на группу'!$A$2,'Г на Ч'!AQ90*'Г на группу'!$A$2,"")</f>
        <v>10.560000000000002</v>
      </c>
      <c r="AR90" s="53">
        <f>IF('Г на Ч'!AR90*'Г на группу'!$A$2,'Г на Ч'!AR90*'Г на группу'!$A$2,"")</f>
        <v>85.080000000000013</v>
      </c>
      <c r="AS90" s="50">
        <f>IF('Г на Ч'!AS90*'Г на группу'!$A$2,'Г на Ч'!AS90*'Г на группу'!$A$2,"")</f>
        <v>120</v>
      </c>
      <c r="AT90" s="53" t="str">
        <f>IF('Г на Ч'!AT90*'Г на группу'!$A$2,'Г на Ч'!AT90*'Г на группу'!$A$2,"")</f>
        <v/>
      </c>
      <c r="AU90" s="53" t="str">
        <f>IF('Г на Ч'!AU90*'Г на группу'!$A$2,'Г на Ч'!AU90*'Г на группу'!$A$2,"")</f>
        <v/>
      </c>
      <c r="AV90" s="53" t="str">
        <f>IF('Г на Ч'!AV90*'Г на группу'!$A$2,'Г на Ч'!AV90*'Г на группу'!$A$2,"")</f>
        <v/>
      </c>
      <c r="AW90" s="53" t="str">
        <f>IF('Г на Ч'!AW90*'Г на группу'!$A$2,'Г на Ч'!AW90*'Г на группу'!$A$2,"")</f>
        <v/>
      </c>
      <c r="AX90" s="21" t="str">
        <f>IF('Г на Ч'!AX90*'Г на группу'!$A$2,'Г на Ч'!AX90*'Г на группу'!$A$2,"")</f>
        <v/>
      </c>
      <c r="AY90" s="30" t="str">
        <f>IF('Г на Ч'!AY90*'Г на группу'!$A$2,'Г на Ч'!AY90*'Г на группу'!$A$2,"")</f>
        <v/>
      </c>
      <c r="AZ90" s="53" t="str">
        <f>IF('Г на Ч'!AZ90*'Г на группу'!$A$2,'Г на Ч'!AZ90*'Г на группу'!$A$2,"")</f>
        <v/>
      </c>
      <c r="BA90" s="53" t="str">
        <f>IF('Г на Ч'!BA90*'Г на группу'!$A$2,'Г на Ч'!BA90*'Г на группу'!$A$2,"")</f>
        <v/>
      </c>
      <c r="BB90" s="53" t="str">
        <f>IF('Г на Ч'!BB90*'Г на группу'!$A$2,'Г на Ч'!BB90*'Г на группу'!$A$2,"")</f>
        <v/>
      </c>
      <c r="BC90" s="50" t="str">
        <f>IF('Г на Ч'!BC90*'Г на группу'!$A$2,'Г на Ч'!BC90*'Г на группу'!$A$2,"")</f>
        <v/>
      </c>
      <c r="BD90" s="53" t="str">
        <f>IF('Г на Ч'!BD90*'Г на группу'!$A$2,'Г на Ч'!BD90*'Г на группу'!$A$2,"")</f>
        <v/>
      </c>
      <c r="BE90" s="53" t="str">
        <f>IF('Г на Ч'!BE90*'Г на группу'!$A$2,'Г на Ч'!BE90*'Г на группу'!$A$2,"")</f>
        <v/>
      </c>
      <c r="BF90" s="53" t="str">
        <f>IF('Г на Ч'!BF90*'Г на группу'!$A$2,'Г на Ч'!BF90*'Г на группу'!$A$2,"")</f>
        <v/>
      </c>
      <c r="BG90" s="53" t="str">
        <f>IF('Г на Ч'!BG90*'Г на группу'!$A$2,'Г на Ч'!BG90*'Г на группу'!$A$2,"")</f>
        <v/>
      </c>
      <c r="BH90" s="54" t="str">
        <f>IF('Г на Ч'!BH90*'Г на группу'!$A$2,'Г на Ч'!BH90*'Г на группу'!$A$2,"")</f>
        <v/>
      </c>
      <c r="BI90" s="30" t="str">
        <f>IF('Г на Ч'!BI90*'Г на группу'!$A$2,'Г на Ч'!BI90*'Г на группу'!$A$2,"")</f>
        <v/>
      </c>
      <c r="BJ90" s="53" t="str">
        <f>IF('Г на Ч'!BJ90*'Г на группу'!$A$2,'Г на Ч'!BJ90*'Г на группу'!$A$2,"")</f>
        <v/>
      </c>
      <c r="BK90" s="53" t="str">
        <f>IF('Г на Ч'!BK90*'Г на группу'!$A$2,'Г на Ч'!BK90*'Г на группу'!$A$2,"")</f>
        <v/>
      </c>
      <c r="BL90" s="53" t="str">
        <f>IF('Г на Ч'!BL90*'Г на группу'!$A$2,'Г на Ч'!BL90*'Г на группу'!$A$2,"")</f>
        <v/>
      </c>
      <c r="BM90" s="55" t="str">
        <f>IF('Г на Ч'!BM90*'Г на группу'!$A$2,'Г на Ч'!BM90*'Г на группу'!$A$2,"")</f>
        <v/>
      </c>
      <c r="BN90" s="53" t="str">
        <f>IF('Г на Ч'!BN90*'Г на группу'!$A$2,'Г на Ч'!BN90*'Г на группу'!$A$2,"")</f>
        <v/>
      </c>
      <c r="BO90" s="53" t="str">
        <f>IF('Г на Ч'!BO90*'Г на группу'!$A$2,'Г на Ч'!BO90*'Г на группу'!$A$2,"")</f>
        <v/>
      </c>
      <c r="BP90" s="53" t="str">
        <f>IF('Г на Ч'!BP90*'Г на группу'!$A$2,'Г на Ч'!BP90*'Г на группу'!$A$2,"")</f>
        <v/>
      </c>
      <c r="BQ90" s="53" t="str">
        <f>IF('Г на Ч'!BQ90*'Г на группу'!$A$2,'Г на Ч'!BQ90*'Г на группу'!$A$2,"")</f>
        <v/>
      </c>
      <c r="BR90" s="50" t="str">
        <f>IF('Г на Ч'!BR90*'Г на группу'!$A$2,'Г на Ч'!BR90*'Г на группу'!$A$2,"")</f>
        <v/>
      </c>
      <c r="BS90" s="53" t="str">
        <f>IF('Г на Ч'!BS90*'Г на группу'!$A$2,'Г на Ч'!BS90*'Г на группу'!$A$2,"")</f>
        <v/>
      </c>
      <c r="BT90" s="53" t="str">
        <f>IF('Г на Ч'!BT90*'Г на группу'!$A$2,'Г на Ч'!BT90*'Г на группу'!$A$2,"")</f>
        <v/>
      </c>
      <c r="BU90" s="53" t="str">
        <f>IF('Г на Ч'!BU90*'Г на группу'!$A$2,'Г на Ч'!BU90*'Г на группу'!$A$2,"")</f>
        <v/>
      </c>
      <c r="BV90" s="53" t="str">
        <f>IF('Г на Ч'!BV90*'Г на группу'!$A$2,'Г на Ч'!BV90*'Г на группу'!$A$2,"")</f>
        <v/>
      </c>
      <c r="BW90" s="50" t="str">
        <f>IF('Г на Ч'!BW90*'Г на группу'!$A$2,'Г на Ч'!BW90*'Г на группу'!$A$2,"")</f>
        <v/>
      </c>
      <c r="BX90" s="53" t="str">
        <f>IF('Г на Ч'!BX90*'Г на группу'!$A$2,'Г на Ч'!BX90*'Г на группу'!$A$2,"")</f>
        <v/>
      </c>
      <c r="BY90" s="53" t="str">
        <f>IF('Г на Ч'!BY90*'Г на группу'!$A$2,'Г на Ч'!BY90*'Г на группу'!$A$2,"")</f>
        <v/>
      </c>
      <c r="BZ90" s="53" t="str">
        <f>IF('Г на Ч'!BZ90*'Г на группу'!$A$2,'Г на Ч'!BZ90*'Г на группу'!$A$2,"")</f>
        <v/>
      </c>
      <c r="CA90" s="53" t="str">
        <f>IF('Г на Ч'!CA90*'Г на группу'!$A$2,'Г на Ч'!CA90*'Г на группу'!$A$2,"")</f>
        <v/>
      </c>
      <c r="CB90" s="50" t="str">
        <f>IF('Г на Ч'!CB90*'Г на группу'!$A$2,'Г на Ч'!CB90*'Г на группу'!$A$2,"")</f>
        <v/>
      </c>
      <c r="CC90" s="53" t="str">
        <f>IF('Г на Ч'!CC90*'Г на группу'!$A$2,'Г на Ч'!CC90*'Г на группу'!$A$2,"")</f>
        <v/>
      </c>
      <c r="CD90" s="53" t="str">
        <f>IF('Г на Ч'!CD90*'Г на группу'!$A$2,'Г на Ч'!CD90*'Г на группу'!$A$2,"")</f>
        <v/>
      </c>
      <c r="CE90" s="53" t="str">
        <f>IF('Г на Ч'!CE90*'Г на группу'!$A$2,'Г на Ч'!CE90*'Г на группу'!$A$2,"")</f>
        <v/>
      </c>
      <c r="CF90" s="53" t="str">
        <f>IF('Г на Ч'!CF90*'Г на группу'!$A$2,'Г на Ч'!CF90*'Г на группу'!$A$2,"")</f>
        <v/>
      </c>
      <c r="CG90" s="50" t="str">
        <f>IF('Г на Ч'!CG90*'Г на группу'!$A$2,'Г на Ч'!CG90*'Г на группу'!$A$2,"")</f>
        <v/>
      </c>
      <c r="CH90" s="53" t="str">
        <f>IF('Г на Ч'!CH90*'Г на группу'!$A$2,'Г на Ч'!CH90*'Г на группу'!$A$2,"")</f>
        <v/>
      </c>
      <c r="CI90" s="53" t="str">
        <f>IF('Г на Ч'!CI90*'Г на группу'!$A$2,'Г на Ч'!CI90*'Г на группу'!$A$2,"")</f>
        <v/>
      </c>
      <c r="CJ90" s="53" t="str">
        <f>IF('Г на Ч'!CJ90*'Г на группу'!$A$2,'Г на Ч'!CJ90*'Г на группу'!$A$2,"")</f>
        <v/>
      </c>
      <c r="CK90" s="53" t="str">
        <f>IF('Г на Ч'!CK90*'Г на группу'!$A$2,'Г на Ч'!CK90*'Г на группу'!$A$2,"")</f>
        <v/>
      </c>
      <c r="CL90" s="21" t="str">
        <f>IF('Г на Ч'!CL90*'Г на группу'!$A$2,'Г на Ч'!CL90*'Г на группу'!$A$2,"")</f>
        <v/>
      </c>
      <c r="CM90" s="53" t="str">
        <f>IF('Г на Ч'!CM90*'Г на группу'!$A$2,'Г на Ч'!CM90*'Г на группу'!$A$2,"")</f>
        <v/>
      </c>
      <c r="CN90" s="53" t="str">
        <f>IF('Г на Ч'!CN90*'Г на группу'!$A$2,'Г на Ч'!CN90*'Г на группу'!$A$2,"")</f>
        <v/>
      </c>
      <c r="CO90" s="53" t="str">
        <f>IF('Г на Ч'!CO90*'Г на группу'!$A$2,'Г на Ч'!CO90*'Г на группу'!$A$2,"")</f>
        <v/>
      </c>
      <c r="CP90" s="53" t="str">
        <f>IF('Г на Ч'!CP90*'Г на группу'!$A$2,'Г на Ч'!CP90*'Г на группу'!$A$2,"")</f>
        <v/>
      </c>
      <c r="CQ90" s="21" t="str">
        <f>IF('Г на Ч'!CQ90*'Г на группу'!$A$2,'Г на Ч'!CQ90*'Г на группу'!$A$2,"")</f>
        <v/>
      </c>
      <c r="CR90" s="53" t="str">
        <f>IF('Г на Ч'!CR90*'Г на группу'!$A$2,'Г на Ч'!CR90*'Г на группу'!$A$2,"")</f>
        <v/>
      </c>
      <c r="CS90" s="53" t="str">
        <f>IF('Г на Ч'!CS90*'Г на группу'!$A$2,'Г на Ч'!CS90*'Г на группу'!$A$2,"")</f>
        <v/>
      </c>
      <c r="CT90" s="53" t="str">
        <f>IF('Г на Ч'!CT90*'Г на группу'!$A$2,'Г на Ч'!CT90*'Г на группу'!$A$2,"")</f>
        <v/>
      </c>
      <c r="CU90" s="53" t="str">
        <f>IF('Г на Ч'!CU90*'Г на группу'!$A$2,'Г на Ч'!CU90*'Г на группу'!$A$2,"")</f>
        <v/>
      </c>
      <c r="CV90" s="21" t="str">
        <f>IF('Г на Ч'!CV90*'Г на группу'!$A$2,'Г на Ч'!CV90*'Г на группу'!$A$2,"")</f>
        <v/>
      </c>
      <c r="CW90" s="53">
        <f>IF('Г на Ч'!CW90*'Г на группу'!$A$2,'Г на Ч'!CW90*'Г на группу'!$A$2,"")</f>
        <v>480</v>
      </c>
      <c r="CX90" s="53">
        <f>IF('Г на Ч'!CX90*'Г на группу'!$A$2,'Г на Ч'!CX90*'Г на группу'!$A$2,"")</f>
        <v>10.439999999999998</v>
      </c>
      <c r="CY90" s="53">
        <f>IF('Г на Ч'!CY90*'Г на группу'!$A$2,'Г на Ч'!CY90*'Г на группу'!$A$2,"")</f>
        <v>10.560000000000002</v>
      </c>
      <c r="CZ90" s="53">
        <f>IF('Г на Ч'!CZ90*'Г на группу'!$A$2,'Г на Ч'!CZ90*'Г на группу'!$A$2,"")</f>
        <v>85.080000000000013</v>
      </c>
      <c r="DA90" s="21">
        <f>IF('Г на Ч'!DA90*'Г на группу'!$A$2,'Г на Ч'!DA90*'Г на группу'!$A$2,"")</f>
        <v>120</v>
      </c>
      <c r="DB90" s="53" t="str">
        <f>IF('Г на Ч'!DB90*'Г на группу'!$A$2,'Г на Ч'!DB90*'Г на группу'!$A$2,"")</f>
        <v/>
      </c>
      <c r="DC90" s="53" t="str">
        <f>IF('Г на Ч'!DC90*'Г на группу'!$A$2,'Г на Ч'!DC90*'Г на группу'!$A$2,"")</f>
        <v/>
      </c>
      <c r="DD90" s="53" t="str">
        <f>IF('Г на Ч'!DD90*'Г на группу'!$A$2,'Г на Ч'!DD90*'Г на группу'!$A$2,"")</f>
        <v/>
      </c>
      <c r="DE90" s="53" t="str">
        <f>IF('Г на Ч'!DE90*'Г на группу'!$A$2,'Г на Ч'!DE90*'Г на группу'!$A$2,"")</f>
        <v/>
      </c>
      <c r="DF90" s="21" t="str">
        <f>IF('Г на Ч'!DF90*'Г на группу'!$A$2,'Г на Ч'!DF90*'Г на группу'!$A$2,"")</f>
        <v/>
      </c>
      <c r="DG90" s="53" t="str">
        <f>IF('Г на Ч'!DG90*'Г на группу'!$A$2,'Г на Ч'!DG90*'Г на группу'!$A$2,"")</f>
        <v/>
      </c>
      <c r="DH90" s="53" t="str">
        <f>IF('Г на Ч'!DH90*'Г на группу'!$A$2,'Г на Ч'!DH90*'Г на группу'!$A$2,"")</f>
        <v/>
      </c>
      <c r="DI90" s="53" t="str">
        <f>IF('Г на Ч'!DI90*'Г на группу'!$A$2,'Г на Ч'!DI90*'Г на группу'!$A$2,"")</f>
        <v/>
      </c>
      <c r="DJ90" s="53" t="str">
        <f>IF('Г на Ч'!DJ90*'Г на группу'!$A$2,'Г на Ч'!DJ90*'Г на группу'!$A$2,"")</f>
        <v/>
      </c>
      <c r="DK90" s="21" t="str">
        <f>IF('Г на Ч'!DK90*'Г на группу'!$A$2,'Г на Ч'!DK90*'Г на группу'!$A$2,"")</f>
        <v/>
      </c>
      <c r="DL90" s="53" t="str">
        <f>IF('Г на Ч'!DL90*'Г на группу'!$A$2,'Г на Ч'!DL90*'Г на группу'!$A$2,"")</f>
        <v/>
      </c>
      <c r="DM90" s="53" t="str">
        <f>IF('Г на Ч'!DM90*'Г на группу'!$A$2,'Г на Ч'!DM90*'Г на группу'!$A$2,"")</f>
        <v/>
      </c>
      <c r="DN90" s="53" t="str">
        <f>IF('Г на Ч'!DN90*'Г на группу'!$A$2,'Г на Ч'!DN90*'Г на группу'!$A$2,"")</f>
        <v/>
      </c>
      <c r="DO90" s="53" t="str">
        <f>IF('Г на Ч'!DO90*'Г на группу'!$A$2,'Г на Ч'!DO90*'Г на группу'!$A$2,"")</f>
        <v/>
      </c>
      <c r="DP90" s="21" t="str">
        <f>IF('Г на Ч'!DP90*'Г на группу'!$A$2,'Г на Ч'!DP90*'Г на группу'!$A$2,"")</f>
        <v/>
      </c>
      <c r="DQ90" s="21">
        <f t="shared" si="142"/>
        <v>240</v>
      </c>
    </row>
    <row r="91" spans="1:121" s="21" customFormat="1" x14ac:dyDescent="0.25">
      <c r="A91" s="40" t="s">
        <v>41</v>
      </c>
      <c r="B91" s="38">
        <v>316</v>
      </c>
      <c r="C91" s="38">
        <v>0.8</v>
      </c>
      <c r="D91" s="38">
        <v>0.7</v>
      </c>
      <c r="E91" s="43">
        <v>79.400000000000006</v>
      </c>
      <c r="F91" s="39" t="e">
        <f t="shared" si="143"/>
        <v>#VALUE!</v>
      </c>
      <c r="G91" s="42" t="e">
        <f t="shared" si="144"/>
        <v>#VALUE!</v>
      </c>
      <c r="H91" s="42" t="e">
        <f t="shared" si="145"/>
        <v>#VALUE!</v>
      </c>
      <c r="I91" s="42" t="e">
        <f t="shared" si="146"/>
        <v>#VALUE!</v>
      </c>
      <c r="J91" s="38" t="str">
        <f>IF('Г на Ч'!J91*'Г на группу'!$A$2,'Г на Ч'!J91*'Г на группу'!$A$2,"")</f>
        <v/>
      </c>
      <c r="K91" s="39" t="str">
        <f>IF('Г на Ч'!K91*'Г на группу'!$A$2,'Г на Ч'!K91*'Г на группу'!$A$2,"")</f>
        <v/>
      </c>
      <c r="L91" s="39" t="str">
        <f>IF('Г на Ч'!L91*'Г на группу'!$A$2,'Г на Ч'!L91*'Г на группу'!$A$2,"")</f>
        <v/>
      </c>
      <c r="M91" s="39" t="str">
        <f>IF('Г на Ч'!M91*'Г на группу'!$A$2,'Г на Ч'!M91*'Г на группу'!$A$2,"")</f>
        <v/>
      </c>
      <c r="N91" s="39" t="str">
        <f>IF('Г на Ч'!N91*'Г на группу'!$A$2,'Г на Ч'!N91*'Г на группу'!$A$2,"")</f>
        <v/>
      </c>
      <c r="O91" s="40" t="str">
        <f>IF('Г на Ч'!O91*'Г на группу'!$A$2,'Г на Ч'!O91*'Г на группу'!$A$2,"")</f>
        <v/>
      </c>
      <c r="P91" s="39" t="str">
        <f>IF('Г на Ч'!P91*'Г на группу'!$A$2,'Г на Ч'!P91*'Г на группу'!$A$2,"")</f>
        <v/>
      </c>
      <c r="Q91" s="39" t="str">
        <f>IF('Г на Ч'!Q91*'Г на группу'!$A$2,'Г на Ч'!Q91*'Г на группу'!$A$2,"")</f>
        <v/>
      </c>
      <c r="R91" s="39" t="str">
        <f>IF('Г на Ч'!R91*'Г на группу'!$A$2,'Г на Ч'!R91*'Г на группу'!$A$2,"")</f>
        <v/>
      </c>
      <c r="S91" s="39" t="str">
        <f>IF('Г на Ч'!S91*'Г на группу'!$A$2,'Г на Ч'!S91*'Г на группу'!$A$2,"")</f>
        <v/>
      </c>
      <c r="T91" s="40" t="str">
        <f>IF('Г на Ч'!T91*'Г на группу'!$A$2,'Г на Ч'!T91*'Г на группу'!$A$2,"")</f>
        <v/>
      </c>
      <c r="U91" s="39" t="str">
        <f>IF('Г на Ч'!U91*'Г на группу'!$A$2,'Г на Ч'!U91*'Г на группу'!$A$2,"")</f>
        <v/>
      </c>
      <c r="V91" s="39" t="str">
        <f>IF('Г на Ч'!V91*'Г на группу'!$A$2,'Г на Ч'!V91*'Г на группу'!$A$2,"")</f>
        <v/>
      </c>
      <c r="W91" s="39" t="str">
        <f>IF('Г на Ч'!W91*'Г на группу'!$A$2,'Г на Ч'!W91*'Г на группу'!$A$2,"")</f>
        <v/>
      </c>
      <c r="X91" s="39" t="str">
        <f>IF('Г на Ч'!X91*'Г на группу'!$A$2,'Г на Ч'!X91*'Г на группу'!$A$2,"")</f>
        <v/>
      </c>
      <c r="Y91" s="40" t="str">
        <f>IF('Г на Ч'!Y91*'Г на группу'!$A$2,'Г на Ч'!Y91*'Г на группу'!$A$2,"")</f>
        <v/>
      </c>
      <c r="Z91" s="39" t="str">
        <f>IF('Г на Ч'!Z91*'Г на группу'!$A$2,'Г на Ч'!Z91*'Г на группу'!$A$2,"")</f>
        <v/>
      </c>
      <c r="AA91" s="39" t="str">
        <f>IF('Г на Ч'!AA91*'Г на группу'!$A$2,'Г на Ч'!AA91*'Г на группу'!$A$2,"")</f>
        <v/>
      </c>
      <c r="AB91" s="39" t="str">
        <f>IF('Г на Ч'!AB91*'Г на группу'!$A$2,'Г на Ч'!AB91*'Г на группу'!$A$2,"")</f>
        <v/>
      </c>
      <c r="AC91" s="39" t="str">
        <f>IF('Г на Ч'!AC91*'Г на группу'!$A$2,'Г на Ч'!AC91*'Г на группу'!$A$2,"")</f>
        <v/>
      </c>
      <c r="AD91" s="38" t="str">
        <f>IF('Г на Ч'!AD91*'Г на группу'!$A$2,'Г на Ч'!AD91*'Г на группу'!$A$2,"")</f>
        <v/>
      </c>
      <c r="AE91" s="39" t="str">
        <f>IF('Г на Ч'!AE91*'Г на группу'!$A$2,'Г на Ч'!AE91*'Г на группу'!$A$2,"")</f>
        <v/>
      </c>
      <c r="AF91" s="39" t="str">
        <f>IF('Г на Ч'!AF91*'Г на группу'!$A$2,'Г на Ч'!AF91*'Г на группу'!$A$2,"")</f>
        <v/>
      </c>
      <c r="AG91" s="39" t="str">
        <f>IF('Г на Ч'!AG91*'Г на группу'!$A$2,'Г на Ч'!AG91*'Г на группу'!$A$2,"")</f>
        <v/>
      </c>
      <c r="AH91" s="39" t="str">
        <f>IF('Г на Ч'!AH91*'Г на группу'!$A$2,'Г на Ч'!AH91*'Г на группу'!$A$2,"")</f>
        <v/>
      </c>
      <c r="AI91" s="38" t="str">
        <f>IF('Г на Ч'!AI91*'Г на группу'!$A$2,'Г на Ч'!AI91*'Г на группу'!$A$2,"")</f>
        <v/>
      </c>
      <c r="AJ91" s="39" t="str">
        <f>IF('Г на Ч'!AJ91*'Г на группу'!$A$2,'Г на Ч'!AJ91*'Г на группу'!$A$2,"")</f>
        <v/>
      </c>
      <c r="AK91" s="39" t="str">
        <f>IF('Г на Ч'!AK91*'Г на группу'!$A$2,'Г на Ч'!AK91*'Г на группу'!$A$2,"")</f>
        <v/>
      </c>
      <c r="AL91" s="39" t="str">
        <f>IF('Г на Ч'!AL91*'Г на группу'!$A$2,'Г на Ч'!AL91*'Г на группу'!$A$2,"")</f>
        <v/>
      </c>
      <c r="AM91" s="39" t="str">
        <f>IF('Г на Ч'!AM91*'Г на группу'!$A$2,'Г на Ч'!AM91*'Г на группу'!$A$2,"")</f>
        <v/>
      </c>
      <c r="AN91" s="41" t="str">
        <f>IF('Г на Ч'!AN91*'Г на группу'!$A$2,'Г на Ч'!AN91*'Г на группу'!$A$2,"")</f>
        <v/>
      </c>
      <c r="AO91" s="39" t="str">
        <f>IF('Г на Ч'!AO91*'Г на группу'!$A$2,'Г на Ч'!AO91*'Г на группу'!$A$2,"")</f>
        <v/>
      </c>
      <c r="AP91" s="39" t="str">
        <f>IF('Г на Ч'!AP91*'Г на группу'!$A$2,'Г на Ч'!AP91*'Г на группу'!$A$2,"")</f>
        <v/>
      </c>
      <c r="AQ91" s="39" t="str">
        <f>IF('Г на Ч'!AQ91*'Г на группу'!$A$2,'Г на Ч'!AQ91*'Г на группу'!$A$2,"")</f>
        <v/>
      </c>
      <c r="AR91" s="39" t="str">
        <f>IF('Г на Ч'!AR91*'Г на группу'!$A$2,'Г на Ч'!AR91*'Г на группу'!$A$2,"")</f>
        <v/>
      </c>
      <c r="AS91" s="40" t="str">
        <f>IF('Г на Ч'!AS91*'Г на группу'!$A$2,'Г на Ч'!AS91*'Г на группу'!$A$2,"")</f>
        <v/>
      </c>
      <c r="AT91" s="39">
        <f>IF('Г на Ч'!AT91*'Г на группу'!$A$2,'Г на Ч'!AT91*'Г на группу'!$A$2,"")</f>
        <v>379.20000000000005</v>
      </c>
      <c r="AU91" s="39">
        <f>IF('Г на Ч'!AU91*'Г на группу'!$A$2,'Г на Ч'!AU91*'Г на группу'!$A$2,"")</f>
        <v>0.96</v>
      </c>
      <c r="AV91" s="39">
        <f>IF('Г на Ч'!AV91*'Г на группу'!$A$2,'Г на Ч'!AV91*'Г на группу'!$A$2,"")</f>
        <v>0.83999999999999986</v>
      </c>
      <c r="AW91" s="39">
        <f>IF('Г на Ч'!AW91*'Г на группу'!$A$2,'Г на Ч'!AW91*'Г на группу'!$A$2,"")</f>
        <v>95.28</v>
      </c>
      <c r="AX91" s="38">
        <f>IF('Г на Ч'!AX91*'Г на группу'!$A$2,'Г на Ч'!AX91*'Г на группу'!$A$2,"")</f>
        <v>120</v>
      </c>
      <c r="AY91" s="42" t="str">
        <f>IF('Г на Ч'!AY91*'Г на группу'!$A$2,'Г на Ч'!AY91*'Г на группу'!$A$2,"")</f>
        <v/>
      </c>
      <c r="AZ91" s="39" t="str">
        <f>IF('Г на Ч'!AZ91*'Г на группу'!$A$2,'Г на Ч'!AZ91*'Г на группу'!$A$2,"")</f>
        <v/>
      </c>
      <c r="BA91" s="39" t="str">
        <f>IF('Г на Ч'!BA91*'Г на группу'!$A$2,'Г на Ч'!BA91*'Г на группу'!$A$2,"")</f>
        <v/>
      </c>
      <c r="BB91" s="39" t="str">
        <f>IF('Г на Ч'!BB91*'Г на группу'!$A$2,'Г на Ч'!BB91*'Г на группу'!$A$2,"")</f>
        <v/>
      </c>
      <c r="BC91" s="40" t="str">
        <f>IF('Г на Ч'!BC91*'Г на группу'!$A$2,'Г на Ч'!BC91*'Г на группу'!$A$2,"")</f>
        <v/>
      </c>
      <c r="BD91" s="39" t="str">
        <f>IF('Г на Ч'!BD91*'Г на группу'!$A$2,'Г на Ч'!BD91*'Г на группу'!$A$2,"")</f>
        <v/>
      </c>
      <c r="BE91" s="39" t="str">
        <f>IF('Г на Ч'!BE91*'Г на группу'!$A$2,'Г на Ч'!BE91*'Г на группу'!$A$2,"")</f>
        <v/>
      </c>
      <c r="BF91" s="39" t="str">
        <f>IF('Г на Ч'!BF91*'Г на группу'!$A$2,'Г на Ч'!BF91*'Г на группу'!$A$2,"")</f>
        <v/>
      </c>
      <c r="BG91" s="39" t="str">
        <f>IF('Г на Ч'!BG91*'Г на группу'!$A$2,'Г на Ч'!BG91*'Г на группу'!$A$2,"")</f>
        <v/>
      </c>
      <c r="BH91" s="41" t="str">
        <f>IF('Г на Ч'!BH91*'Г на группу'!$A$2,'Г на Ч'!BH91*'Г на группу'!$A$2,"")</f>
        <v/>
      </c>
      <c r="BI91" s="42" t="str">
        <f>IF('Г на Ч'!BI91*'Г на группу'!$A$2,'Г на Ч'!BI91*'Г на группу'!$A$2,"")</f>
        <v/>
      </c>
      <c r="BJ91" s="39" t="str">
        <f>IF('Г на Ч'!BJ91*'Г на группу'!$A$2,'Г на Ч'!BJ91*'Г на группу'!$A$2,"")</f>
        <v/>
      </c>
      <c r="BK91" s="39" t="str">
        <f>IF('Г на Ч'!BK91*'Г на группу'!$A$2,'Г на Ч'!BK91*'Г на группу'!$A$2,"")</f>
        <v/>
      </c>
      <c r="BL91" s="39" t="str">
        <f>IF('Г на Ч'!BL91*'Г на группу'!$A$2,'Г на Ч'!BL91*'Г на группу'!$A$2,"")</f>
        <v/>
      </c>
      <c r="BM91" s="43" t="str">
        <f>IF('Г на Ч'!BM91*'Г на группу'!$A$2,'Г на Ч'!BM91*'Г на группу'!$A$2,"")</f>
        <v/>
      </c>
      <c r="BN91" s="39" t="str">
        <f>IF('Г на Ч'!BN91*'Г на группу'!$A$2,'Г на Ч'!BN91*'Г на группу'!$A$2,"")</f>
        <v/>
      </c>
      <c r="BO91" s="39" t="str">
        <f>IF('Г на Ч'!BO91*'Г на группу'!$A$2,'Г на Ч'!BO91*'Г на группу'!$A$2,"")</f>
        <v/>
      </c>
      <c r="BP91" s="39" t="str">
        <f>IF('Г на Ч'!BP91*'Г на группу'!$A$2,'Г на Ч'!BP91*'Г на группу'!$A$2,"")</f>
        <v/>
      </c>
      <c r="BQ91" s="39" t="str">
        <f>IF('Г на Ч'!BQ91*'Г на группу'!$A$2,'Г на Ч'!BQ91*'Г на группу'!$A$2,"")</f>
        <v/>
      </c>
      <c r="BR91" s="40" t="str">
        <f>IF('Г на Ч'!BR91*'Г на группу'!$A$2,'Г на Ч'!BR91*'Г на группу'!$A$2,"")</f>
        <v/>
      </c>
      <c r="BS91" s="39" t="str">
        <f>IF('Г на Ч'!BS91*'Г на группу'!$A$2,'Г на Ч'!BS91*'Г на группу'!$A$2,"")</f>
        <v/>
      </c>
      <c r="BT91" s="39" t="str">
        <f>IF('Г на Ч'!BT91*'Г на группу'!$A$2,'Г на Ч'!BT91*'Г на группу'!$A$2,"")</f>
        <v/>
      </c>
      <c r="BU91" s="39" t="str">
        <f>IF('Г на Ч'!BU91*'Г на группу'!$A$2,'Г на Ч'!BU91*'Г на группу'!$A$2,"")</f>
        <v/>
      </c>
      <c r="BV91" s="39" t="str">
        <f>IF('Г на Ч'!BV91*'Г на группу'!$A$2,'Г на Ч'!BV91*'Г на группу'!$A$2,"")</f>
        <v/>
      </c>
      <c r="BW91" s="40" t="str">
        <f>IF('Г на Ч'!BW91*'Г на группу'!$A$2,'Г на Ч'!BW91*'Г на группу'!$A$2,"")</f>
        <v/>
      </c>
      <c r="BX91" s="39" t="str">
        <f>IF('Г на Ч'!BX91*'Г на группу'!$A$2,'Г на Ч'!BX91*'Г на группу'!$A$2,"")</f>
        <v/>
      </c>
      <c r="BY91" s="39" t="str">
        <f>IF('Г на Ч'!BY91*'Г на группу'!$A$2,'Г на Ч'!BY91*'Г на группу'!$A$2,"")</f>
        <v/>
      </c>
      <c r="BZ91" s="39" t="str">
        <f>IF('Г на Ч'!BZ91*'Г на группу'!$A$2,'Г на Ч'!BZ91*'Г на группу'!$A$2,"")</f>
        <v/>
      </c>
      <c r="CA91" s="39" t="str">
        <f>IF('Г на Ч'!CA91*'Г на группу'!$A$2,'Г на Ч'!CA91*'Г на группу'!$A$2,"")</f>
        <v/>
      </c>
      <c r="CB91" s="40" t="str">
        <f>IF('Г на Ч'!CB91*'Г на группу'!$A$2,'Г на Ч'!CB91*'Г на группу'!$A$2,"")</f>
        <v/>
      </c>
      <c r="CC91" s="39" t="str">
        <f>IF('Г на Ч'!CC91*'Г на группу'!$A$2,'Г на Ч'!CC91*'Г на группу'!$A$2,"")</f>
        <v/>
      </c>
      <c r="CD91" s="39" t="str">
        <f>IF('Г на Ч'!CD91*'Г на группу'!$A$2,'Г на Ч'!CD91*'Г на группу'!$A$2,"")</f>
        <v/>
      </c>
      <c r="CE91" s="39" t="str">
        <f>IF('Г на Ч'!CE91*'Г на группу'!$A$2,'Г на Ч'!CE91*'Г на группу'!$A$2,"")</f>
        <v/>
      </c>
      <c r="CF91" s="39" t="str">
        <f>IF('Г на Ч'!CF91*'Г на группу'!$A$2,'Г на Ч'!CF91*'Г на группу'!$A$2,"")</f>
        <v/>
      </c>
      <c r="CG91" s="40" t="str">
        <f>IF('Г на Ч'!CG91*'Г на группу'!$A$2,'Г на Ч'!CG91*'Г на группу'!$A$2,"")</f>
        <v/>
      </c>
      <c r="CH91" s="39" t="str">
        <f>IF('Г на Ч'!CH91*'Г на группу'!$A$2,'Г на Ч'!CH91*'Г на группу'!$A$2,"")</f>
        <v/>
      </c>
      <c r="CI91" s="39" t="str">
        <f>IF('Г на Ч'!CI91*'Г на группу'!$A$2,'Г на Ч'!CI91*'Г на группу'!$A$2,"")</f>
        <v/>
      </c>
      <c r="CJ91" s="39" t="str">
        <f>IF('Г на Ч'!CJ91*'Г на группу'!$A$2,'Г на Ч'!CJ91*'Г на группу'!$A$2,"")</f>
        <v/>
      </c>
      <c r="CK91" s="39" t="str">
        <f>IF('Г на Ч'!CK91*'Г на группу'!$A$2,'Г на Ч'!CK91*'Г на группу'!$A$2,"")</f>
        <v/>
      </c>
      <c r="CL91" s="38" t="str">
        <f>IF('Г на Ч'!CL91*'Г на группу'!$A$2,'Г на Ч'!CL91*'Г на группу'!$A$2,"")</f>
        <v/>
      </c>
      <c r="CM91" s="39" t="str">
        <f>IF('Г на Ч'!CM91*'Г на группу'!$A$2,'Г на Ч'!CM91*'Г на группу'!$A$2,"")</f>
        <v/>
      </c>
      <c r="CN91" s="39" t="str">
        <f>IF('Г на Ч'!CN91*'Г на группу'!$A$2,'Г на Ч'!CN91*'Г на группу'!$A$2,"")</f>
        <v/>
      </c>
      <c r="CO91" s="39" t="str">
        <f>IF('Г на Ч'!CO91*'Г на группу'!$A$2,'Г на Ч'!CO91*'Г на группу'!$A$2,"")</f>
        <v/>
      </c>
      <c r="CP91" s="39" t="str">
        <f>IF('Г на Ч'!CP91*'Г на группу'!$A$2,'Г на Ч'!CP91*'Г на группу'!$A$2,"")</f>
        <v/>
      </c>
      <c r="CQ91" s="38" t="str">
        <f>IF('Г на Ч'!CQ91*'Г на группу'!$A$2,'Г на Ч'!CQ91*'Г на группу'!$A$2,"")</f>
        <v/>
      </c>
      <c r="CR91" s="39" t="str">
        <f>IF('Г на Ч'!CR91*'Г на группу'!$A$2,'Г на Ч'!CR91*'Г на группу'!$A$2,"")</f>
        <v/>
      </c>
      <c r="CS91" s="39" t="str">
        <f>IF('Г на Ч'!CS91*'Г на группу'!$A$2,'Г на Ч'!CS91*'Г на группу'!$A$2,"")</f>
        <v/>
      </c>
      <c r="CT91" s="39" t="str">
        <f>IF('Г на Ч'!CT91*'Г на группу'!$A$2,'Г на Ч'!CT91*'Г на группу'!$A$2,"")</f>
        <v/>
      </c>
      <c r="CU91" s="39" t="str">
        <f>IF('Г на Ч'!CU91*'Г на группу'!$A$2,'Г на Ч'!CU91*'Г на группу'!$A$2,"")</f>
        <v/>
      </c>
      <c r="CV91" s="38" t="str">
        <f>IF('Г на Ч'!CV91*'Г на группу'!$A$2,'Г на Ч'!CV91*'Г на группу'!$A$2,"")</f>
        <v/>
      </c>
      <c r="CW91" s="39" t="str">
        <f>IF('Г на Ч'!CW91*'Г на группу'!$A$2,'Г на Ч'!CW91*'Г на группу'!$A$2,"")</f>
        <v/>
      </c>
      <c r="CX91" s="39" t="str">
        <f>IF('Г на Ч'!CX91*'Г на группу'!$A$2,'Г на Ч'!CX91*'Г на группу'!$A$2,"")</f>
        <v/>
      </c>
      <c r="CY91" s="39" t="str">
        <f>IF('Г на Ч'!CY91*'Г на группу'!$A$2,'Г на Ч'!CY91*'Г на группу'!$A$2,"")</f>
        <v/>
      </c>
      <c r="CZ91" s="39" t="str">
        <f>IF('Г на Ч'!CZ91*'Г на группу'!$A$2,'Г на Ч'!CZ91*'Г на группу'!$A$2,"")</f>
        <v/>
      </c>
      <c r="DA91" s="38" t="str">
        <f>IF('Г на Ч'!DA91*'Г на группу'!$A$2,'Г на Ч'!DA91*'Г на группу'!$A$2,"")</f>
        <v/>
      </c>
      <c r="DB91" s="39">
        <f>IF('Г на Ч'!DB91*'Г на группу'!$A$2,'Г на Ч'!DB91*'Г на группу'!$A$2,"")</f>
        <v>379.20000000000005</v>
      </c>
      <c r="DC91" s="39">
        <f>IF('Г на Ч'!DC91*'Г на группу'!$A$2,'Г на Ч'!DC91*'Г на группу'!$A$2,"")</f>
        <v>0.96</v>
      </c>
      <c r="DD91" s="39">
        <f>IF('Г на Ч'!DD91*'Г на группу'!$A$2,'Г на Ч'!DD91*'Г на группу'!$A$2,"")</f>
        <v>0.83999999999999986</v>
      </c>
      <c r="DE91" s="39">
        <f>IF('Г на Ч'!DE91*'Г на группу'!$A$2,'Г на Ч'!DE91*'Г на группу'!$A$2,"")</f>
        <v>95.28</v>
      </c>
      <c r="DF91" s="38">
        <f>IF('Г на Ч'!DF91*'Г на группу'!$A$2,'Г на Ч'!DF91*'Г на группу'!$A$2,"")</f>
        <v>120</v>
      </c>
      <c r="DG91" s="39" t="str">
        <f>IF('Г на Ч'!DG91*'Г на группу'!$A$2,'Г на Ч'!DG91*'Г на группу'!$A$2,"")</f>
        <v/>
      </c>
      <c r="DH91" s="39" t="str">
        <f>IF('Г на Ч'!DH91*'Г на группу'!$A$2,'Г на Ч'!DH91*'Г на группу'!$A$2,"")</f>
        <v/>
      </c>
      <c r="DI91" s="39" t="str">
        <f>IF('Г на Ч'!DI91*'Г на группу'!$A$2,'Г на Ч'!DI91*'Г на группу'!$A$2,"")</f>
        <v/>
      </c>
      <c r="DJ91" s="39" t="str">
        <f>IF('Г на Ч'!DJ91*'Г на группу'!$A$2,'Г на Ч'!DJ91*'Г на группу'!$A$2,"")</f>
        <v/>
      </c>
      <c r="DK91" s="38" t="str">
        <f>IF('Г на Ч'!DK91*'Г на группу'!$A$2,'Г на Ч'!DK91*'Г на группу'!$A$2,"")</f>
        <v/>
      </c>
      <c r="DL91" s="39" t="str">
        <f>IF('Г на Ч'!DL91*'Г на группу'!$A$2,'Г на Ч'!DL91*'Г на группу'!$A$2,"")</f>
        <v/>
      </c>
      <c r="DM91" s="39" t="str">
        <f>IF('Г на Ч'!DM91*'Г на группу'!$A$2,'Г на Ч'!DM91*'Г на группу'!$A$2,"")</f>
        <v/>
      </c>
      <c r="DN91" s="39" t="str">
        <f>IF('Г на Ч'!DN91*'Г на группу'!$A$2,'Г на Ч'!DN91*'Г на группу'!$A$2,"")</f>
        <v/>
      </c>
      <c r="DO91" s="39" t="str">
        <f>IF('Г на Ч'!DO91*'Г на группу'!$A$2,'Г на Ч'!DO91*'Г на группу'!$A$2,"")</f>
        <v/>
      </c>
      <c r="DP91" s="38" t="str">
        <f>IF('Г на Ч'!DP91*'Г на группу'!$A$2,'Г на Ч'!DP91*'Г на группу'!$A$2,"")</f>
        <v/>
      </c>
      <c r="DQ91" s="21">
        <f t="shared" si="142"/>
        <v>240</v>
      </c>
    </row>
    <row r="92" spans="1:121" s="21" customFormat="1" x14ac:dyDescent="0.25">
      <c r="A92" s="50" t="s">
        <v>42</v>
      </c>
      <c r="B92" s="21">
        <v>523</v>
      </c>
      <c r="C92" s="21">
        <v>11.6</v>
      </c>
      <c r="D92" s="21">
        <v>29.7</v>
      </c>
      <c r="E92" s="55">
        <v>54</v>
      </c>
      <c r="F92" s="53" t="e">
        <f t="shared" si="143"/>
        <v>#VALUE!</v>
      </c>
      <c r="G92" s="30" t="e">
        <f t="shared" si="144"/>
        <v>#VALUE!</v>
      </c>
      <c r="H92" s="30" t="e">
        <f t="shared" si="145"/>
        <v>#VALUE!</v>
      </c>
      <c r="I92" s="30" t="e">
        <f t="shared" si="146"/>
        <v>#VALUE!</v>
      </c>
      <c r="J92" s="21" t="str">
        <f>IF('Г на Ч'!J92*'Г на группу'!$A$2,'Г на Ч'!J92*'Г на группу'!$A$2,"")</f>
        <v/>
      </c>
      <c r="K92" s="53" t="str">
        <f>IF('Г на Ч'!K92*'Г на группу'!$A$2,'Г на Ч'!K92*'Г на группу'!$A$2,"")</f>
        <v/>
      </c>
      <c r="L92" s="53" t="str">
        <f>IF('Г на Ч'!L92*'Г на группу'!$A$2,'Г на Ч'!L92*'Г на группу'!$A$2,"")</f>
        <v/>
      </c>
      <c r="M92" s="53" t="str">
        <f>IF('Г на Ч'!M92*'Г на группу'!$A$2,'Г на Ч'!M92*'Г на группу'!$A$2,"")</f>
        <v/>
      </c>
      <c r="N92" s="53" t="str">
        <f>IF('Г на Ч'!N92*'Г на группу'!$A$2,'Г на Ч'!N92*'Г на группу'!$A$2,"")</f>
        <v/>
      </c>
      <c r="O92" s="50" t="str">
        <f>IF('Г на Ч'!O92*'Г на группу'!$A$2,'Г на Ч'!O92*'Г на группу'!$A$2,"")</f>
        <v/>
      </c>
      <c r="P92" s="53" t="str">
        <f>IF('Г на Ч'!P92*'Г на группу'!$A$2,'Г на Ч'!P92*'Г на группу'!$A$2,"")</f>
        <v/>
      </c>
      <c r="Q92" s="53" t="str">
        <f>IF('Г на Ч'!Q92*'Г на группу'!$A$2,'Г на Ч'!Q92*'Г на группу'!$A$2,"")</f>
        <v/>
      </c>
      <c r="R92" s="53" t="str">
        <f>IF('Г на Ч'!R92*'Г на группу'!$A$2,'Г на Ч'!R92*'Г на группу'!$A$2,"")</f>
        <v/>
      </c>
      <c r="S92" s="53" t="str">
        <f>IF('Г на Ч'!S92*'Г на группу'!$A$2,'Г на Ч'!S92*'Г на группу'!$A$2,"")</f>
        <v/>
      </c>
      <c r="T92" s="50" t="str">
        <f>IF('Г на Ч'!T92*'Г на группу'!$A$2,'Г на Ч'!T92*'Г на группу'!$A$2,"")</f>
        <v/>
      </c>
      <c r="U92" s="53" t="str">
        <f>IF('Г на Ч'!U92*'Г на группу'!$A$2,'Г на Ч'!U92*'Г на группу'!$A$2,"")</f>
        <v/>
      </c>
      <c r="V92" s="53" t="str">
        <f>IF('Г на Ч'!V92*'Г на группу'!$A$2,'Г на Ч'!V92*'Г на группу'!$A$2,"")</f>
        <v/>
      </c>
      <c r="W92" s="53" t="str">
        <f>IF('Г на Ч'!W92*'Г на группу'!$A$2,'Г на Ч'!W92*'Г на группу'!$A$2,"")</f>
        <v/>
      </c>
      <c r="X92" s="53" t="str">
        <f>IF('Г на Ч'!X92*'Г на группу'!$A$2,'Г на Ч'!X92*'Г на группу'!$A$2,"")</f>
        <v/>
      </c>
      <c r="Y92" s="50" t="str">
        <f>IF('Г на Ч'!Y92*'Г на группу'!$A$2,'Г на Ч'!Y92*'Г на группу'!$A$2,"")</f>
        <v/>
      </c>
      <c r="Z92" s="53" t="str">
        <f>IF('Г на Ч'!Z92*'Г на группу'!$A$2,'Г на Ч'!Z92*'Г на группу'!$A$2,"")</f>
        <v/>
      </c>
      <c r="AA92" s="53" t="str">
        <f>IF('Г на Ч'!AA92*'Г на группу'!$A$2,'Г на Ч'!AA92*'Г на группу'!$A$2,"")</f>
        <v/>
      </c>
      <c r="AB92" s="53" t="str">
        <f>IF('Г на Ч'!AB92*'Г на группу'!$A$2,'Г на Ч'!AB92*'Г на группу'!$A$2,"")</f>
        <v/>
      </c>
      <c r="AC92" s="53" t="str">
        <f>IF('Г на Ч'!AC92*'Г на группу'!$A$2,'Г на Ч'!AC92*'Г на группу'!$A$2,"")</f>
        <v/>
      </c>
      <c r="AD92" s="21" t="str">
        <f>IF('Г на Ч'!AD92*'Г на группу'!$A$2,'Г на Ч'!AD92*'Г на группу'!$A$2,"")</f>
        <v/>
      </c>
      <c r="AE92" s="53" t="str">
        <f>IF('Г на Ч'!AE92*'Г на группу'!$A$2,'Г на Ч'!AE92*'Г на группу'!$A$2,"")</f>
        <v/>
      </c>
      <c r="AF92" s="53" t="str">
        <f>IF('Г на Ч'!AF92*'Г на группу'!$A$2,'Г на Ч'!AF92*'Г на группу'!$A$2,"")</f>
        <v/>
      </c>
      <c r="AG92" s="53" t="str">
        <f>IF('Г на Ч'!AG92*'Г на группу'!$A$2,'Г на Ч'!AG92*'Г на группу'!$A$2,"")</f>
        <v/>
      </c>
      <c r="AH92" s="53" t="str">
        <f>IF('Г на Ч'!AH92*'Г на группу'!$A$2,'Г на Ч'!AH92*'Г на группу'!$A$2,"")</f>
        <v/>
      </c>
      <c r="AI92" s="21" t="str">
        <f>IF('Г на Ч'!AI92*'Г на группу'!$A$2,'Г на Ч'!AI92*'Г на группу'!$A$2,"")</f>
        <v/>
      </c>
      <c r="AJ92" s="53" t="str">
        <f>IF('Г на Ч'!AJ92*'Г на группу'!$A$2,'Г на Ч'!AJ92*'Г на группу'!$A$2,"")</f>
        <v/>
      </c>
      <c r="AK92" s="53" t="str">
        <f>IF('Г на Ч'!AK92*'Г на группу'!$A$2,'Г на Ч'!AK92*'Г на группу'!$A$2,"")</f>
        <v/>
      </c>
      <c r="AL92" s="53" t="str">
        <f>IF('Г на Ч'!AL92*'Г на группу'!$A$2,'Г на Ч'!AL92*'Г на группу'!$A$2,"")</f>
        <v/>
      </c>
      <c r="AM92" s="53" t="str">
        <f>IF('Г на Ч'!AM92*'Г на группу'!$A$2,'Г на Ч'!AM92*'Г на группу'!$A$2,"")</f>
        <v/>
      </c>
      <c r="AN92" s="54" t="str">
        <f>IF('Г на Ч'!AN92*'Г на группу'!$A$2,'Г на Ч'!AN92*'Г на группу'!$A$2,"")</f>
        <v/>
      </c>
      <c r="AO92" s="53" t="str">
        <f>IF('Г на Ч'!AO92*'Г на группу'!$A$2,'Г на Ч'!AO92*'Г на группу'!$A$2,"")</f>
        <v/>
      </c>
      <c r="AP92" s="53" t="str">
        <f>IF('Г на Ч'!AP92*'Г на группу'!$A$2,'Г на Ч'!AP92*'Г на группу'!$A$2,"")</f>
        <v/>
      </c>
      <c r="AQ92" s="53" t="str">
        <f>IF('Г на Ч'!AQ92*'Г на группу'!$A$2,'Г на Ч'!AQ92*'Г на группу'!$A$2,"")</f>
        <v/>
      </c>
      <c r="AR92" s="53" t="str">
        <f>IF('Г на Ч'!AR92*'Г на группу'!$A$2,'Г на Ч'!AR92*'Г на группу'!$A$2,"")</f>
        <v/>
      </c>
      <c r="AS92" s="50" t="str">
        <f>IF('Г на Ч'!AS92*'Г на группу'!$A$2,'Г на Ч'!AS92*'Г на группу'!$A$2,"")</f>
        <v/>
      </c>
      <c r="AT92" s="53" t="str">
        <f>IF('Г на Ч'!AT92*'Г на группу'!$A$2,'Г на Ч'!AT92*'Г на группу'!$A$2,"")</f>
        <v/>
      </c>
      <c r="AU92" s="53" t="str">
        <f>IF('Г на Ч'!AU92*'Г на группу'!$A$2,'Г на Ч'!AU92*'Г на группу'!$A$2,"")</f>
        <v/>
      </c>
      <c r="AV92" s="53" t="str">
        <f>IF('Г на Ч'!AV92*'Г на группу'!$A$2,'Г на Ч'!AV92*'Г на группу'!$A$2,"")</f>
        <v/>
      </c>
      <c r="AW92" s="53" t="str">
        <f>IF('Г на Ч'!AW92*'Г на группу'!$A$2,'Г на Ч'!AW92*'Г на группу'!$A$2,"")</f>
        <v/>
      </c>
      <c r="AX92" s="21" t="str">
        <f>IF('Г на Ч'!AX92*'Г на группу'!$A$2,'Г на Ч'!AX92*'Г на группу'!$A$2,"")</f>
        <v/>
      </c>
      <c r="AY92" s="30">
        <f>IF('Г на Ч'!AY92*'Г на группу'!$A$2,'Г на Ч'!AY92*'Г на группу'!$A$2,"")</f>
        <v>847.26</v>
      </c>
      <c r="AZ92" s="53">
        <f>IF('Г на Ч'!AZ92*'Г на группу'!$A$2,'Г на Ч'!AZ92*'Г на группу'!$A$2,"")</f>
        <v>18.791999999999998</v>
      </c>
      <c r="BA92" s="53">
        <f>IF('Г на Ч'!BA92*'Г на группу'!$A$2,'Г на Ч'!BA92*'Г на группу'!$A$2,"")</f>
        <v>48.114000000000004</v>
      </c>
      <c r="BB92" s="53">
        <f>IF('Г на Ч'!BB92*'Г на группу'!$A$2,'Г на Ч'!BB92*'Г на группу'!$A$2,"")</f>
        <v>87.480000000000018</v>
      </c>
      <c r="BC92" s="50">
        <f>IF('Г на Ч'!BC92*'Г на группу'!$A$2,'Г на Ч'!BC92*'Г на группу'!$A$2,"")</f>
        <v>162</v>
      </c>
      <c r="BD92" s="53" t="str">
        <f>IF('Г на Ч'!BD92*'Г на группу'!$A$2,'Г на Ч'!BD92*'Г на группу'!$A$2,"")</f>
        <v/>
      </c>
      <c r="BE92" s="53" t="str">
        <f>IF('Г на Ч'!BE92*'Г на группу'!$A$2,'Г на Ч'!BE92*'Г на группу'!$A$2,"")</f>
        <v/>
      </c>
      <c r="BF92" s="53" t="str">
        <f>IF('Г на Ч'!BF92*'Г на группу'!$A$2,'Г на Ч'!BF92*'Г на группу'!$A$2,"")</f>
        <v/>
      </c>
      <c r="BG92" s="53" t="str">
        <f>IF('Г на Ч'!BG92*'Г на группу'!$A$2,'Г на Ч'!BG92*'Г на группу'!$A$2,"")</f>
        <v/>
      </c>
      <c r="BH92" s="54" t="str">
        <f>IF('Г на Ч'!BH92*'Г на группу'!$A$2,'Г на Ч'!BH92*'Г на группу'!$A$2,"")</f>
        <v/>
      </c>
      <c r="BI92" s="30" t="str">
        <f>IF('Г на Ч'!BI92*'Г на группу'!$A$2,'Г на Ч'!BI92*'Г на группу'!$A$2,"")</f>
        <v/>
      </c>
      <c r="BJ92" s="53" t="str">
        <f>IF('Г на Ч'!BJ92*'Г на группу'!$A$2,'Г на Ч'!BJ92*'Г на группу'!$A$2,"")</f>
        <v/>
      </c>
      <c r="BK92" s="53" t="str">
        <f>IF('Г на Ч'!BK92*'Г на группу'!$A$2,'Г на Ч'!BK92*'Г на группу'!$A$2,"")</f>
        <v/>
      </c>
      <c r="BL92" s="53" t="str">
        <f>IF('Г на Ч'!BL92*'Г на группу'!$A$2,'Г на Ч'!BL92*'Г на группу'!$A$2,"")</f>
        <v/>
      </c>
      <c r="BM92" s="55" t="str">
        <f>IF('Г на Ч'!BM92*'Г на группу'!$A$2,'Г на Ч'!BM92*'Г на группу'!$A$2,"")</f>
        <v/>
      </c>
      <c r="BN92" s="53" t="str">
        <f>IF('Г на Ч'!BN92*'Г на группу'!$A$2,'Г на Ч'!BN92*'Г на группу'!$A$2,"")</f>
        <v/>
      </c>
      <c r="BO92" s="53" t="str">
        <f>IF('Г на Ч'!BO92*'Г на группу'!$A$2,'Г на Ч'!BO92*'Г на группу'!$A$2,"")</f>
        <v/>
      </c>
      <c r="BP92" s="53" t="str">
        <f>IF('Г на Ч'!BP92*'Г на группу'!$A$2,'Г на Ч'!BP92*'Г на группу'!$A$2,"")</f>
        <v/>
      </c>
      <c r="BQ92" s="53" t="str">
        <f>IF('Г на Ч'!BQ92*'Г на группу'!$A$2,'Г на Ч'!BQ92*'Г на группу'!$A$2,"")</f>
        <v/>
      </c>
      <c r="BR92" s="50" t="str">
        <f>IF('Г на Ч'!BR92*'Г на группу'!$A$2,'Г на Ч'!BR92*'Г на группу'!$A$2,"")</f>
        <v/>
      </c>
      <c r="BS92" s="53" t="str">
        <f>IF('Г на Ч'!BS92*'Г на группу'!$A$2,'Г на Ч'!BS92*'Г на группу'!$A$2,"")</f>
        <v/>
      </c>
      <c r="BT92" s="53" t="str">
        <f>IF('Г на Ч'!BT92*'Г на группу'!$A$2,'Г на Ч'!BT92*'Г на группу'!$A$2,"")</f>
        <v/>
      </c>
      <c r="BU92" s="53" t="str">
        <f>IF('Г на Ч'!BU92*'Г на группу'!$A$2,'Г на Ч'!BU92*'Г на группу'!$A$2,"")</f>
        <v/>
      </c>
      <c r="BV92" s="53" t="str">
        <f>IF('Г на Ч'!BV92*'Г на группу'!$A$2,'Г на Ч'!BV92*'Г на группу'!$A$2,"")</f>
        <v/>
      </c>
      <c r="BW92" s="50" t="str">
        <f>IF('Г на Ч'!BW92*'Г на группу'!$A$2,'Г на Ч'!BW92*'Г на группу'!$A$2,"")</f>
        <v/>
      </c>
      <c r="BX92" s="53" t="str">
        <f>IF('Г на Ч'!BX92*'Г на группу'!$A$2,'Г на Ч'!BX92*'Г на группу'!$A$2,"")</f>
        <v/>
      </c>
      <c r="BY92" s="53" t="str">
        <f>IF('Г на Ч'!BY92*'Г на группу'!$A$2,'Г на Ч'!BY92*'Г на группу'!$A$2,"")</f>
        <v/>
      </c>
      <c r="BZ92" s="53" t="str">
        <f>IF('Г на Ч'!BZ92*'Г на группу'!$A$2,'Г на Ч'!BZ92*'Г на группу'!$A$2,"")</f>
        <v/>
      </c>
      <c r="CA92" s="53" t="str">
        <f>IF('Г на Ч'!CA92*'Г на группу'!$A$2,'Г на Ч'!CA92*'Г на группу'!$A$2,"")</f>
        <v/>
      </c>
      <c r="CB92" s="50" t="str">
        <f>IF('Г на Ч'!CB92*'Г на группу'!$A$2,'Г на Ч'!CB92*'Г на группу'!$A$2,"")</f>
        <v/>
      </c>
      <c r="CC92" s="53" t="str">
        <f>IF('Г на Ч'!CC92*'Г на группу'!$A$2,'Г на Ч'!CC92*'Г на группу'!$A$2,"")</f>
        <v/>
      </c>
      <c r="CD92" s="53" t="str">
        <f>IF('Г на Ч'!CD92*'Г на группу'!$A$2,'Г на Ч'!CD92*'Г на группу'!$A$2,"")</f>
        <v/>
      </c>
      <c r="CE92" s="53" t="str">
        <f>IF('Г на Ч'!CE92*'Г на группу'!$A$2,'Г на Ч'!CE92*'Г на группу'!$A$2,"")</f>
        <v/>
      </c>
      <c r="CF92" s="53" t="str">
        <f>IF('Г на Ч'!CF92*'Г на группу'!$A$2,'Г на Ч'!CF92*'Г на группу'!$A$2,"")</f>
        <v/>
      </c>
      <c r="CG92" s="50" t="str">
        <f>IF('Г на Ч'!CG92*'Г на группу'!$A$2,'Г на Ч'!CG92*'Г на группу'!$A$2,"")</f>
        <v/>
      </c>
      <c r="CH92" s="53" t="str">
        <f>IF('Г на Ч'!CH92*'Г на группу'!$A$2,'Г на Ч'!CH92*'Г на группу'!$A$2,"")</f>
        <v/>
      </c>
      <c r="CI92" s="53" t="str">
        <f>IF('Г на Ч'!CI92*'Г на группу'!$A$2,'Г на Ч'!CI92*'Г на группу'!$A$2,"")</f>
        <v/>
      </c>
      <c r="CJ92" s="53" t="str">
        <f>IF('Г на Ч'!CJ92*'Г на группу'!$A$2,'Г на Ч'!CJ92*'Г на группу'!$A$2,"")</f>
        <v/>
      </c>
      <c r="CK92" s="53" t="str">
        <f>IF('Г на Ч'!CK92*'Г на группу'!$A$2,'Г на Ч'!CK92*'Г на группу'!$A$2,"")</f>
        <v/>
      </c>
      <c r="CL92" s="21" t="str">
        <f>IF('Г на Ч'!CL92*'Г на группу'!$A$2,'Г на Ч'!CL92*'Г на группу'!$A$2,"")</f>
        <v/>
      </c>
      <c r="CM92" s="53" t="str">
        <f>IF('Г на Ч'!CM92*'Г на группу'!$A$2,'Г на Ч'!CM92*'Г на группу'!$A$2,"")</f>
        <v/>
      </c>
      <c r="CN92" s="53" t="str">
        <f>IF('Г на Ч'!CN92*'Г на группу'!$A$2,'Г на Ч'!CN92*'Г на группу'!$A$2,"")</f>
        <v/>
      </c>
      <c r="CO92" s="53" t="str">
        <f>IF('Г на Ч'!CO92*'Г на группу'!$A$2,'Г на Ч'!CO92*'Г на группу'!$A$2,"")</f>
        <v/>
      </c>
      <c r="CP92" s="53" t="str">
        <f>IF('Г на Ч'!CP92*'Г на группу'!$A$2,'Г на Ч'!CP92*'Г на группу'!$A$2,"")</f>
        <v/>
      </c>
      <c r="CQ92" s="21" t="str">
        <f>IF('Г на Ч'!CQ92*'Г на группу'!$A$2,'Г на Ч'!CQ92*'Г на группу'!$A$2,"")</f>
        <v/>
      </c>
      <c r="CR92" s="53" t="str">
        <f>IF('Г на Ч'!CR92*'Г на группу'!$A$2,'Г на Ч'!CR92*'Г на группу'!$A$2,"")</f>
        <v/>
      </c>
      <c r="CS92" s="53" t="str">
        <f>IF('Г на Ч'!CS92*'Г на группу'!$A$2,'Г на Ч'!CS92*'Г на группу'!$A$2,"")</f>
        <v/>
      </c>
      <c r="CT92" s="53" t="str">
        <f>IF('Г на Ч'!CT92*'Г на группу'!$A$2,'Г на Ч'!CT92*'Г на группу'!$A$2,"")</f>
        <v/>
      </c>
      <c r="CU92" s="53" t="str">
        <f>IF('Г на Ч'!CU92*'Г на группу'!$A$2,'Г на Ч'!CU92*'Г на группу'!$A$2,"")</f>
        <v/>
      </c>
      <c r="CV92" s="21" t="str">
        <f>IF('Г на Ч'!CV92*'Г на группу'!$A$2,'Г на Ч'!CV92*'Г на группу'!$A$2,"")</f>
        <v/>
      </c>
      <c r="CW92" s="53" t="str">
        <f>IF('Г на Ч'!CW92*'Г на группу'!$A$2,'Г на Ч'!CW92*'Г на группу'!$A$2,"")</f>
        <v/>
      </c>
      <c r="CX92" s="53" t="str">
        <f>IF('Г на Ч'!CX92*'Г на группу'!$A$2,'Г на Ч'!CX92*'Г на группу'!$A$2,"")</f>
        <v/>
      </c>
      <c r="CY92" s="53" t="str">
        <f>IF('Г на Ч'!CY92*'Г на группу'!$A$2,'Г на Ч'!CY92*'Г на группу'!$A$2,"")</f>
        <v/>
      </c>
      <c r="CZ92" s="53" t="str">
        <f>IF('Г на Ч'!CZ92*'Г на группу'!$A$2,'Г на Ч'!CZ92*'Г на группу'!$A$2,"")</f>
        <v/>
      </c>
      <c r="DA92" s="21" t="str">
        <f>IF('Г на Ч'!DA92*'Г на группу'!$A$2,'Г на Ч'!DA92*'Г на группу'!$A$2,"")</f>
        <v/>
      </c>
      <c r="DB92" s="53" t="str">
        <f>IF('Г на Ч'!DB92*'Г на группу'!$A$2,'Г на Ч'!DB92*'Г на группу'!$A$2,"")</f>
        <v/>
      </c>
      <c r="DC92" s="53" t="str">
        <f>IF('Г на Ч'!DC92*'Г на группу'!$A$2,'Г на Ч'!DC92*'Г на группу'!$A$2,"")</f>
        <v/>
      </c>
      <c r="DD92" s="53" t="str">
        <f>IF('Г на Ч'!DD92*'Г на группу'!$A$2,'Г на Ч'!DD92*'Г на группу'!$A$2,"")</f>
        <v/>
      </c>
      <c r="DE92" s="53" t="str">
        <f>IF('Г на Ч'!DE92*'Г на группу'!$A$2,'Г на Ч'!DE92*'Г на группу'!$A$2,"")</f>
        <v/>
      </c>
      <c r="DF92" s="21" t="str">
        <f>IF('Г на Ч'!DF92*'Г на группу'!$A$2,'Г на Ч'!DF92*'Г на группу'!$A$2,"")</f>
        <v/>
      </c>
      <c r="DG92" s="53">
        <f>IF('Г на Ч'!DG92*'Г на группу'!$A$2,'Г на Ч'!DG92*'Г на группу'!$A$2,"")</f>
        <v>847.26</v>
      </c>
      <c r="DH92" s="53">
        <f>IF('Г на Ч'!DH92*'Г на группу'!$A$2,'Г на Ч'!DH92*'Г на группу'!$A$2,"")</f>
        <v>18.791999999999998</v>
      </c>
      <c r="DI92" s="53">
        <f>IF('Г на Ч'!DI92*'Г на группу'!$A$2,'Г на Ч'!DI92*'Г на группу'!$A$2,"")</f>
        <v>48.114000000000004</v>
      </c>
      <c r="DJ92" s="53">
        <f>IF('Г на Ч'!DJ92*'Г на группу'!$A$2,'Г на Ч'!DJ92*'Г на группу'!$A$2,"")</f>
        <v>87.480000000000018</v>
      </c>
      <c r="DK92" s="21">
        <f>IF('Г на Ч'!DK92*'Г на группу'!$A$2,'Г на Ч'!DK92*'Г на группу'!$A$2,"")</f>
        <v>162</v>
      </c>
      <c r="DL92" s="53" t="str">
        <f>IF('Г на Ч'!DL92*'Г на группу'!$A$2,'Г на Ч'!DL92*'Г на группу'!$A$2,"")</f>
        <v/>
      </c>
      <c r="DM92" s="53" t="str">
        <f>IF('Г на Ч'!DM92*'Г на группу'!$A$2,'Г на Ч'!DM92*'Г на группу'!$A$2,"")</f>
        <v/>
      </c>
      <c r="DN92" s="53" t="str">
        <f>IF('Г на Ч'!DN92*'Г на группу'!$A$2,'Г на Ч'!DN92*'Г на группу'!$A$2,"")</f>
        <v/>
      </c>
      <c r="DO92" s="53" t="str">
        <f>IF('Г на Ч'!DO92*'Г на группу'!$A$2,'Г на Ч'!DO92*'Г на группу'!$A$2,"")</f>
        <v/>
      </c>
      <c r="DP92" s="21" t="str">
        <f>IF('Г на Ч'!DP92*'Г на группу'!$A$2,'Г на Ч'!DP92*'Г на группу'!$A$2,"")</f>
        <v/>
      </c>
      <c r="DQ92" s="21">
        <f t="shared" si="142"/>
        <v>324</v>
      </c>
    </row>
    <row r="93" spans="1:121" s="21" customFormat="1" x14ac:dyDescent="0.25">
      <c r="A93" s="40" t="s">
        <v>43</v>
      </c>
      <c r="B93" s="38">
        <v>310</v>
      </c>
      <c r="C93" s="38">
        <v>0.5</v>
      </c>
      <c r="D93" s="38">
        <v>0</v>
      </c>
      <c r="E93" s="43">
        <v>80.8</v>
      </c>
      <c r="F93" s="39">
        <f t="shared" si="143"/>
        <v>348.75</v>
      </c>
      <c r="G93" s="42">
        <f t="shared" si="144"/>
        <v>0.5625</v>
      </c>
      <c r="H93" s="42">
        <f t="shared" si="145"/>
        <v>0</v>
      </c>
      <c r="I93" s="42">
        <f t="shared" si="146"/>
        <v>90.899999999999991</v>
      </c>
      <c r="J93" s="38">
        <f>IF('Г на Ч'!J93*'Г на группу'!$A$2,'Г на Ч'!J93*'Г на группу'!$A$2,"")</f>
        <v>112.5</v>
      </c>
      <c r="K93" s="39" t="str">
        <f>IF('Г на Ч'!K93*'Г на группу'!$A$2,'Г на Ч'!K93*'Г на группу'!$A$2,"")</f>
        <v/>
      </c>
      <c r="L93" s="39" t="str">
        <f>IF('Г на Ч'!L93*'Г на группу'!$A$2,'Г на Ч'!L93*'Г на группу'!$A$2,"")</f>
        <v/>
      </c>
      <c r="M93" s="39" t="str">
        <f>IF('Г на Ч'!M93*'Г на группу'!$A$2,'Г на Ч'!M93*'Г на группу'!$A$2,"")</f>
        <v/>
      </c>
      <c r="N93" s="39" t="str">
        <f>IF('Г на Ч'!N93*'Г на группу'!$A$2,'Г на Ч'!N93*'Г на группу'!$A$2,"")</f>
        <v/>
      </c>
      <c r="O93" s="40" t="str">
        <f>IF('Г на Ч'!O93*'Г на группу'!$A$2,'Г на Ч'!O93*'Г на группу'!$A$2,"")</f>
        <v/>
      </c>
      <c r="P93" s="39" t="str">
        <f>IF('Г на Ч'!P93*'Г на группу'!$A$2,'Г на Ч'!P93*'Г на группу'!$A$2,"")</f>
        <v/>
      </c>
      <c r="Q93" s="39" t="str">
        <f>IF('Г на Ч'!Q93*'Г на группу'!$A$2,'Г на Ч'!Q93*'Г на группу'!$A$2,"")</f>
        <v/>
      </c>
      <c r="R93" s="39" t="str">
        <f>IF('Г на Ч'!R93*'Г на группу'!$A$2,'Г на Ч'!R93*'Г на группу'!$A$2,"")</f>
        <v/>
      </c>
      <c r="S93" s="39" t="str">
        <f>IF('Г на Ч'!S93*'Г на группу'!$A$2,'Г на Ч'!S93*'Г на группу'!$A$2,"")</f>
        <v/>
      </c>
      <c r="T93" s="40" t="str">
        <f>IF('Г на Ч'!T93*'Г на группу'!$A$2,'Г на Ч'!T93*'Г на группу'!$A$2,"")</f>
        <v/>
      </c>
      <c r="U93" s="39" t="str">
        <f>IF('Г на Ч'!U93*'Г на группу'!$A$2,'Г на Ч'!U93*'Г на группу'!$A$2,"")</f>
        <v/>
      </c>
      <c r="V93" s="39" t="str">
        <f>IF('Г на Ч'!V93*'Г на группу'!$A$2,'Г на Ч'!V93*'Г на группу'!$A$2,"")</f>
        <v/>
      </c>
      <c r="W93" s="39" t="str">
        <f>IF('Г на Ч'!W93*'Г на группу'!$A$2,'Г на Ч'!W93*'Г на группу'!$A$2,"")</f>
        <v/>
      </c>
      <c r="X93" s="39" t="str">
        <f>IF('Г на Ч'!X93*'Г на группу'!$A$2,'Г на Ч'!X93*'Г на группу'!$A$2,"")</f>
        <v/>
      </c>
      <c r="Y93" s="40" t="str">
        <f>IF('Г на Ч'!Y93*'Г на группу'!$A$2,'Г на Ч'!Y93*'Г на группу'!$A$2,"")</f>
        <v/>
      </c>
      <c r="Z93" s="39" t="str">
        <f>IF('Г на Ч'!Z93*'Г на группу'!$A$2,'Г на Ч'!Z93*'Г на группу'!$A$2,"")</f>
        <v/>
      </c>
      <c r="AA93" s="39" t="str">
        <f>IF('Г на Ч'!AA93*'Г на группу'!$A$2,'Г на Ч'!AA93*'Г на группу'!$A$2,"")</f>
        <v/>
      </c>
      <c r="AB93" s="39" t="str">
        <f>IF('Г на Ч'!AB93*'Г на группу'!$A$2,'Г на Ч'!AB93*'Г на группу'!$A$2,"")</f>
        <v/>
      </c>
      <c r="AC93" s="39" t="str">
        <f>IF('Г на Ч'!AC93*'Г на группу'!$A$2,'Г на Ч'!AC93*'Г на группу'!$A$2,"")</f>
        <v/>
      </c>
      <c r="AD93" s="38" t="str">
        <f>IF('Г на Ч'!AD93*'Г на группу'!$A$2,'Г на Ч'!AD93*'Г на группу'!$A$2,"")</f>
        <v/>
      </c>
      <c r="AE93" s="39" t="str">
        <f>IF('Г на Ч'!AE93*'Г на группу'!$A$2,'Г на Ч'!AE93*'Г на группу'!$A$2,"")</f>
        <v/>
      </c>
      <c r="AF93" s="39" t="str">
        <f>IF('Г на Ч'!AF93*'Г на группу'!$A$2,'Г на Ч'!AF93*'Г на группу'!$A$2,"")</f>
        <v/>
      </c>
      <c r="AG93" s="39" t="str">
        <f>IF('Г на Ч'!AG93*'Г на группу'!$A$2,'Г на Ч'!AG93*'Г на группу'!$A$2,"")</f>
        <v/>
      </c>
      <c r="AH93" s="39" t="str">
        <f>IF('Г на Ч'!AH93*'Г на группу'!$A$2,'Г на Ч'!AH93*'Г на группу'!$A$2,"")</f>
        <v/>
      </c>
      <c r="AI93" s="38" t="str">
        <f>IF('Г на Ч'!AI93*'Г на группу'!$A$2,'Г на Ч'!AI93*'Г на группу'!$A$2,"")</f>
        <v/>
      </c>
      <c r="AJ93" s="39" t="str">
        <f>IF('Г на Ч'!AJ93*'Г на группу'!$A$2,'Г на Ч'!AJ93*'Г на группу'!$A$2,"")</f>
        <v/>
      </c>
      <c r="AK93" s="39" t="str">
        <f>IF('Г на Ч'!AK93*'Г на группу'!$A$2,'Г на Ч'!AK93*'Г на группу'!$A$2,"")</f>
        <v/>
      </c>
      <c r="AL93" s="39" t="str">
        <f>IF('Г на Ч'!AL93*'Г на группу'!$A$2,'Г на Ч'!AL93*'Г на группу'!$A$2,"")</f>
        <v/>
      </c>
      <c r="AM93" s="39" t="str">
        <f>IF('Г на Ч'!AM93*'Г на группу'!$A$2,'Г на Ч'!AM93*'Г на группу'!$A$2,"")</f>
        <v/>
      </c>
      <c r="AN93" s="41" t="str">
        <f>IF('Г на Ч'!AN93*'Г на группу'!$A$2,'Г на Ч'!AN93*'Г на группу'!$A$2,"")</f>
        <v/>
      </c>
      <c r="AO93" s="39" t="str">
        <f>IF('Г на Ч'!AO93*'Г на группу'!$A$2,'Г на Ч'!AO93*'Г на группу'!$A$2,"")</f>
        <v/>
      </c>
      <c r="AP93" s="39" t="str">
        <f>IF('Г на Ч'!AP93*'Г на группу'!$A$2,'Г на Ч'!AP93*'Г на группу'!$A$2,"")</f>
        <v/>
      </c>
      <c r="AQ93" s="39" t="str">
        <f>IF('Г на Ч'!AQ93*'Г на группу'!$A$2,'Г на Ч'!AQ93*'Г на группу'!$A$2,"")</f>
        <v/>
      </c>
      <c r="AR93" s="39" t="str">
        <f>IF('Г на Ч'!AR93*'Г на группу'!$A$2,'Г на Ч'!AR93*'Г на группу'!$A$2,"")</f>
        <v/>
      </c>
      <c r="AS93" s="40" t="str">
        <f>IF('Г на Ч'!AS93*'Г на группу'!$A$2,'Г на Ч'!AS93*'Г на группу'!$A$2,"")</f>
        <v/>
      </c>
      <c r="AT93" s="39" t="str">
        <f>IF('Г на Ч'!AT93*'Г на группу'!$A$2,'Г на Ч'!AT93*'Г на группу'!$A$2,"")</f>
        <v/>
      </c>
      <c r="AU93" s="39" t="str">
        <f>IF('Г на Ч'!AU93*'Г на группу'!$A$2,'Г на Ч'!AU93*'Г на группу'!$A$2,"")</f>
        <v/>
      </c>
      <c r="AV93" s="39" t="str">
        <f>IF('Г на Ч'!AV93*'Г на группу'!$A$2,'Г на Ч'!AV93*'Г на группу'!$A$2,"")</f>
        <v/>
      </c>
      <c r="AW93" s="39" t="str">
        <f>IF('Г на Ч'!AW93*'Г на группу'!$A$2,'Г на Ч'!AW93*'Г на группу'!$A$2,"")</f>
        <v/>
      </c>
      <c r="AX93" s="38" t="str">
        <f>IF('Г на Ч'!AX93*'Г на группу'!$A$2,'Г на Ч'!AX93*'Г на группу'!$A$2,"")</f>
        <v/>
      </c>
      <c r="AY93" s="42" t="str">
        <f>IF('Г на Ч'!AY93*'Г на группу'!$A$2,'Г на Ч'!AY93*'Г на группу'!$A$2,"")</f>
        <v/>
      </c>
      <c r="AZ93" s="39" t="str">
        <f>IF('Г на Ч'!AZ93*'Г на группу'!$A$2,'Г на Ч'!AZ93*'Г на группу'!$A$2,"")</f>
        <v/>
      </c>
      <c r="BA93" s="39" t="str">
        <f>IF('Г на Ч'!BA93*'Г на группу'!$A$2,'Г на Ч'!BA93*'Г на группу'!$A$2,"")</f>
        <v/>
      </c>
      <c r="BB93" s="39" t="str">
        <f>IF('Г на Ч'!BB93*'Г на группу'!$A$2,'Г на Ч'!BB93*'Г на группу'!$A$2,"")</f>
        <v/>
      </c>
      <c r="BC93" s="40" t="str">
        <f>IF('Г на Ч'!BC93*'Г на группу'!$A$2,'Г на Ч'!BC93*'Г на группу'!$A$2,"")</f>
        <v/>
      </c>
      <c r="BD93" s="39">
        <f>IF('Г на Ч'!BD93*'Г на группу'!$A$2,'Г на Ч'!BD93*'Г на группу'!$A$2,"")</f>
        <v>348.75</v>
      </c>
      <c r="BE93" s="39">
        <f>IF('Г на Ч'!BE93*'Г на группу'!$A$2,'Г на Ч'!BE93*'Г на группу'!$A$2,"")</f>
        <v>0.5625</v>
      </c>
      <c r="BF93" s="39" t="str">
        <f>IF('Г на Ч'!BF93*'Г на группу'!$A$2,'Г на Ч'!BF93*'Г на группу'!$A$2,"")</f>
        <v/>
      </c>
      <c r="BG93" s="39">
        <f>IF('Г на Ч'!BG93*'Г на группу'!$A$2,'Г на Ч'!BG93*'Г на группу'!$A$2,"")</f>
        <v>90.899999999999991</v>
      </c>
      <c r="BH93" s="41">
        <f>IF('Г на Ч'!BH93*'Г на группу'!$A$2,'Г на Ч'!BH93*'Г на группу'!$A$2,"")</f>
        <v>112.5</v>
      </c>
      <c r="BI93" s="42" t="str">
        <f>IF('Г на Ч'!BI93*'Г на группу'!$A$2,'Г на Ч'!BI93*'Г на группу'!$A$2,"")</f>
        <v/>
      </c>
      <c r="BJ93" s="39" t="str">
        <f>IF('Г на Ч'!BJ93*'Г на группу'!$A$2,'Г на Ч'!BJ93*'Г на группу'!$A$2,"")</f>
        <v/>
      </c>
      <c r="BK93" s="39" t="str">
        <f>IF('Г на Ч'!BK93*'Г на группу'!$A$2,'Г на Ч'!BK93*'Г на группу'!$A$2,"")</f>
        <v/>
      </c>
      <c r="BL93" s="39" t="str">
        <f>IF('Г на Ч'!BL93*'Г на группу'!$A$2,'Г на Ч'!BL93*'Г на группу'!$A$2,"")</f>
        <v/>
      </c>
      <c r="BM93" s="43" t="str">
        <f>IF('Г на Ч'!BM93*'Г на группу'!$A$2,'Г на Ч'!BM93*'Г на группу'!$A$2,"")</f>
        <v/>
      </c>
      <c r="BN93" s="39">
        <f>IF('Г на Ч'!BN93*'Г на группу'!$A$2,'Г на Ч'!BN93*'Г на группу'!$A$2,"")</f>
        <v>348.75</v>
      </c>
      <c r="BO93" s="39">
        <f>IF('Г на Ч'!BO93*'Г на группу'!$A$2,'Г на Ч'!BO93*'Г на группу'!$A$2,"")</f>
        <v>0.5625</v>
      </c>
      <c r="BP93" s="39" t="str">
        <f>IF('Г на Ч'!BP93*'Г на группу'!$A$2,'Г на Ч'!BP93*'Г на группу'!$A$2,"")</f>
        <v/>
      </c>
      <c r="BQ93" s="39">
        <f>IF('Г на Ч'!BQ93*'Г на группу'!$A$2,'Г на Ч'!BQ93*'Г на группу'!$A$2,"")</f>
        <v>90.899999999999991</v>
      </c>
      <c r="BR93" s="40">
        <f>IF('Г на Ч'!BR93*'Г на группу'!$A$2,'Г на Ч'!BR93*'Г на группу'!$A$2,"")</f>
        <v>112.5</v>
      </c>
      <c r="BS93" s="39" t="str">
        <f>IF('Г на Ч'!BS93*'Г на группу'!$A$2,'Г на Ч'!BS93*'Г на группу'!$A$2,"")</f>
        <v/>
      </c>
      <c r="BT93" s="39" t="str">
        <f>IF('Г на Ч'!BT93*'Г на группу'!$A$2,'Г на Ч'!BT93*'Г на группу'!$A$2,"")</f>
        <v/>
      </c>
      <c r="BU93" s="39" t="str">
        <f>IF('Г на Ч'!BU93*'Г на группу'!$A$2,'Г на Ч'!BU93*'Г на группу'!$A$2,"")</f>
        <v/>
      </c>
      <c r="BV93" s="39" t="str">
        <f>IF('Г на Ч'!BV93*'Г на группу'!$A$2,'Г на Ч'!BV93*'Г на группу'!$A$2,"")</f>
        <v/>
      </c>
      <c r="BW93" s="40" t="str">
        <f>IF('Г на Ч'!BW93*'Г на группу'!$A$2,'Г на Ч'!BW93*'Г на группу'!$A$2,"")</f>
        <v/>
      </c>
      <c r="BX93" s="39" t="str">
        <f>IF('Г на Ч'!BX93*'Г на группу'!$A$2,'Г на Ч'!BX93*'Г на группу'!$A$2,"")</f>
        <v/>
      </c>
      <c r="BY93" s="39" t="str">
        <f>IF('Г на Ч'!BY93*'Г на группу'!$A$2,'Г на Ч'!BY93*'Г на группу'!$A$2,"")</f>
        <v/>
      </c>
      <c r="BZ93" s="39" t="str">
        <f>IF('Г на Ч'!BZ93*'Г на группу'!$A$2,'Г на Ч'!BZ93*'Г на группу'!$A$2,"")</f>
        <v/>
      </c>
      <c r="CA93" s="39" t="str">
        <f>IF('Г на Ч'!CA93*'Г на группу'!$A$2,'Г на Ч'!CA93*'Г на группу'!$A$2,"")</f>
        <v/>
      </c>
      <c r="CB93" s="40" t="str">
        <f>IF('Г на Ч'!CB93*'Г на группу'!$A$2,'Г на Ч'!CB93*'Г на группу'!$A$2,"")</f>
        <v/>
      </c>
      <c r="CC93" s="39" t="str">
        <f>IF('Г на Ч'!CC93*'Г на группу'!$A$2,'Г на Ч'!CC93*'Г на группу'!$A$2,"")</f>
        <v/>
      </c>
      <c r="CD93" s="39" t="str">
        <f>IF('Г на Ч'!CD93*'Г на группу'!$A$2,'Г на Ч'!CD93*'Г на группу'!$A$2,"")</f>
        <v/>
      </c>
      <c r="CE93" s="39" t="str">
        <f>IF('Г на Ч'!CE93*'Г на группу'!$A$2,'Г на Ч'!CE93*'Г на группу'!$A$2,"")</f>
        <v/>
      </c>
      <c r="CF93" s="39" t="str">
        <f>IF('Г на Ч'!CF93*'Г на группу'!$A$2,'Г на Ч'!CF93*'Г на группу'!$A$2,"")</f>
        <v/>
      </c>
      <c r="CG93" s="40" t="str">
        <f>IF('Г на Ч'!CG93*'Г на группу'!$A$2,'Г на Ч'!CG93*'Г на группу'!$A$2,"")</f>
        <v/>
      </c>
      <c r="CH93" s="39" t="str">
        <f>IF('Г на Ч'!CH93*'Г на группу'!$A$2,'Г на Ч'!CH93*'Г на группу'!$A$2,"")</f>
        <v/>
      </c>
      <c r="CI93" s="39" t="str">
        <f>IF('Г на Ч'!CI93*'Г на группу'!$A$2,'Г на Ч'!CI93*'Г на группу'!$A$2,"")</f>
        <v/>
      </c>
      <c r="CJ93" s="39" t="str">
        <f>IF('Г на Ч'!CJ93*'Г на группу'!$A$2,'Г на Ч'!CJ93*'Г на группу'!$A$2,"")</f>
        <v/>
      </c>
      <c r="CK93" s="39" t="str">
        <f>IF('Г на Ч'!CK93*'Г на группу'!$A$2,'Г на Ч'!CK93*'Г на группу'!$A$2,"")</f>
        <v/>
      </c>
      <c r="CL93" s="38" t="str">
        <f>IF('Г на Ч'!CL93*'Г на группу'!$A$2,'Г на Ч'!CL93*'Г на группу'!$A$2,"")</f>
        <v/>
      </c>
      <c r="CM93" s="39" t="str">
        <f>IF('Г на Ч'!CM93*'Г на группу'!$A$2,'Г на Ч'!CM93*'Г на группу'!$A$2,"")</f>
        <v/>
      </c>
      <c r="CN93" s="39" t="str">
        <f>IF('Г на Ч'!CN93*'Г на группу'!$A$2,'Г на Ч'!CN93*'Г на группу'!$A$2,"")</f>
        <v/>
      </c>
      <c r="CO93" s="39" t="str">
        <f>IF('Г на Ч'!CO93*'Г на группу'!$A$2,'Г на Ч'!CO93*'Г на группу'!$A$2,"")</f>
        <v/>
      </c>
      <c r="CP93" s="39" t="str">
        <f>IF('Г на Ч'!CP93*'Г на группу'!$A$2,'Г на Ч'!CP93*'Г на группу'!$A$2,"")</f>
        <v/>
      </c>
      <c r="CQ93" s="38" t="str">
        <f>IF('Г на Ч'!CQ93*'Г на группу'!$A$2,'Г на Ч'!CQ93*'Г на группу'!$A$2,"")</f>
        <v/>
      </c>
      <c r="CR93" s="39" t="str">
        <f>IF('Г на Ч'!CR93*'Г на группу'!$A$2,'Г на Ч'!CR93*'Г на группу'!$A$2,"")</f>
        <v/>
      </c>
      <c r="CS93" s="39" t="str">
        <f>IF('Г на Ч'!CS93*'Г на группу'!$A$2,'Г на Ч'!CS93*'Г на группу'!$A$2,"")</f>
        <v/>
      </c>
      <c r="CT93" s="39" t="str">
        <f>IF('Г на Ч'!CT93*'Г на группу'!$A$2,'Г на Ч'!CT93*'Г на группу'!$A$2,"")</f>
        <v/>
      </c>
      <c r="CU93" s="39" t="str">
        <f>IF('Г на Ч'!CU93*'Г на группу'!$A$2,'Г на Ч'!CU93*'Г на группу'!$A$2,"")</f>
        <v/>
      </c>
      <c r="CV93" s="38" t="str">
        <f>IF('Г на Ч'!CV93*'Г на группу'!$A$2,'Г на Ч'!CV93*'Г на группу'!$A$2,"")</f>
        <v/>
      </c>
      <c r="CW93" s="39" t="str">
        <f>IF('Г на Ч'!CW93*'Г на группу'!$A$2,'Г на Ч'!CW93*'Г на группу'!$A$2,"")</f>
        <v/>
      </c>
      <c r="CX93" s="39" t="str">
        <f>IF('Г на Ч'!CX93*'Г на группу'!$A$2,'Г на Ч'!CX93*'Г на группу'!$A$2,"")</f>
        <v/>
      </c>
      <c r="CY93" s="39" t="str">
        <f>IF('Г на Ч'!CY93*'Г на группу'!$A$2,'Г на Ч'!CY93*'Г на группу'!$A$2,"")</f>
        <v/>
      </c>
      <c r="CZ93" s="39" t="str">
        <f>IF('Г на Ч'!CZ93*'Г на группу'!$A$2,'Г на Ч'!CZ93*'Г на группу'!$A$2,"")</f>
        <v/>
      </c>
      <c r="DA93" s="38" t="str">
        <f>IF('Г на Ч'!DA93*'Г на группу'!$A$2,'Г на Ч'!DA93*'Г на группу'!$A$2,"")</f>
        <v/>
      </c>
      <c r="DB93" s="39" t="str">
        <f>IF('Г на Ч'!DB93*'Г на группу'!$A$2,'Г на Ч'!DB93*'Г на группу'!$A$2,"")</f>
        <v/>
      </c>
      <c r="DC93" s="39" t="str">
        <f>IF('Г на Ч'!DC93*'Г на группу'!$A$2,'Г на Ч'!DC93*'Г на группу'!$A$2,"")</f>
        <v/>
      </c>
      <c r="DD93" s="39" t="str">
        <f>IF('Г на Ч'!DD93*'Г на группу'!$A$2,'Г на Ч'!DD93*'Г на группу'!$A$2,"")</f>
        <v/>
      </c>
      <c r="DE93" s="39" t="str">
        <f>IF('Г на Ч'!DE93*'Г на группу'!$A$2,'Г на Ч'!DE93*'Г на группу'!$A$2,"")</f>
        <v/>
      </c>
      <c r="DF93" s="38" t="str">
        <f>IF('Г на Ч'!DF93*'Г на группу'!$A$2,'Г на Ч'!DF93*'Г на группу'!$A$2,"")</f>
        <v/>
      </c>
      <c r="DG93" s="39" t="str">
        <f>IF('Г на Ч'!DG93*'Г на группу'!$A$2,'Г на Ч'!DG93*'Г на группу'!$A$2,"")</f>
        <v/>
      </c>
      <c r="DH93" s="39" t="str">
        <f>IF('Г на Ч'!DH93*'Г на группу'!$A$2,'Г на Ч'!DH93*'Г на группу'!$A$2,"")</f>
        <v/>
      </c>
      <c r="DI93" s="39" t="str">
        <f>IF('Г на Ч'!DI93*'Г на группу'!$A$2,'Г на Ч'!DI93*'Г на группу'!$A$2,"")</f>
        <v/>
      </c>
      <c r="DJ93" s="39" t="str">
        <f>IF('Г на Ч'!DJ93*'Г на группу'!$A$2,'Г на Ч'!DJ93*'Г на группу'!$A$2,"")</f>
        <v/>
      </c>
      <c r="DK93" s="38" t="str">
        <f>IF('Г на Ч'!DK93*'Г на группу'!$A$2,'Г на Ч'!DK93*'Г на группу'!$A$2,"")</f>
        <v/>
      </c>
      <c r="DL93" s="39" t="str">
        <f>IF('Г на Ч'!DL93*'Г на группу'!$A$2,'Г на Ч'!DL93*'Г на группу'!$A$2,"")</f>
        <v/>
      </c>
      <c r="DM93" s="39" t="str">
        <f>IF('Г на Ч'!DM93*'Г на группу'!$A$2,'Г на Ч'!DM93*'Г на группу'!$A$2,"")</f>
        <v/>
      </c>
      <c r="DN93" s="39" t="str">
        <f>IF('Г на Ч'!DN93*'Г на группу'!$A$2,'Г на Ч'!DN93*'Г на группу'!$A$2,"")</f>
        <v/>
      </c>
      <c r="DO93" s="39" t="str">
        <f>IF('Г на Ч'!DO93*'Г на группу'!$A$2,'Г на Ч'!DO93*'Г на группу'!$A$2,"")</f>
        <v/>
      </c>
      <c r="DP93" s="38" t="str">
        <f>IF('Г на Ч'!DP93*'Г на группу'!$A$2,'Г на Ч'!DP93*'Г на группу'!$A$2,"")</f>
        <v/>
      </c>
      <c r="DQ93" s="21">
        <f t="shared" si="142"/>
        <v>337.5</v>
      </c>
    </row>
    <row r="94" spans="1:121" s="21" customFormat="1" x14ac:dyDescent="0.25">
      <c r="A94" s="50" t="s">
        <v>44</v>
      </c>
      <c r="B94" s="21">
        <v>293</v>
      </c>
      <c r="C94" s="21">
        <v>0.4</v>
      </c>
      <c r="D94" s="21">
        <v>0</v>
      </c>
      <c r="E94" s="55">
        <v>76.599999999999994</v>
      </c>
      <c r="F94" s="53" t="e">
        <f t="shared" si="143"/>
        <v>#VALUE!</v>
      </c>
      <c r="G94" s="30" t="e">
        <f t="shared" si="144"/>
        <v>#VALUE!</v>
      </c>
      <c r="H94" s="30" t="e">
        <f t="shared" si="145"/>
        <v>#VALUE!</v>
      </c>
      <c r="I94" s="30" t="e">
        <f t="shared" si="146"/>
        <v>#VALUE!</v>
      </c>
      <c r="J94" s="21" t="str">
        <f>IF('Г на Ч'!J94*'Г на группу'!$A$2,'Г на Ч'!J94*'Г на группу'!$A$2,"")</f>
        <v/>
      </c>
      <c r="K94" s="53">
        <f>IF('Г на Ч'!K94*'Г на группу'!$A$2,'Г на Ч'!K94*'Г на группу'!$A$2,"")</f>
        <v>342.81000000000006</v>
      </c>
      <c r="L94" s="53">
        <f>IF('Г на Ч'!L94*'Г на группу'!$A$2,'Г на Ч'!L94*'Г на группу'!$A$2,"")</f>
        <v>0.46799999999999997</v>
      </c>
      <c r="M94" s="53" t="str">
        <f>IF('Г на Ч'!M94*'Г на группу'!$A$2,'Г на Ч'!M94*'Г на группу'!$A$2,"")</f>
        <v/>
      </c>
      <c r="N94" s="53">
        <f>IF('Г на Ч'!N94*'Г на группу'!$A$2,'Г на Ч'!N94*'Г на группу'!$A$2,"")</f>
        <v>89.621999999999986</v>
      </c>
      <c r="O94" s="50">
        <f>IF('Г на Ч'!O94*'Г на группу'!$A$2,'Г на Ч'!O94*'Г на группу'!$A$2,"")</f>
        <v>117</v>
      </c>
      <c r="P94" s="53" t="str">
        <f>IF('Г на Ч'!P94*'Г на группу'!$A$2,'Г на Ч'!P94*'Г на группу'!$A$2,"")</f>
        <v/>
      </c>
      <c r="Q94" s="53" t="str">
        <f>IF('Г на Ч'!Q94*'Г на группу'!$A$2,'Г на Ч'!Q94*'Г на группу'!$A$2,"")</f>
        <v/>
      </c>
      <c r="R94" s="53" t="str">
        <f>IF('Г на Ч'!R94*'Г на группу'!$A$2,'Г на Ч'!R94*'Г на группу'!$A$2,"")</f>
        <v/>
      </c>
      <c r="S94" s="53" t="str">
        <f>IF('Г на Ч'!S94*'Г на группу'!$A$2,'Г на Ч'!S94*'Г на группу'!$A$2,"")</f>
        <v/>
      </c>
      <c r="T94" s="50" t="str">
        <f>IF('Г на Ч'!T94*'Г на группу'!$A$2,'Г на Ч'!T94*'Г на группу'!$A$2,"")</f>
        <v/>
      </c>
      <c r="U94" s="53" t="str">
        <f>IF('Г на Ч'!U94*'Г на группу'!$A$2,'Г на Ч'!U94*'Г на группу'!$A$2,"")</f>
        <v/>
      </c>
      <c r="V94" s="53" t="str">
        <f>IF('Г на Ч'!V94*'Г на группу'!$A$2,'Г на Ч'!V94*'Г на группу'!$A$2,"")</f>
        <v/>
      </c>
      <c r="W94" s="53" t="str">
        <f>IF('Г на Ч'!W94*'Г на группу'!$A$2,'Г на Ч'!W94*'Г на группу'!$A$2,"")</f>
        <v/>
      </c>
      <c r="X94" s="53" t="str">
        <f>IF('Г на Ч'!X94*'Г на группу'!$A$2,'Г на Ч'!X94*'Г на группу'!$A$2,"")</f>
        <v/>
      </c>
      <c r="Y94" s="50" t="str">
        <f>IF('Г на Ч'!Y94*'Г на группу'!$A$2,'Г на Ч'!Y94*'Г на группу'!$A$2,"")</f>
        <v/>
      </c>
      <c r="Z94" s="53" t="str">
        <f>IF('Г на Ч'!Z94*'Г на группу'!$A$2,'Г на Ч'!Z94*'Г на группу'!$A$2,"")</f>
        <v/>
      </c>
      <c r="AA94" s="53" t="str">
        <f>IF('Г на Ч'!AA94*'Г на группу'!$A$2,'Г на Ч'!AA94*'Г на группу'!$A$2,"")</f>
        <v/>
      </c>
      <c r="AB94" s="53" t="str">
        <f>IF('Г на Ч'!AB94*'Г на группу'!$A$2,'Г на Ч'!AB94*'Г на группу'!$A$2,"")</f>
        <v/>
      </c>
      <c r="AC94" s="53" t="str">
        <f>IF('Г на Ч'!AC94*'Г на группу'!$A$2,'Г на Ч'!AC94*'Г на группу'!$A$2,"")</f>
        <v/>
      </c>
      <c r="AD94" s="21" t="str">
        <f>IF('Г на Ч'!AD94*'Г на группу'!$A$2,'Г на Ч'!AD94*'Г на группу'!$A$2,"")</f>
        <v/>
      </c>
      <c r="AE94" s="53" t="str">
        <f>IF('Г на Ч'!AE94*'Г на группу'!$A$2,'Г на Ч'!AE94*'Г на группу'!$A$2,"")</f>
        <v/>
      </c>
      <c r="AF94" s="53" t="str">
        <f>IF('Г на Ч'!AF94*'Г на группу'!$A$2,'Г на Ч'!AF94*'Г на группу'!$A$2,"")</f>
        <v/>
      </c>
      <c r="AG94" s="53" t="str">
        <f>IF('Г на Ч'!AG94*'Г на группу'!$A$2,'Г на Ч'!AG94*'Г на группу'!$A$2,"")</f>
        <v/>
      </c>
      <c r="AH94" s="53" t="str">
        <f>IF('Г на Ч'!AH94*'Г на группу'!$A$2,'Г на Ч'!AH94*'Г на группу'!$A$2,"")</f>
        <v/>
      </c>
      <c r="AI94" s="21" t="str">
        <f>IF('Г на Ч'!AI94*'Г на группу'!$A$2,'Г на Ч'!AI94*'Г на группу'!$A$2,"")</f>
        <v/>
      </c>
      <c r="AJ94" s="53" t="str">
        <f>IF('Г на Ч'!AJ94*'Г на группу'!$A$2,'Г на Ч'!AJ94*'Г на группу'!$A$2,"")</f>
        <v/>
      </c>
      <c r="AK94" s="53" t="str">
        <f>IF('Г на Ч'!AK94*'Г на группу'!$A$2,'Г на Ч'!AK94*'Г на группу'!$A$2,"")</f>
        <v/>
      </c>
      <c r="AL94" s="53" t="str">
        <f>IF('Г на Ч'!AL94*'Г на группу'!$A$2,'Г на Ч'!AL94*'Г на группу'!$A$2,"")</f>
        <v/>
      </c>
      <c r="AM94" s="53" t="str">
        <f>IF('Г на Ч'!AM94*'Г на группу'!$A$2,'Г на Ч'!AM94*'Г на группу'!$A$2,"")</f>
        <v/>
      </c>
      <c r="AN94" s="54" t="str">
        <f>IF('Г на Ч'!AN94*'Г на группу'!$A$2,'Г на Ч'!AN94*'Г на группу'!$A$2,"")</f>
        <v/>
      </c>
      <c r="AO94" s="53" t="str">
        <f>IF('Г на Ч'!AO94*'Г на группу'!$A$2,'Г на Ч'!AO94*'Г на группу'!$A$2,"")</f>
        <v/>
      </c>
      <c r="AP94" s="53" t="str">
        <f>IF('Г на Ч'!AP94*'Г на группу'!$A$2,'Г на Ч'!AP94*'Г на группу'!$A$2,"")</f>
        <v/>
      </c>
      <c r="AQ94" s="53" t="str">
        <f>IF('Г на Ч'!AQ94*'Г на группу'!$A$2,'Г на Ч'!AQ94*'Г на группу'!$A$2,"")</f>
        <v/>
      </c>
      <c r="AR94" s="53" t="str">
        <f>IF('Г на Ч'!AR94*'Г на группу'!$A$2,'Г на Ч'!AR94*'Г на группу'!$A$2,"")</f>
        <v/>
      </c>
      <c r="AS94" s="50" t="str">
        <f>IF('Г на Ч'!AS94*'Г на группу'!$A$2,'Г на Ч'!AS94*'Г на группу'!$A$2,"")</f>
        <v/>
      </c>
      <c r="AT94" s="53" t="str">
        <f>IF('Г на Ч'!AT94*'Г на группу'!$A$2,'Г на Ч'!AT94*'Г на группу'!$A$2,"")</f>
        <v/>
      </c>
      <c r="AU94" s="53" t="str">
        <f>IF('Г на Ч'!AU94*'Г на группу'!$A$2,'Г на Ч'!AU94*'Г на группу'!$A$2,"")</f>
        <v/>
      </c>
      <c r="AV94" s="53" t="str">
        <f>IF('Г на Ч'!AV94*'Г на группу'!$A$2,'Г на Ч'!AV94*'Г на группу'!$A$2,"")</f>
        <v/>
      </c>
      <c r="AW94" s="53" t="str">
        <f>IF('Г на Ч'!AW94*'Г на группу'!$A$2,'Г на Ч'!AW94*'Г на группу'!$A$2,"")</f>
        <v/>
      </c>
      <c r="AX94" s="21" t="str">
        <f>IF('Г на Ч'!AX94*'Г на группу'!$A$2,'Г на Ч'!AX94*'Г на группу'!$A$2,"")</f>
        <v/>
      </c>
      <c r="AY94" s="30" t="str">
        <f>IF('Г на Ч'!AY94*'Г на группу'!$A$2,'Г на Ч'!AY94*'Г на группу'!$A$2,"")</f>
        <v/>
      </c>
      <c r="AZ94" s="53" t="str">
        <f>IF('Г на Ч'!AZ94*'Г на группу'!$A$2,'Г на Ч'!AZ94*'Г на группу'!$A$2,"")</f>
        <v/>
      </c>
      <c r="BA94" s="53" t="str">
        <f>IF('Г на Ч'!BA94*'Г на группу'!$A$2,'Г на Ч'!BA94*'Г на группу'!$A$2,"")</f>
        <v/>
      </c>
      <c r="BB94" s="53" t="str">
        <f>IF('Г на Ч'!BB94*'Г на группу'!$A$2,'Г на Ч'!BB94*'Г на группу'!$A$2,"")</f>
        <v/>
      </c>
      <c r="BC94" s="50" t="str">
        <f>IF('Г на Ч'!BC94*'Г на группу'!$A$2,'Г на Ч'!BC94*'Г на группу'!$A$2,"")</f>
        <v/>
      </c>
      <c r="BD94" s="53" t="str">
        <f>IF('Г на Ч'!BD94*'Г на группу'!$A$2,'Г на Ч'!BD94*'Г на группу'!$A$2,"")</f>
        <v/>
      </c>
      <c r="BE94" s="53" t="str">
        <f>IF('Г на Ч'!BE94*'Г на группу'!$A$2,'Г на Ч'!BE94*'Г на группу'!$A$2,"")</f>
        <v/>
      </c>
      <c r="BF94" s="53" t="str">
        <f>IF('Г на Ч'!BF94*'Г на группу'!$A$2,'Г на Ч'!BF94*'Г на группу'!$A$2,"")</f>
        <v/>
      </c>
      <c r="BG94" s="53" t="str">
        <f>IF('Г на Ч'!BG94*'Г на группу'!$A$2,'Г на Ч'!BG94*'Г на группу'!$A$2,"")</f>
        <v/>
      </c>
      <c r="BH94" s="54" t="str">
        <f>IF('Г на Ч'!BH94*'Г на группу'!$A$2,'Г на Ч'!BH94*'Г на группу'!$A$2,"")</f>
        <v/>
      </c>
      <c r="BI94" s="30">
        <f>IF('Г на Ч'!BI94*'Г на группу'!$A$2,'Г на Ч'!BI94*'Г на группу'!$A$2,"")</f>
        <v>342.81000000000006</v>
      </c>
      <c r="BJ94" s="53">
        <f>IF('Г на Ч'!BJ94*'Г на группу'!$A$2,'Г на Ч'!BJ94*'Г на группу'!$A$2,"")</f>
        <v>0.46799999999999997</v>
      </c>
      <c r="BK94" s="53" t="str">
        <f>IF('Г на Ч'!BK94*'Г на группу'!$A$2,'Г на Ч'!BK94*'Г на группу'!$A$2,"")</f>
        <v/>
      </c>
      <c r="BL94" s="53">
        <f>IF('Г на Ч'!BL94*'Г на группу'!$A$2,'Г на Ч'!BL94*'Г на группу'!$A$2,"")</f>
        <v>89.621999999999986</v>
      </c>
      <c r="BM94" s="55">
        <f>IF('Г на Ч'!BM94*'Г на группу'!$A$2,'Г на Ч'!BM94*'Г на группу'!$A$2,"")</f>
        <v>117</v>
      </c>
      <c r="BN94" s="53" t="str">
        <f>IF('Г на Ч'!BN94*'Г на группу'!$A$2,'Г на Ч'!BN94*'Г на группу'!$A$2,"")</f>
        <v/>
      </c>
      <c r="BO94" s="53" t="str">
        <f>IF('Г на Ч'!BO94*'Г на группу'!$A$2,'Г на Ч'!BO94*'Г на группу'!$A$2,"")</f>
        <v/>
      </c>
      <c r="BP94" s="53" t="str">
        <f>IF('Г на Ч'!BP94*'Г на группу'!$A$2,'Г на Ч'!BP94*'Г на группу'!$A$2,"")</f>
        <v/>
      </c>
      <c r="BQ94" s="53" t="str">
        <f>IF('Г на Ч'!BQ94*'Г на группу'!$A$2,'Г на Ч'!BQ94*'Г на группу'!$A$2,"")</f>
        <v/>
      </c>
      <c r="BR94" s="50" t="str">
        <f>IF('Г на Ч'!BR94*'Г на группу'!$A$2,'Г на Ч'!BR94*'Г на группу'!$A$2,"")</f>
        <v/>
      </c>
      <c r="BS94" s="53">
        <f>IF('Г на Ч'!BS94*'Г на группу'!$A$2,'Г на Ч'!BS94*'Г на группу'!$A$2,"")</f>
        <v>342.81000000000006</v>
      </c>
      <c r="BT94" s="53">
        <f>IF('Г на Ч'!BT94*'Г на группу'!$A$2,'Г на Ч'!BT94*'Г на группу'!$A$2,"")</f>
        <v>0.46799999999999997</v>
      </c>
      <c r="BU94" s="53" t="str">
        <f>IF('Г на Ч'!BU94*'Г на группу'!$A$2,'Г на Ч'!BU94*'Г на группу'!$A$2,"")</f>
        <v/>
      </c>
      <c r="BV94" s="53">
        <f>IF('Г на Ч'!BV94*'Г на группу'!$A$2,'Г на Ч'!BV94*'Г на группу'!$A$2,"")</f>
        <v>89.621999999999986</v>
      </c>
      <c r="BW94" s="50">
        <f>IF('Г на Ч'!BW94*'Г на группу'!$A$2,'Г на Ч'!BW94*'Г на группу'!$A$2,"")</f>
        <v>117</v>
      </c>
      <c r="BX94" s="53" t="str">
        <f>IF('Г на Ч'!BX94*'Г на группу'!$A$2,'Г на Ч'!BX94*'Г на группу'!$A$2,"")</f>
        <v/>
      </c>
      <c r="BY94" s="53" t="str">
        <f>IF('Г на Ч'!BY94*'Г на группу'!$A$2,'Г на Ч'!BY94*'Г на группу'!$A$2,"")</f>
        <v/>
      </c>
      <c r="BZ94" s="53" t="str">
        <f>IF('Г на Ч'!BZ94*'Г на группу'!$A$2,'Г на Ч'!BZ94*'Г на группу'!$A$2,"")</f>
        <v/>
      </c>
      <c r="CA94" s="53" t="str">
        <f>IF('Г на Ч'!CA94*'Г на группу'!$A$2,'Г на Ч'!CA94*'Г на группу'!$A$2,"")</f>
        <v/>
      </c>
      <c r="CB94" s="50" t="str">
        <f>IF('Г на Ч'!CB94*'Г на группу'!$A$2,'Г на Ч'!CB94*'Г на группу'!$A$2,"")</f>
        <v/>
      </c>
      <c r="CC94" s="53" t="str">
        <f>IF('Г на Ч'!CC94*'Г на группу'!$A$2,'Г на Ч'!CC94*'Г на группу'!$A$2,"")</f>
        <v/>
      </c>
      <c r="CD94" s="53" t="str">
        <f>IF('Г на Ч'!CD94*'Г на группу'!$A$2,'Г на Ч'!CD94*'Г на группу'!$A$2,"")</f>
        <v/>
      </c>
      <c r="CE94" s="53" t="str">
        <f>IF('Г на Ч'!CE94*'Г на группу'!$A$2,'Г на Ч'!CE94*'Г на группу'!$A$2,"")</f>
        <v/>
      </c>
      <c r="CF94" s="53" t="str">
        <f>IF('Г на Ч'!CF94*'Г на группу'!$A$2,'Г на Ч'!CF94*'Г на группу'!$A$2,"")</f>
        <v/>
      </c>
      <c r="CG94" s="50" t="str">
        <f>IF('Г на Ч'!CG94*'Г на группу'!$A$2,'Г на Ч'!CG94*'Г на группу'!$A$2,"")</f>
        <v/>
      </c>
      <c r="CH94" s="53" t="str">
        <f>IF('Г на Ч'!CH94*'Г на группу'!$A$2,'Г на Ч'!CH94*'Г на группу'!$A$2,"")</f>
        <v/>
      </c>
      <c r="CI94" s="53" t="str">
        <f>IF('Г на Ч'!CI94*'Г на группу'!$A$2,'Г на Ч'!CI94*'Г на группу'!$A$2,"")</f>
        <v/>
      </c>
      <c r="CJ94" s="53" t="str">
        <f>IF('Г на Ч'!CJ94*'Г на группу'!$A$2,'Г на Ч'!CJ94*'Г на группу'!$A$2,"")</f>
        <v/>
      </c>
      <c r="CK94" s="53" t="str">
        <f>IF('Г на Ч'!CK94*'Г на группу'!$A$2,'Г на Ч'!CK94*'Г на группу'!$A$2,"")</f>
        <v/>
      </c>
      <c r="CL94" s="21" t="str">
        <f>IF('Г на Ч'!CL94*'Г на группу'!$A$2,'Г на Ч'!CL94*'Г на группу'!$A$2,"")</f>
        <v/>
      </c>
      <c r="CM94" s="53" t="str">
        <f>IF('Г на Ч'!CM94*'Г на группу'!$A$2,'Г на Ч'!CM94*'Г на группу'!$A$2,"")</f>
        <v/>
      </c>
      <c r="CN94" s="53" t="str">
        <f>IF('Г на Ч'!CN94*'Г на группу'!$A$2,'Г на Ч'!CN94*'Г на группу'!$A$2,"")</f>
        <v/>
      </c>
      <c r="CO94" s="53" t="str">
        <f>IF('Г на Ч'!CO94*'Г на группу'!$A$2,'Г на Ч'!CO94*'Г на группу'!$A$2,"")</f>
        <v/>
      </c>
      <c r="CP94" s="53" t="str">
        <f>IF('Г на Ч'!CP94*'Г на группу'!$A$2,'Г на Ч'!CP94*'Г на группу'!$A$2,"")</f>
        <v/>
      </c>
      <c r="CQ94" s="21" t="str">
        <f>IF('Г на Ч'!CQ94*'Г на группу'!$A$2,'Г на Ч'!CQ94*'Г на группу'!$A$2,"")</f>
        <v/>
      </c>
      <c r="CR94" s="53" t="str">
        <f>IF('Г на Ч'!CR94*'Г на группу'!$A$2,'Г на Ч'!CR94*'Г на группу'!$A$2,"")</f>
        <v/>
      </c>
      <c r="CS94" s="53" t="str">
        <f>IF('Г на Ч'!CS94*'Г на группу'!$A$2,'Г на Ч'!CS94*'Г на группу'!$A$2,"")</f>
        <v/>
      </c>
      <c r="CT94" s="53" t="str">
        <f>IF('Г на Ч'!CT94*'Г на группу'!$A$2,'Г на Ч'!CT94*'Г на группу'!$A$2,"")</f>
        <v/>
      </c>
      <c r="CU94" s="53" t="str">
        <f>IF('Г на Ч'!CU94*'Г на группу'!$A$2,'Г на Ч'!CU94*'Г на группу'!$A$2,"")</f>
        <v/>
      </c>
      <c r="CV94" s="21" t="str">
        <f>IF('Г на Ч'!CV94*'Г на группу'!$A$2,'Г на Ч'!CV94*'Г на группу'!$A$2,"")</f>
        <v/>
      </c>
      <c r="CW94" s="53" t="str">
        <f>IF('Г на Ч'!CW94*'Г на группу'!$A$2,'Г на Ч'!CW94*'Г на группу'!$A$2,"")</f>
        <v/>
      </c>
      <c r="CX94" s="53" t="str">
        <f>IF('Г на Ч'!CX94*'Г на группу'!$A$2,'Г на Ч'!CX94*'Г на группу'!$A$2,"")</f>
        <v/>
      </c>
      <c r="CY94" s="53" t="str">
        <f>IF('Г на Ч'!CY94*'Г на группу'!$A$2,'Г на Ч'!CY94*'Г на группу'!$A$2,"")</f>
        <v/>
      </c>
      <c r="CZ94" s="53" t="str">
        <f>IF('Г на Ч'!CZ94*'Г на группу'!$A$2,'Г на Ч'!CZ94*'Г на группу'!$A$2,"")</f>
        <v/>
      </c>
      <c r="DA94" s="21" t="str">
        <f>IF('Г на Ч'!DA94*'Г на группу'!$A$2,'Г на Ч'!DA94*'Г на группу'!$A$2,"")</f>
        <v/>
      </c>
      <c r="DB94" s="53" t="str">
        <f>IF('Г на Ч'!DB94*'Г на группу'!$A$2,'Г на Ч'!DB94*'Г на группу'!$A$2,"")</f>
        <v/>
      </c>
      <c r="DC94" s="53" t="str">
        <f>IF('Г на Ч'!DC94*'Г на группу'!$A$2,'Г на Ч'!DC94*'Г на группу'!$A$2,"")</f>
        <v/>
      </c>
      <c r="DD94" s="53" t="str">
        <f>IF('Г на Ч'!DD94*'Г на группу'!$A$2,'Г на Ч'!DD94*'Г на группу'!$A$2,"")</f>
        <v/>
      </c>
      <c r="DE94" s="53" t="str">
        <f>IF('Г на Ч'!DE94*'Г на группу'!$A$2,'Г на Ч'!DE94*'Г на группу'!$A$2,"")</f>
        <v/>
      </c>
      <c r="DF94" s="21" t="str">
        <f>IF('Г на Ч'!DF94*'Г на группу'!$A$2,'Г на Ч'!DF94*'Г на группу'!$A$2,"")</f>
        <v/>
      </c>
      <c r="DG94" s="53" t="str">
        <f>IF('Г на Ч'!DG94*'Г на группу'!$A$2,'Г на Ч'!DG94*'Г на группу'!$A$2,"")</f>
        <v/>
      </c>
      <c r="DH94" s="53" t="str">
        <f>IF('Г на Ч'!DH94*'Г на группу'!$A$2,'Г на Ч'!DH94*'Г на группу'!$A$2,"")</f>
        <v/>
      </c>
      <c r="DI94" s="53" t="str">
        <f>IF('Г на Ч'!DI94*'Г на группу'!$A$2,'Г на Ч'!DI94*'Г на группу'!$A$2,"")</f>
        <v/>
      </c>
      <c r="DJ94" s="53" t="str">
        <f>IF('Г на Ч'!DJ94*'Г на группу'!$A$2,'Г на Ч'!DJ94*'Г на группу'!$A$2,"")</f>
        <v/>
      </c>
      <c r="DK94" s="21" t="str">
        <f>IF('Г на Ч'!DK94*'Г на группу'!$A$2,'Г на Ч'!DK94*'Г на группу'!$A$2,"")</f>
        <v/>
      </c>
      <c r="DL94" s="53" t="str">
        <f>IF('Г на Ч'!DL94*'Г на группу'!$A$2,'Г на Ч'!DL94*'Г на группу'!$A$2,"")</f>
        <v/>
      </c>
      <c r="DM94" s="53" t="str">
        <f>IF('Г на Ч'!DM94*'Г на группу'!$A$2,'Г на Ч'!DM94*'Г на группу'!$A$2,"")</f>
        <v/>
      </c>
      <c r="DN94" s="53" t="str">
        <f>IF('Г на Ч'!DN94*'Г на группу'!$A$2,'Г на Ч'!DN94*'Г на группу'!$A$2,"")</f>
        <v/>
      </c>
      <c r="DO94" s="53" t="str">
        <f>IF('Г на Ч'!DO94*'Г на группу'!$A$2,'Г на Ч'!DO94*'Г на группу'!$A$2,"")</f>
        <v/>
      </c>
      <c r="DP94" s="21" t="str">
        <f>IF('Г на Ч'!DP94*'Г на группу'!$A$2,'Г на Ч'!DP94*'Г на группу'!$A$2,"")</f>
        <v/>
      </c>
      <c r="DQ94" s="21">
        <f t="shared" si="142"/>
        <v>351</v>
      </c>
    </row>
    <row r="95" spans="1:121" s="21" customFormat="1" x14ac:dyDescent="0.25">
      <c r="A95" s="40" t="s">
        <v>45</v>
      </c>
      <c r="B95" s="38">
        <v>430</v>
      </c>
      <c r="C95" s="38">
        <v>5</v>
      </c>
      <c r="D95" s="38">
        <v>11</v>
      </c>
      <c r="E95" s="43">
        <v>77</v>
      </c>
      <c r="F95" s="39" t="e">
        <f t="shared" si="143"/>
        <v>#VALUE!</v>
      </c>
      <c r="G95" s="42" t="e">
        <f t="shared" si="144"/>
        <v>#VALUE!</v>
      </c>
      <c r="H95" s="42" t="e">
        <f t="shared" si="145"/>
        <v>#VALUE!</v>
      </c>
      <c r="I95" s="42" t="e">
        <f t="shared" si="146"/>
        <v>#VALUE!</v>
      </c>
      <c r="J95" s="38" t="str">
        <f>IF('Г на Ч'!J95*'Г на группу'!$A$2,'Г на Ч'!J95*'Г на группу'!$A$2,"")</f>
        <v/>
      </c>
      <c r="K95" s="39" t="str">
        <f>IF('Г на Ч'!K95*'Г на группу'!$A$2,'Г на Ч'!K95*'Г на группу'!$A$2,"")</f>
        <v/>
      </c>
      <c r="L95" s="39" t="str">
        <f>IF('Г на Ч'!L95*'Г на группу'!$A$2,'Г на Ч'!L95*'Г на группу'!$A$2,"")</f>
        <v/>
      </c>
      <c r="M95" s="39" t="str">
        <f>IF('Г на Ч'!M95*'Г на группу'!$A$2,'Г на Ч'!M95*'Г на группу'!$A$2,"")</f>
        <v/>
      </c>
      <c r="N95" s="39" t="str">
        <f>IF('Г на Ч'!N95*'Г на группу'!$A$2,'Г на Ч'!N95*'Г на группу'!$A$2,"")</f>
        <v/>
      </c>
      <c r="O95" s="40" t="str">
        <f>IF('Г на Ч'!O95*'Г на группу'!$A$2,'Г на Ч'!O95*'Г на группу'!$A$2,"")</f>
        <v/>
      </c>
      <c r="P95" s="39">
        <f>IF('Г на Ч'!P95*'Г на группу'!$A$2,'Г на Ч'!P95*'Г на группу'!$A$2,"")</f>
        <v>536.64</v>
      </c>
      <c r="Q95" s="39">
        <f>IF('Г на Ч'!Q95*'Г на группу'!$A$2,'Г на Ч'!Q95*'Г на группу'!$A$2,"")</f>
        <v>6.24</v>
      </c>
      <c r="R95" s="39">
        <f>IF('Г на Ч'!R95*'Г на группу'!$A$2,'Г на Ч'!R95*'Г на группу'!$A$2,"")</f>
        <v>13.728000000000002</v>
      </c>
      <c r="S95" s="39">
        <f>IF('Г на Ч'!S95*'Г на группу'!$A$2,'Г на Ч'!S95*'Г на группу'!$A$2,"")</f>
        <v>96.096000000000004</v>
      </c>
      <c r="T95" s="40">
        <f>IF('Г на Ч'!T95*'Г на группу'!$A$2,'Г на Ч'!T95*'Г на группу'!$A$2,"")</f>
        <v>124.80000000000001</v>
      </c>
      <c r="U95" s="39" t="str">
        <f>IF('Г на Ч'!U95*'Г на группу'!$A$2,'Г на Ч'!U95*'Г на группу'!$A$2,"")</f>
        <v/>
      </c>
      <c r="V95" s="39" t="str">
        <f>IF('Г на Ч'!V95*'Г на группу'!$A$2,'Г на Ч'!V95*'Г на группу'!$A$2,"")</f>
        <v/>
      </c>
      <c r="W95" s="39" t="str">
        <f>IF('Г на Ч'!W95*'Г на группу'!$A$2,'Г на Ч'!W95*'Г на группу'!$A$2,"")</f>
        <v/>
      </c>
      <c r="X95" s="39" t="str">
        <f>IF('Г на Ч'!X95*'Г на группу'!$A$2,'Г на Ч'!X95*'Г на группу'!$A$2,"")</f>
        <v/>
      </c>
      <c r="Y95" s="40" t="str">
        <f>IF('Г на Ч'!Y95*'Г на группу'!$A$2,'Г на Ч'!Y95*'Г на группу'!$A$2,"")</f>
        <v/>
      </c>
      <c r="Z95" s="39" t="str">
        <f>IF('Г на Ч'!Z95*'Г на группу'!$A$2,'Г на Ч'!Z95*'Г на группу'!$A$2,"")</f>
        <v/>
      </c>
      <c r="AA95" s="39" t="str">
        <f>IF('Г на Ч'!AA95*'Г на группу'!$A$2,'Г на Ч'!AA95*'Г на группу'!$A$2,"")</f>
        <v/>
      </c>
      <c r="AB95" s="39" t="str">
        <f>IF('Г на Ч'!AB95*'Г на группу'!$A$2,'Г на Ч'!AB95*'Г на группу'!$A$2,"")</f>
        <v/>
      </c>
      <c r="AC95" s="39" t="str">
        <f>IF('Г на Ч'!AC95*'Г на группу'!$A$2,'Г на Ч'!AC95*'Г на группу'!$A$2,"")</f>
        <v/>
      </c>
      <c r="AD95" s="38" t="str">
        <f>IF('Г на Ч'!AD95*'Г на группу'!$A$2,'Г на Ч'!AD95*'Г на группу'!$A$2,"")</f>
        <v/>
      </c>
      <c r="AE95" s="39" t="str">
        <f>IF('Г на Ч'!AE95*'Г на группу'!$A$2,'Г на Ч'!AE95*'Г на группу'!$A$2,"")</f>
        <v/>
      </c>
      <c r="AF95" s="39" t="str">
        <f>IF('Г на Ч'!AF95*'Г на группу'!$A$2,'Г на Ч'!AF95*'Г на группу'!$A$2,"")</f>
        <v/>
      </c>
      <c r="AG95" s="39" t="str">
        <f>IF('Г на Ч'!AG95*'Г на группу'!$A$2,'Г на Ч'!AG95*'Г на группу'!$A$2,"")</f>
        <v/>
      </c>
      <c r="AH95" s="39" t="str">
        <f>IF('Г на Ч'!AH95*'Г на группу'!$A$2,'Г на Ч'!AH95*'Г на группу'!$A$2,"")</f>
        <v/>
      </c>
      <c r="AI95" s="38" t="str">
        <f>IF('Г на Ч'!AI95*'Г на группу'!$A$2,'Г на Ч'!AI95*'Г на группу'!$A$2,"")</f>
        <v/>
      </c>
      <c r="AJ95" s="39" t="str">
        <f>IF('Г на Ч'!AJ95*'Г на группу'!$A$2,'Г на Ч'!AJ95*'Г на группу'!$A$2,"")</f>
        <v/>
      </c>
      <c r="AK95" s="39" t="str">
        <f>IF('Г на Ч'!AK95*'Г на группу'!$A$2,'Г на Ч'!AK95*'Г на группу'!$A$2,"")</f>
        <v/>
      </c>
      <c r="AL95" s="39" t="str">
        <f>IF('Г на Ч'!AL95*'Г на группу'!$A$2,'Г на Ч'!AL95*'Г на группу'!$A$2,"")</f>
        <v/>
      </c>
      <c r="AM95" s="39" t="str">
        <f>IF('Г на Ч'!AM95*'Г на группу'!$A$2,'Г на Ч'!AM95*'Г на группу'!$A$2,"")</f>
        <v/>
      </c>
      <c r="AN95" s="41" t="str">
        <f>IF('Г на Ч'!AN95*'Г на группу'!$A$2,'Г на Ч'!AN95*'Г на группу'!$A$2,"")</f>
        <v/>
      </c>
      <c r="AO95" s="39" t="str">
        <f>IF('Г на Ч'!AO95*'Г на группу'!$A$2,'Г на Ч'!AO95*'Г на группу'!$A$2,"")</f>
        <v/>
      </c>
      <c r="AP95" s="39" t="str">
        <f>IF('Г на Ч'!AP95*'Г на группу'!$A$2,'Г на Ч'!AP95*'Г на группу'!$A$2,"")</f>
        <v/>
      </c>
      <c r="AQ95" s="39" t="str">
        <f>IF('Г на Ч'!AQ95*'Г на группу'!$A$2,'Г на Ч'!AQ95*'Г на группу'!$A$2,"")</f>
        <v/>
      </c>
      <c r="AR95" s="39" t="str">
        <f>IF('Г на Ч'!AR95*'Г на группу'!$A$2,'Г на Ч'!AR95*'Г на группу'!$A$2,"")</f>
        <v/>
      </c>
      <c r="AS95" s="40" t="str">
        <f>IF('Г на Ч'!AS95*'Г на группу'!$A$2,'Г на Ч'!AS95*'Г на группу'!$A$2,"")</f>
        <v/>
      </c>
      <c r="AT95" s="39" t="str">
        <f>IF('Г на Ч'!AT95*'Г на группу'!$A$2,'Г на Ч'!AT95*'Г на группу'!$A$2,"")</f>
        <v/>
      </c>
      <c r="AU95" s="39" t="str">
        <f>IF('Г на Ч'!AU95*'Г на группу'!$A$2,'Г на Ч'!AU95*'Г на группу'!$A$2,"")</f>
        <v/>
      </c>
      <c r="AV95" s="39" t="str">
        <f>IF('Г на Ч'!AV95*'Г на группу'!$A$2,'Г на Ч'!AV95*'Г на группу'!$A$2,"")</f>
        <v/>
      </c>
      <c r="AW95" s="39" t="str">
        <f>IF('Г на Ч'!AW95*'Г на группу'!$A$2,'Г на Ч'!AW95*'Г на группу'!$A$2,"")</f>
        <v/>
      </c>
      <c r="AX95" s="38" t="str">
        <f>IF('Г на Ч'!AX95*'Г на группу'!$A$2,'Г на Ч'!AX95*'Г на группу'!$A$2,"")</f>
        <v/>
      </c>
      <c r="AY95" s="42" t="str">
        <f>IF('Г на Ч'!AY95*'Г на группу'!$A$2,'Г на Ч'!AY95*'Г на группу'!$A$2,"")</f>
        <v/>
      </c>
      <c r="AZ95" s="39" t="str">
        <f>IF('Г на Ч'!AZ95*'Г на группу'!$A$2,'Г на Ч'!AZ95*'Г на группу'!$A$2,"")</f>
        <v/>
      </c>
      <c r="BA95" s="39" t="str">
        <f>IF('Г на Ч'!BA95*'Г на группу'!$A$2,'Г на Ч'!BA95*'Г на группу'!$A$2,"")</f>
        <v/>
      </c>
      <c r="BB95" s="39" t="str">
        <f>IF('Г на Ч'!BB95*'Г на группу'!$A$2,'Г на Ч'!BB95*'Г на группу'!$A$2,"")</f>
        <v/>
      </c>
      <c r="BC95" s="40" t="str">
        <f>IF('Г на Ч'!BC95*'Г на группу'!$A$2,'Г на Ч'!BC95*'Г на группу'!$A$2,"")</f>
        <v/>
      </c>
      <c r="BD95" s="39" t="str">
        <f>IF('Г на Ч'!BD95*'Г на группу'!$A$2,'Г на Ч'!BD95*'Г на группу'!$A$2,"")</f>
        <v/>
      </c>
      <c r="BE95" s="39" t="str">
        <f>IF('Г на Ч'!BE95*'Г на группу'!$A$2,'Г на Ч'!BE95*'Г на группу'!$A$2,"")</f>
        <v/>
      </c>
      <c r="BF95" s="39" t="str">
        <f>IF('Г на Ч'!BF95*'Г на группу'!$A$2,'Г на Ч'!BF95*'Г на группу'!$A$2,"")</f>
        <v/>
      </c>
      <c r="BG95" s="39" t="str">
        <f>IF('Г на Ч'!BG95*'Г на группу'!$A$2,'Г на Ч'!BG95*'Г на группу'!$A$2,"")</f>
        <v/>
      </c>
      <c r="BH95" s="41" t="str">
        <f>IF('Г на Ч'!BH95*'Г на группу'!$A$2,'Г на Ч'!BH95*'Г на группу'!$A$2,"")</f>
        <v/>
      </c>
      <c r="BI95" s="42" t="str">
        <f>IF('Г на Ч'!BI95*'Г на группу'!$A$2,'Г на Ч'!BI95*'Г на группу'!$A$2,"")</f>
        <v/>
      </c>
      <c r="BJ95" s="39" t="str">
        <f>IF('Г на Ч'!BJ95*'Г на группу'!$A$2,'Г на Ч'!BJ95*'Г на группу'!$A$2,"")</f>
        <v/>
      </c>
      <c r="BK95" s="39" t="str">
        <f>IF('Г на Ч'!BK95*'Г на группу'!$A$2,'Г на Ч'!BK95*'Г на группу'!$A$2,"")</f>
        <v/>
      </c>
      <c r="BL95" s="39" t="str">
        <f>IF('Г на Ч'!BL95*'Г на группу'!$A$2,'Г на Ч'!BL95*'Г на группу'!$A$2,"")</f>
        <v/>
      </c>
      <c r="BM95" s="43" t="str">
        <f>IF('Г на Ч'!BM95*'Г на группу'!$A$2,'Г на Ч'!BM95*'Г на группу'!$A$2,"")</f>
        <v/>
      </c>
      <c r="BN95" s="39" t="str">
        <f>IF('Г на Ч'!BN95*'Г на группу'!$A$2,'Г на Ч'!BN95*'Г на группу'!$A$2,"")</f>
        <v/>
      </c>
      <c r="BO95" s="39" t="str">
        <f>IF('Г на Ч'!BO95*'Г на группу'!$A$2,'Г на Ч'!BO95*'Г на группу'!$A$2,"")</f>
        <v/>
      </c>
      <c r="BP95" s="39" t="str">
        <f>IF('Г на Ч'!BP95*'Г на группу'!$A$2,'Г на Ч'!BP95*'Г на группу'!$A$2,"")</f>
        <v/>
      </c>
      <c r="BQ95" s="39" t="str">
        <f>IF('Г на Ч'!BQ95*'Г на группу'!$A$2,'Г на Ч'!BQ95*'Г на группу'!$A$2,"")</f>
        <v/>
      </c>
      <c r="BR95" s="40" t="str">
        <f>IF('Г на Ч'!BR95*'Г на группу'!$A$2,'Г на Ч'!BR95*'Г на группу'!$A$2,"")</f>
        <v/>
      </c>
      <c r="BS95" s="39" t="str">
        <f>IF('Г на Ч'!BS95*'Г на группу'!$A$2,'Г на Ч'!BS95*'Г на группу'!$A$2,"")</f>
        <v/>
      </c>
      <c r="BT95" s="39" t="str">
        <f>IF('Г на Ч'!BT95*'Г на группу'!$A$2,'Г на Ч'!BT95*'Г на группу'!$A$2,"")</f>
        <v/>
      </c>
      <c r="BU95" s="39" t="str">
        <f>IF('Г на Ч'!BU95*'Г на группу'!$A$2,'Г на Ч'!BU95*'Г на группу'!$A$2,"")</f>
        <v/>
      </c>
      <c r="BV95" s="39" t="str">
        <f>IF('Г на Ч'!BV95*'Г на группу'!$A$2,'Г на Ч'!BV95*'Г на группу'!$A$2,"")</f>
        <v/>
      </c>
      <c r="BW95" s="40" t="str">
        <f>IF('Г на Ч'!BW95*'Г на группу'!$A$2,'Г на Ч'!BW95*'Г на группу'!$A$2,"")</f>
        <v/>
      </c>
      <c r="BX95" s="39">
        <f>IF('Г на Ч'!BX95*'Г на группу'!$A$2,'Г на Ч'!BX95*'Г на группу'!$A$2,"")</f>
        <v>536.64</v>
      </c>
      <c r="BY95" s="39">
        <f>IF('Г на Ч'!BY95*'Г на группу'!$A$2,'Г на Ч'!BY95*'Г на группу'!$A$2,"")</f>
        <v>6.24</v>
      </c>
      <c r="BZ95" s="39">
        <f>IF('Г на Ч'!BZ95*'Г на группу'!$A$2,'Г на Ч'!BZ95*'Г на группу'!$A$2,"")</f>
        <v>13.728000000000002</v>
      </c>
      <c r="CA95" s="39">
        <f>IF('Г на Ч'!CA95*'Г на группу'!$A$2,'Г на Ч'!CA95*'Г на группу'!$A$2,"")</f>
        <v>96.096000000000004</v>
      </c>
      <c r="CB95" s="40">
        <f>IF('Г на Ч'!CB95*'Г на группу'!$A$2,'Г на Ч'!CB95*'Г на группу'!$A$2,"")</f>
        <v>124.80000000000001</v>
      </c>
      <c r="CC95" s="39" t="str">
        <f>IF('Г на Ч'!CC95*'Г на группу'!$A$2,'Г на Ч'!CC95*'Г на группу'!$A$2,"")</f>
        <v/>
      </c>
      <c r="CD95" s="39" t="str">
        <f>IF('Г на Ч'!CD95*'Г на группу'!$A$2,'Г на Ч'!CD95*'Г на группу'!$A$2,"")</f>
        <v/>
      </c>
      <c r="CE95" s="39" t="str">
        <f>IF('Г на Ч'!CE95*'Г на группу'!$A$2,'Г на Ч'!CE95*'Г на группу'!$A$2,"")</f>
        <v/>
      </c>
      <c r="CF95" s="39" t="str">
        <f>IF('Г на Ч'!CF95*'Г на группу'!$A$2,'Г на Ч'!CF95*'Г на группу'!$A$2,"")</f>
        <v/>
      </c>
      <c r="CG95" s="40" t="str">
        <f>IF('Г на Ч'!CG95*'Г на группу'!$A$2,'Г на Ч'!CG95*'Г на группу'!$A$2,"")</f>
        <v/>
      </c>
      <c r="CH95" s="39" t="str">
        <f>IF('Г на Ч'!CH95*'Г на группу'!$A$2,'Г на Ч'!CH95*'Г на группу'!$A$2,"")</f>
        <v/>
      </c>
      <c r="CI95" s="39" t="str">
        <f>IF('Г на Ч'!CI95*'Г на группу'!$A$2,'Г на Ч'!CI95*'Г на группу'!$A$2,"")</f>
        <v/>
      </c>
      <c r="CJ95" s="39" t="str">
        <f>IF('Г на Ч'!CJ95*'Г на группу'!$A$2,'Г на Ч'!CJ95*'Г на группу'!$A$2,"")</f>
        <v/>
      </c>
      <c r="CK95" s="39" t="str">
        <f>IF('Г на Ч'!CK95*'Г на группу'!$A$2,'Г на Ч'!CK95*'Г на группу'!$A$2,"")</f>
        <v/>
      </c>
      <c r="CL95" s="38" t="str">
        <f>IF('Г на Ч'!CL95*'Г на группу'!$A$2,'Г на Ч'!CL95*'Г на группу'!$A$2,"")</f>
        <v/>
      </c>
      <c r="CM95" s="39" t="str">
        <f>IF('Г на Ч'!CM95*'Г на группу'!$A$2,'Г на Ч'!CM95*'Г на группу'!$A$2,"")</f>
        <v/>
      </c>
      <c r="CN95" s="39" t="str">
        <f>IF('Г на Ч'!CN95*'Г на группу'!$A$2,'Г на Ч'!CN95*'Г на группу'!$A$2,"")</f>
        <v/>
      </c>
      <c r="CO95" s="39" t="str">
        <f>IF('Г на Ч'!CO95*'Г на группу'!$A$2,'Г на Ч'!CO95*'Г на группу'!$A$2,"")</f>
        <v/>
      </c>
      <c r="CP95" s="39" t="str">
        <f>IF('Г на Ч'!CP95*'Г на группу'!$A$2,'Г на Ч'!CP95*'Г на группу'!$A$2,"")</f>
        <v/>
      </c>
      <c r="CQ95" s="38" t="str">
        <f>IF('Г на Ч'!CQ95*'Г на группу'!$A$2,'Г на Ч'!CQ95*'Г на группу'!$A$2,"")</f>
        <v/>
      </c>
      <c r="CR95" s="39" t="str">
        <f>IF('Г на Ч'!CR95*'Г на группу'!$A$2,'Г на Ч'!CR95*'Г на группу'!$A$2,"")</f>
        <v/>
      </c>
      <c r="CS95" s="39" t="str">
        <f>IF('Г на Ч'!CS95*'Г на группу'!$A$2,'Г на Ч'!CS95*'Г на группу'!$A$2,"")</f>
        <v/>
      </c>
      <c r="CT95" s="39" t="str">
        <f>IF('Г на Ч'!CT95*'Г на группу'!$A$2,'Г на Ч'!CT95*'Г на группу'!$A$2,"")</f>
        <v/>
      </c>
      <c r="CU95" s="39" t="str">
        <f>IF('Г на Ч'!CU95*'Г на группу'!$A$2,'Г на Ч'!CU95*'Г на группу'!$A$2,"")</f>
        <v/>
      </c>
      <c r="CV95" s="38" t="str">
        <f>IF('Г на Ч'!CV95*'Г на группу'!$A$2,'Г на Ч'!CV95*'Г на группу'!$A$2,"")</f>
        <v/>
      </c>
      <c r="CW95" s="39" t="str">
        <f>IF('Г на Ч'!CW95*'Г на группу'!$A$2,'Г на Ч'!CW95*'Г на группу'!$A$2,"")</f>
        <v/>
      </c>
      <c r="CX95" s="39" t="str">
        <f>IF('Г на Ч'!CX95*'Г на группу'!$A$2,'Г на Ч'!CX95*'Г на группу'!$A$2,"")</f>
        <v/>
      </c>
      <c r="CY95" s="39" t="str">
        <f>IF('Г на Ч'!CY95*'Г на группу'!$A$2,'Г на Ч'!CY95*'Г на группу'!$A$2,"")</f>
        <v/>
      </c>
      <c r="CZ95" s="39" t="str">
        <f>IF('Г на Ч'!CZ95*'Г на группу'!$A$2,'Г на Ч'!CZ95*'Г на группу'!$A$2,"")</f>
        <v/>
      </c>
      <c r="DA95" s="38" t="str">
        <f>IF('Г на Ч'!DA95*'Г на группу'!$A$2,'Г на Ч'!DA95*'Г на группу'!$A$2,"")</f>
        <v/>
      </c>
      <c r="DB95" s="39" t="str">
        <f>IF('Г на Ч'!DB95*'Г на группу'!$A$2,'Г на Ч'!DB95*'Г на группу'!$A$2,"")</f>
        <v/>
      </c>
      <c r="DC95" s="39" t="str">
        <f>IF('Г на Ч'!DC95*'Г на группу'!$A$2,'Г на Ч'!DC95*'Г на группу'!$A$2,"")</f>
        <v/>
      </c>
      <c r="DD95" s="39" t="str">
        <f>IF('Г на Ч'!DD95*'Г на группу'!$A$2,'Г на Ч'!DD95*'Г на группу'!$A$2,"")</f>
        <v/>
      </c>
      <c r="DE95" s="39" t="str">
        <f>IF('Г на Ч'!DE95*'Г на группу'!$A$2,'Г на Ч'!DE95*'Г на группу'!$A$2,"")</f>
        <v/>
      </c>
      <c r="DF95" s="38" t="str">
        <f>IF('Г на Ч'!DF95*'Г на группу'!$A$2,'Г на Ч'!DF95*'Г на группу'!$A$2,"")</f>
        <v/>
      </c>
      <c r="DG95" s="39" t="str">
        <f>IF('Г на Ч'!DG95*'Г на группу'!$A$2,'Г на Ч'!DG95*'Г на группу'!$A$2,"")</f>
        <v/>
      </c>
      <c r="DH95" s="39" t="str">
        <f>IF('Г на Ч'!DH95*'Г на группу'!$A$2,'Г на Ч'!DH95*'Г на группу'!$A$2,"")</f>
        <v/>
      </c>
      <c r="DI95" s="39" t="str">
        <f>IF('Г на Ч'!DI95*'Г на группу'!$A$2,'Г на Ч'!DI95*'Г на группу'!$A$2,"")</f>
        <v/>
      </c>
      <c r="DJ95" s="39" t="str">
        <f>IF('Г на Ч'!DJ95*'Г на группу'!$A$2,'Г на Ч'!DJ95*'Г на группу'!$A$2,"")</f>
        <v/>
      </c>
      <c r="DK95" s="38" t="str">
        <f>IF('Г на Ч'!DK95*'Г на группу'!$A$2,'Г на Ч'!DK95*'Г на группу'!$A$2,"")</f>
        <v/>
      </c>
      <c r="DL95" s="39" t="str">
        <f>IF('Г на Ч'!DL95*'Г на группу'!$A$2,'Г на Ч'!DL95*'Г на группу'!$A$2,"")</f>
        <v/>
      </c>
      <c r="DM95" s="39" t="str">
        <f>IF('Г на Ч'!DM95*'Г на группу'!$A$2,'Г на Ч'!DM95*'Г на группу'!$A$2,"")</f>
        <v/>
      </c>
      <c r="DN95" s="39" t="str">
        <f>IF('Г на Ч'!DN95*'Г на группу'!$A$2,'Г на Ч'!DN95*'Г на группу'!$A$2,"")</f>
        <v/>
      </c>
      <c r="DO95" s="39" t="str">
        <f>IF('Г на Ч'!DO95*'Г на группу'!$A$2,'Г на Ч'!DO95*'Г на группу'!$A$2,"")</f>
        <v/>
      </c>
      <c r="DP95" s="38" t="str">
        <f>IF('Г на Ч'!DP95*'Г на группу'!$A$2,'Г на Ч'!DP95*'Г на группу'!$A$2,"")</f>
        <v/>
      </c>
      <c r="DQ95" s="21">
        <f t="shared" si="142"/>
        <v>249.60000000000002</v>
      </c>
    </row>
    <row r="96" spans="1:121" s="21" customFormat="1" x14ac:dyDescent="0.25">
      <c r="A96" s="38" t="s">
        <v>106</v>
      </c>
      <c r="B96" s="38"/>
      <c r="C96" s="38"/>
      <c r="D96" s="38"/>
      <c r="E96" s="43"/>
      <c r="F96" s="42"/>
      <c r="G96" s="42"/>
      <c r="H96" s="42"/>
      <c r="I96" s="42"/>
      <c r="J96" s="38" t="str">
        <f>IF('Г на Ч'!J96*'Г на группу'!$A$2,'Г на Ч'!J96*'Г на группу'!$A$2,"")</f>
        <v/>
      </c>
      <c r="K96" s="42" t="str">
        <f>IF('Г на Ч'!K96*'Г на группу'!$A$2,'Г на Ч'!K96*'Г на группу'!$A$2,"")</f>
        <v/>
      </c>
      <c r="L96" s="42" t="str">
        <f>IF('Г на Ч'!L96*'Г на группу'!$A$2,'Г на Ч'!L96*'Г на группу'!$A$2,"")</f>
        <v/>
      </c>
      <c r="M96" s="42" t="str">
        <f>IF('Г на Ч'!M96*'Г на группу'!$A$2,'Г на Ч'!M96*'Г на группу'!$A$2,"")</f>
        <v/>
      </c>
      <c r="N96" s="42" t="str">
        <f>IF('Г на Ч'!N96*'Г на группу'!$A$2,'Г на Ч'!N96*'Г на группу'!$A$2,"")</f>
        <v/>
      </c>
      <c r="O96" s="38" t="str">
        <f>IF('Г на Ч'!O96*'Г на группу'!$A$2,'Г на Ч'!O96*'Г на группу'!$A$2,"")</f>
        <v/>
      </c>
      <c r="P96" s="42" t="str">
        <f>IF('Г на Ч'!P96*'Г на группу'!$A$2,'Г на Ч'!P96*'Г на группу'!$A$2,"")</f>
        <v/>
      </c>
      <c r="Q96" s="42" t="str">
        <f>IF('Г на Ч'!Q96*'Г на группу'!$A$2,'Г на Ч'!Q96*'Г на группу'!$A$2,"")</f>
        <v/>
      </c>
      <c r="R96" s="42" t="str">
        <f>IF('Г на Ч'!R96*'Г на группу'!$A$2,'Г на Ч'!R96*'Г на группу'!$A$2,"")</f>
        <v/>
      </c>
      <c r="S96" s="42" t="str">
        <f>IF('Г на Ч'!S96*'Г на группу'!$A$2,'Г на Ч'!S96*'Г на группу'!$A$2,"")</f>
        <v/>
      </c>
      <c r="T96" s="38" t="str">
        <f>IF('Г на Ч'!T96*'Г на группу'!$A$2,'Г на Ч'!T96*'Г на группу'!$A$2,"")</f>
        <v/>
      </c>
      <c r="U96" s="42" t="str">
        <f>IF('Г на Ч'!U96*'Г на группу'!$A$2,'Г на Ч'!U96*'Г на группу'!$A$2,"")</f>
        <v/>
      </c>
      <c r="V96" s="42" t="str">
        <f>IF('Г на Ч'!V96*'Г на группу'!$A$2,'Г на Ч'!V96*'Г на группу'!$A$2,"")</f>
        <v/>
      </c>
      <c r="W96" s="42" t="str">
        <f>IF('Г на Ч'!W96*'Г на группу'!$A$2,'Г на Ч'!W96*'Г на группу'!$A$2,"")</f>
        <v/>
      </c>
      <c r="X96" s="42" t="str">
        <f>IF('Г на Ч'!X96*'Г на группу'!$A$2,'Г на Ч'!X96*'Г на группу'!$A$2,"")</f>
        <v/>
      </c>
      <c r="Y96" s="38">
        <f>IF('Г на Ч'!Y96*'Г на группу'!$A$2,'Г на Ч'!Y96*'Г на группу'!$A$2,"")</f>
        <v>120</v>
      </c>
      <c r="Z96" s="42" t="str">
        <f>IF('Г на Ч'!Z96*'Г на группу'!$A$2,'Г на Ч'!Z96*'Г на группу'!$A$2,"")</f>
        <v/>
      </c>
      <c r="AA96" s="42" t="str">
        <f>IF('Г на Ч'!AA96*'Г на группу'!$A$2,'Г на Ч'!AA96*'Г на группу'!$A$2,"")</f>
        <v/>
      </c>
      <c r="AB96" s="42" t="str">
        <f>IF('Г на Ч'!AB96*'Г на группу'!$A$2,'Г на Ч'!AB96*'Г на группу'!$A$2,"")</f>
        <v/>
      </c>
      <c r="AC96" s="42" t="str">
        <f>IF('Г на Ч'!AC96*'Г на группу'!$A$2,'Г на Ч'!AC96*'Г на группу'!$A$2,"")</f>
        <v/>
      </c>
      <c r="AD96" s="38" t="str">
        <f>IF('Г на Ч'!AD96*'Г на группу'!$A$2,'Г на Ч'!AD96*'Г на группу'!$A$2,"")</f>
        <v/>
      </c>
      <c r="AE96" s="42" t="str">
        <f>IF('Г на Ч'!AE96*'Г на группу'!$A$2,'Г на Ч'!AE96*'Г на группу'!$A$2,"")</f>
        <v/>
      </c>
      <c r="AF96" s="42" t="str">
        <f>IF('Г на Ч'!AF96*'Г на группу'!$A$2,'Г на Ч'!AF96*'Г на группу'!$A$2,"")</f>
        <v/>
      </c>
      <c r="AG96" s="42" t="str">
        <f>IF('Г на Ч'!AG96*'Г на группу'!$A$2,'Г на Ч'!AG96*'Г на группу'!$A$2,"")</f>
        <v/>
      </c>
      <c r="AH96" s="42" t="str">
        <f>IF('Г на Ч'!AH96*'Г на группу'!$A$2,'Г на Ч'!AH96*'Г на группу'!$A$2,"")</f>
        <v/>
      </c>
      <c r="AI96" s="38" t="str">
        <f>IF('Г на Ч'!AI96*'Г на группу'!$A$2,'Г на Ч'!AI96*'Г на группу'!$A$2,"")</f>
        <v/>
      </c>
      <c r="AJ96" s="42" t="str">
        <f>IF('Г на Ч'!AJ96*'Г на группу'!$A$2,'Г на Ч'!AJ96*'Г на группу'!$A$2,"")</f>
        <v/>
      </c>
      <c r="AK96" s="42" t="str">
        <f>IF('Г на Ч'!AK96*'Г на группу'!$A$2,'Г на Ч'!AK96*'Г на группу'!$A$2,"")</f>
        <v/>
      </c>
      <c r="AL96" s="42" t="str">
        <f>IF('Г на Ч'!AL96*'Г на группу'!$A$2,'Г на Ч'!AL96*'Г на группу'!$A$2,"")</f>
        <v/>
      </c>
      <c r="AM96" s="42" t="str">
        <f>IF('Г на Ч'!AM96*'Г на группу'!$A$2,'Г на Ч'!AM96*'Г на группу'!$A$2,"")</f>
        <v/>
      </c>
      <c r="AN96" s="41" t="str">
        <f>IF('Г на Ч'!AN96*'Г на группу'!$A$2,'Г на Ч'!AN96*'Г на группу'!$A$2,"")</f>
        <v/>
      </c>
      <c r="AO96" s="42" t="str">
        <f>IF('Г на Ч'!AO96*'Г на группу'!$A$2,'Г на Ч'!AO96*'Г на группу'!$A$2,"")</f>
        <v/>
      </c>
      <c r="AP96" s="42" t="str">
        <f>IF('Г на Ч'!AP96*'Г на группу'!$A$2,'Г на Ч'!AP96*'Г на группу'!$A$2,"")</f>
        <v/>
      </c>
      <c r="AQ96" s="42" t="str">
        <f>IF('Г на Ч'!AQ96*'Г на группу'!$A$2,'Г на Ч'!AQ96*'Г на группу'!$A$2,"")</f>
        <v/>
      </c>
      <c r="AR96" s="42" t="str">
        <f>IF('Г на Ч'!AR96*'Г на группу'!$A$2,'Г на Ч'!AR96*'Г на группу'!$A$2,"")</f>
        <v/>
      </c>
      <c r="AS96" s="38" t="str">
        <f>IF('Г на Ч'!AS96*'Г на группу'!$A$2,'Г на Ч'!AS96*'Г на группу'!$A$2,"")</f>
        <v/>
      </c>
      <c r="AT96" s="42" t="str">
        <f>IF('Г на Ч'!AT96*'Г на группу'!$A$2,'Г на Ч'!AT96*'Г на группу'!$A$2,"")</f>
        <v/>
      </c>
      <c r="AU96" s="42" t="str">
        <f>IF('Г на Ч'!AU96*'Г на группу'!$A$2,'Г на Ч'!AU96*'Г на группу'!$A$2,"")</f>
        <v/>
      </c>
      <c r="AV96" s="42" t="str">
        <f>IF('Г на Ч'!AV96*'Г на группу'!$A$2,'Г на Ч'!AV96*'Г на группу'!$A$2,"")</f>
        <v/>
      </c>
      <c r="AW96" s="42" t="str">
        <f>IF('Г на Ч'!AW96*'Г на группу'!$A$2,'Г на Ч'!AW96*'Г на группу'!$A$2,"")</f>
        <v/>
      </c>
      <c r="AX96" s="38" t="str">
        <f>IF('Г на Ч'!AX96*'Г на группу'!$A$2,'Г на Ч'!AX96*'Г на группу'!$A$2,"")</f>
        <v/>
      </c>
      <c r="AY96" s="42" t="str">
        <f>IF('Г на Ч'!AY96*'Г на группу'!$A$2,'Г на Ч'!AY96*'Г на группу'!$A$2,"")</f>
        <v/>
      </c>
      <c r="AZ96" s="42" t="str">
        <f>IF('Г на Ч'!AZ96*'Г на группу'!$A$2,'Г на Ч'!AZ96*'Г на группу'!$A$2,"")</f>
        <v/>
      </c>
      <c r="BA96" s="42" t="str">
        <f>IF('Г на Ч'!BA96*'Г на группу'!$A$2,'Г на Ч'!BA96*'Г на группу'!$A$2,"")</f>
        <v/>
      </c>
      <c r="BB96" s="42" t="str">
        <f>IF('Г на Ч'!BB96*'Г на группу'!$A$2,'Г на Ч'!BB96*'Г на группу'!$A$2,"")</f>
        <v/>
      </c>
      <c r="BC96" s="38" t="str">
        <f>IF('Г на Ч'!BC96*'Г на группу'!$A$2,'Г на Ч'!BC96*'Г на группу'!$A$2,"")</f>
        <v/>
      </c>
      <c r="BD96" s="42" t="str">
        <f>IF('Г на Ч'!BD96*'Г на группу'!$A$2,'Г на Ч'!BD96*'Г на группу'!$A$2,"")</f>
        <v/>
      </c>
      <c r="BE96" s="42" t="str">
        <f>IF('Г на Ч'!BE96*'Г на группу'!$A$2,'Г на Ч'!BE96*'Г на группу'!$A$2,"")</f>
        <v/>
      </c>
      <c r="BF96" s="42" t="str">
        <f>IF('Г на Ч'!BF96*'Г на группу'!$A$2,'Г на Ч'!BF96*'Г на группу'!$A$2,"")</f>
        <v/>
      </c>
      <c r="BG96" s="42" t="str">
        <f>IF('Г на Ч'!BG96*'Г на группу'!$A$2,'Г на Ч'!BG96*'Г на группу'!$A$2,"")</f>
        <v/>
      </c>
      <c r="BH96" s="41" t="str">
        <f>IF('Г на Ч'!BH96*'Г на группу'!$A$2,'Г на Ч'!BH96*'Г на группу'!$A$2,"")</f>
        <v/>
      </c>
      <c r="BI96" s="42" t="str">
        <f>IF('Г на Ч'!BI96*'Г на группу'!$A$2,'Г на Ч'!BI96*'Г на группу'!$A$2,"")</f>
        <v/>
      </c>
      <c r="BJ96" s="42" t="str">
        <f>IF('Г на Ч'!BJ96*'Г на группу'!$A$2,'Г на Ч'!BJ96*'Г на группу'!$A$2,"")</f>
        <v/>
      </c>
      <c r="BK96" s="42" t="str">
        <f>IF('Г на Ч'!BK96*'Г на группу'!$A$2,'Г на Ч'!BK96*'Г на группу'!$A$2,"")</f>
        <v/>
      </c>
      <c r="BL96" s="42" t="str">
        <f>IF('Г на Ч'!BL96*'Г на группу'!$A$2,'Г на Ч'!BL96*'Г на группу'!$A$2,"")</f>
        <v/>
      </c>
      <c r="BM96" s="43" t="str">
        <f>IF('Г на Ч'!BM96*'Г на группу'!$A$2,'Г на Ч'!BM96*'Г на группу'!$A$2,"")</f>
        <v/>
      </c>
      <c r="BN96" s="42" t="str">
        <f>IF('Г на Ч'!BN96*'Г на группу'!$A$2,'Г на Ч'!BN96*'Г на группу'!$A$2,"")</f>
        <v/>
      </c>
      <c r="BO96" s="42" t="str">
        <f>IF('Г на Ч'!BO96*'Г на группу'!$A$2,'Г на Ч'!BO96*'Г на группу'!$A$2,"")</f>
        <v/>
      </c>
      <c r="BP96" s="42" t="str">
        <f>IF('Г на Ч'!BP96*'Г на группу'!$A$2,'Г на Ч'!BP96*'Г на группу'!$A$2,"")</f>
        <v/>
      </c>
      <c r="BQ96" s="42" t="str">
        <f>IF('Г на Ч'!BQ96*'Г на группу'!$A$2,'Г на Ч'!BQ96*'Г на группу'!$A$2,"")</f>
        <v/>
      </c>
      <c r="BR96" s="38" t="str">
        <f>IF('Г на Ч'!BR96*'Г на группу'!$A$2,'Г на Ч'!BR96*'Г на группу'!$A$2,"")</f>
        <v/>
      </c>
      <c r="BS96" s="42" t="str">
        <f>IF('Г на Ч'!BS96*'Г на группу'!$A$2,'Г на Ч'!BS96*'Г на группу'!$A$2,"")</f>
        <v/>
      </c>
      <c r="BT96" s="42" t="str">
        <f>IF('Г на Ч'!BT96*'Г на группу'!$A$2,'Г на Ч'!BT96*'Г на группу'!$A$2,"")</f>
        <v/>
      </c>
      <c r="BU96" s="42" t="str">
        <f>IF('Г на Ч'!BU96*'Г на группу'!$A$2,'Г на Ч'!BU96*'Г на группу'!$A$2,"")</f>
        <v/>
      </c>
      <c r="BV96" s="42" t="str">
        <f>IF('Г на Ч'!BV96*'Г на группу'!$A$2,'Г на Ч'!BV96*'Г на группу'!$A$2,"")</f>
        <v/>
      </c>
      <c r="BW96" s="38" t="str">
        <f>IF('Г на Ч'!BW96*'Г на группу'!$A$2,'Г на Ч'!BW96*'Г на группу'!$A$2,"")</f>
        <v/>
      </c>
      <c r="BX96" s="42" t="str">
        <f>IF('Г на Ч'!BX96*'Г на группу'!$A$2,'Г на Ч'!BX96*'Г на группу'!$A$2,"")</f>
        <v/>
      </c>
      <c r="BY96" s="42" t="str">
        <f>IF('Г на Ч'!BY96*'Г на группу'!$A$2,'Г на Ч'!BY96*'Г на группу'!$A$2,"")</f>
        <v/>
      </c>
      <c r="BZ96" s="42" t="str">
        <f>IF('Г на Ч'!BZ96*'Г на группу'!$A$2,'Г на Ч'!BZ96*'Г на группу'!$A$2,"")</f>
        <v/>
      </c>
      <c r="CA96" s="42" t="str">
        <f>IF('Г на Ч'!CA96*'Г на группу'!$A$2,'Г на Ч'!CA96*'Г на группу'!$A$2,"")</f>
        <v/>
      </c>
      <c r="CB96" s="38" t="str">
        <f>IF('Г на Ч'!CB96*'Г на группу'!$A$2,'Г на Ч'!CB96*'Г на группу'!$A$2,"")</f>
        <v/>
      </c>
      <c r="CC96" s="42" t="str">
        <f>IF('Г на Ч'!CC96*'Г на группу'!$A$2,'Г на Ч'!CC96*'Г на группу'!$A$2,"")</f>
        <v/>
      </c>
      <c r="CD96" s="42" t="str">
        <f>IF('Г на Ч'!CD96*'Г на группу'!$A$2,'Г на Ч'!CD96*'Г на группу'!$A$2,"")</f>
        <v/>
      </c>
      <c r="CE96" s="42" t="str">
        <f>IF('Г на Ч'!CE96*'Г на группу'!$A$2,'Г на Ч'!CE96*'Г на группу'!$A$2,"")</f>
        <v/>
      </c>
      <c r="CF96" s="42" t="str">
        <f>IF('Г на Ч'!CF96*'Г на группу'!$A$2,'Г на Ч'!CF96*'Г на группу'!$A$2,"")</f>
        <v/>
      </c>
      <c r="CG96" s="38">
        <f>IF('Г на Ч'!CG96*'Г на группу'!$A$2,'Г на Ч'!CG96*'Г на группу'!$A$2,"")</f>
        <v>120</v>
      </c>
      <c r="CH96" s="42" t="str">
        <f>IF('Г на Ч'!CH96*'Г на группу'!$A$2,'Г на Ч'!CH96*'Г на группу'!$A$2,"")</f>
        <v/>
      </c>
      <c r="CI96" s="42" t="str">
        <f>IF('Г на Ч'!CI96*'Г на группу'!$A$2,'Г на Ч'!CI96*'Г на группу'!$A$2,"")</f>
        <v/>
      </c>
      <c r="CJ96" s="42" t="str">
        <f>IF('Г на Ч'!CJ96*'Г на группу'!$A$2,'Г на Ч'!CJ96*'Г на группу'!$A$2,"")</f>
        <v/>
      </c>
      <c r="CK96" s="42" t="str">
        <f>IF('Г на Ч'!CK96*'Г на группу'!$A$2,'Г на Ч'!CK96*'Г на группу'!$A$2,"")</f>
        <v/>
      </c>
      <c r="CL96" s="38" t="str">
        <f>IF('Г на Ч'!CL96*'Г на группу'!$A$2,'Г на Ч'!CL96*'Г на группу'!$A$2,"")</f>
        <v/>
      </c>
      <c r="CM96" s="42" t="str">
        <f>IF('Г на Ч'!CM96*'Г на группу'!$A$2,'Г на Ч'!CM96*'Г на группу'!$A$2,"")</f>
        <v/>
      </c>
      <c r="CN96" s="42" t="str">
        <f>IF('Г на Ч'!CN96*'Г на группу'!$A$2,'Г на Ч'!CN96*'Г на группу'!$A$2,"")</f>
        <v/>
      </c>
      <c r="CO96" s="42" t="str">
        <f>IF('Г на Ч'!CO96*'Г на группу'!$A$2,'Г на Ч'!CO96*'Г на группу'!$A$2,"")</f>
        <v/>
      </c>
      <c r="CP96" s="42" t="str">
        <f>IF('Г на Ч'!CP96*'Г на группу'!$A$2,'Г на Ч'!CP96*'Г на группу'!$A$2,"")</f>
        <v/>
      </c>
      <c r="CQ96" s="38" t="str">
        <f>IF('Г на Ч'!CQ96*'Г на группу'!$A$2,'Г на Ч'!CQ96*'Г на группу'!$A$2,"")</f>
        <v/>
      </c>
      <c r="CR96" s="42" t="str">
        <f>IF('Г на Ч'!CR96*'Г на группу'!$A$2,'Г на Ч'!CR96*'Г на группу'!$A$2,"")</f>
        <v/>
      </c>
      <c r="CS96" s="42" t="str">
        <f>IF('Г на Ч'!CS96*'Г на группу'!$A$2,'Г на Ч'!CS96*'Г на группу'!$A$2,"")</f>
        <v/>
      </c>
      <c r="CT96" s="42" t="str">
        <f>IF('Г на Ч'!CT96*'Г на группу'!$A$2,'Г на Ч'!CT96*'Г на группу'!$A$2,"")</f>
        <v/>
      </c>
      <c r="CU96" s="42" t="str">
        <f>IF('Г на Ч'!CU96*'Г на группу'!$A$2,'Г на Ч'!CU96*'Г на группу'!$A$2,"")</f>
        <v/>
      </c>
      <c r="CV96" s="38" t="str">
        <f>IF('Г на Ч'!CV96*'Г на группу'!$A$2,'Г на Ч'!CV96*'Г на группу'!$A$2,"")</f>
        <v/>
      </c>
      <c r="CW96" s="42" t="str">
        <f>IF('Г на Ч'!CW96*'Г на группу'!$A$2,'Г на Ч'!CW96*'Г на группу'!$A$2,"")</f>
        <v/>
      </c>
      <c r="CX96" s="42" t="str">
        <f>IF('Г на Ч'!CX96*'Г на группу'!$A$2,'Г на Ч'!CX96*'Г на группу'!$A$2,"")</f>
        <v/>
      </c>
      <c r="CY96" s="42" t="str">
        <f>IF('Г на Ч'!CY96*'Г на группу'!$A$2,'Г на Ч'!CY96*'Г на группу'!$A$2,"")</f>
        <v/>
      </c>
      <c r="CZ96" s="42" t="str">
        <f>IF('Г на Ч'!CZ96*'Г на группу'!$A$2,'Г на Ч'!CZ96*'Г на группу'!$A$2,"")</f>
        <v/>
      </c>
      <c r="DA96" s="38" t="str">
        <f>IF('Г на Ч'!DA96*'Г на группу'!$A$2,'Г на Ч'!DA96*'Г на группу'!$A$2,"")</f>
        <v/>
      </c>
      <c r="DB96" s="42" t="str">
        <f>IF('Г на Ч'!DB96*'Г на группу'!$A$2,'Г на Ч'!DB96*'Г на группу'!$A$2,"")</f>
        <v/>
      </c>
      <c r="DC96" s="42" t="str">
        <f>IF('Г на Ч'!DC96*'Г на группу'!$A$2,'Г на Ч'!DC96*'Г на группу'!$A$2,"")</f>
        <v/>
      </c>
      <c r="DD96" s="42" t="str">
        <f>IF('Г на Ч'!DD96*'Г на группу'!$A$2,'Г на Ч'!DD96*'Г на группу'!$A$2,"")</f>
        <v/>
      </c>
      <c r="DE96" s="42" t="str">
        <f>IF('Г на Ч'!DE96*'Г на группу'!$A$2,'Г на Ч'!DE96*'Г на группу'!$A$2,"")</f>
        <v/>
      </c>
      <c r="DF96" s="38" t="str">
        <f>IF('Г на Ч'!DF96*'Г на группу'!$A$2,'Г на Ч'!DF96*'Г на группу'!$A$2,"")</f>
        <v/>
      </c>
      <c r="DG96" s="42" t="str">
        <f>IF('Г на Ч'!DG96*'Г на группу'!$A$2,'Г на Ч'!DG96*'Г на группу'!$A$2,"")</f>
        <v/>
      </c>
      <c r="DH96" s="42" t="str">
        <f>IF('Г на Ч'!DH96*'Г на группу'!$A$2,'Г на Ч'!DH96*'Г на группу'!$A$2,"")</f>
        <v/>
      </c>
      <c r="DI96" s="42" t="str">
        <f>IF('Г на Ч'!DI96*'Г на группу'!$A$2,'Г на Ч'!DI96*'Г на группу'!$A$2,"")</f>
        <v/>
      </c>
      <c r="DJ96" s="42" t="str">
        <f>IF('Г на Ч'!DJ96*'Г на группу'!$A$2,'Г на Ч'!DJ96*'Г на группу'!$A$2,"")</f>
        <v/>
      </c>
      <c r="DK96" s="38" t="str">
        <f>IF('Г на Ч'!DK96*'Г на группу'!$A$2,'Г на Ч'!DK96*'Г на группу'!$A$2,"")</f>
        <v/>
      </c>
      <c r="DL96" s="42" t="str">
        <f>IF('Г на Ч'!DL96*'Г на группу'!$A$2,'Г на Ч'!DL96*'Г на группу'!$A$2,"")</f>
        <v/>
      </c>
      <c r="DM96" s="42" t="str">
        <f>IF('Г на Ч'!DM96*'Г на группу'!$A$2,'Г на Ч'!DM96*'Г на группу'!$A$2,"")</f>
        <v/>
      </c>
      <c r="DN96" s="42" t="str">
        <f>IF('Г на Ч'!DN96*'Г на группу'!$A$2,'Г на Ч'!DN96*'Г на группу'!$A$2,"")</f>
        <v/>
      </c>
      <c r="DO96" s="42" t="str">
        <f>IF('Г на Ч'!DO96*'Г на группу'!$A$2,'Г на Ч'!DO96*'Г на группу'!$A$2,"")</f>
        <v/>
      </c>
      <c r="DP96" s="38" t="str">
        <f>IF('Г на Ч'!DP96*'Г на группу'!$A$2,'Г на Ч'!DP96*'Г на группу'!$A$2,"")</f>
        <v/>
      </c>
      <c r="DQ96" s="21">
        <f t="shared" si="142"/>
        <v>240</v>
      </c>
    </row>
    <row r="97" spans="1:121" s="56" customFormat="1" x14ac:dyDescent="0.25">
      <c r="A97" s="56" t="s">
        <v>68</v>
      </c>
      <c r="B97" s="56">
        <v>336</v>
      </c>
      <c r="C97" s="56">
        <v>16</v>
      </c>
      <c r="D97" s="56">
        <v>1</v>
      </c>
      <c r="E97" s="61">
        <v>70</v>
      </c>
      <c r="F97" s="57">
        <f t="shared" si="143"/>
        <v>302.39999999999998</v>
      </c>
      <c r="G97" s="57">
        <f t="shared" si="144"/>
        <v>14.4</v>
      </c>
      <c r="H97" s="57">
        <f t="shared" si="145"/>
        <v>0.9</v>
      </c>
      <c r="I97" s="57">
        <f t="shared" si="146"/>
        <v>62.999999999999993</v>
      </c>
      <c r="J97" s="56">
        <f>IF('Г на Ч'!J97*'Г на группу'!$A$2,'Г на Ч'!J97*'Г на группу'!$A$2,"")</f>
        <v>90</v>
      </c>
      <c r="K97" s="57">
        <f>IF('Г на Ч'!K97*'Г на группу'!$A$2,'Г на Ч'!K97*'Г на группу'!$A$2,"")</f>
        <v>108</v>
      </c>
      <c r="L97" s="57">
        <f>IF('Г на Ч'!L97*'Г на группу'!$A$2,'Г на Ч'!L97*'Г на группу'!$A$2,"")</f>
        <v>108</v>
      </c>
      <c r="M97" s="57">
        <f>IF('Г на Ч'!M97*'Г на группу'!$A$2,'Г на Ч'!M97*'Г на группу'!$A$2,"")</f>
        <v>108</v>
      </c>
      <c r="N97" s="57">
        <f>IF('Г на Ч'!N97*'Г на группу'!$A$2,'Г на Ч'!N97*'Г на группу'!$A$2,"")</f>
        <v>108</v>
      </c>
      <c r="O97" s="56">
        <f>IF('Г на Ч'!O97*'Г на группу'!$A$2,'Г на Ч'!O97*'Г на группу'!$A$2,"")</f>
        <v>90</v>
      </c>
      <c r="P97" s="57">
        <f>IF('Г на Ч'!P97*'Г на группу'!$A$2,'Г на Ч'!P97*'Г на группу'!$A$2,"")</f>
        <v>108</v>
      </c>
      <c r="Q97" s="57">
        <f>IF('Г на Ч'!Q97*'Г на группу'!$A$2,'Г на Ч'!Q97*'Г на группу'!$A$2,"")</f>
        <v>108</v>
      </c>
      <c r="R97" s="57">
        <f>IF('Г на Ч'!R97*'Г на группу'!$A$2,'Г на Ч'!R97*'Г на группу'!$A$2,"")</f>
        <v>108</v>
      </c>
      <c r="S97" s="57">
        <f>IF('Г на Ч'!S97*'Г на группу'!$A$2,'Г на Ч'!S97*'Г на группу'!$A$2,"")</f>
        <v>108</v>
      </c>
      <c r="T97" s="56">
        <f>IF('Г на Ч'!T97*'Г на группу'!$A$2,'Г на Ч'!T97*'Г на группу'!$A$2,"")</f>
        <v>90</v>
      </c>
      <c r="U97" s="57">
        <f>IF('Г на Ч'!U97*'Г на группу'!$A$2,'Г на Ч'!U97*'Г на группу'!$A$2,"")</f>
        <v>108</v>
      </c>
      <c r="V97" s="57">
        <f>IF('Г на Ч'!V97*'Г на группу'!$A$2,'Г на Ч'!V97*'Г на группу'!$A$2,"")</f>
        <v>108</v>
      </c>
      <c r="W97" s="57">
        <f>IF('Г на Ч'!W97*'Г на группу'!$A$2,'Г на Ч'!W97*'Г на группу'!$A$2,"")</f>
        <v>108</v>
      </c>
      <c r="X97" s="57">
        <f>IF('Г на Ч'!X97*'Г на группу'!$A$2,'Г на Ч'!X97*'Г на группу'!$A$2,"")</f>
        <v>108</v>
      </c>
      <c r="Y97" s="56">
        <f>IF('Г на Ч'!Y97*'Г на группу'!$A$2,'Г на Ч'!Y97*'Г на группу'!$A$2,"")</f>
        <v>90</v>
      </c>
      <c r="Z97" s="57">
        <f>IF('Г на Ч'!Z97*'Г на группу'!$A$2,'Г на Ч'!Z97*'Г на группу'!$A$2,"")</f>
        <v>108</v>
      </c>
      <c r="AA97" s="57">
        <f>IF('Г на Ч'!AA97*'Г на группу'!$A$2,'Г на Ч'!AA97*'Г на группу'!$A$2,"")</f>
        <v>108</v>
      </c>
      <c r="AB97" s="57">
        <f>IF('Г на Ч'!AB97*'Г на группу'!$A$2,'Г на Ч'!AB97*'Г на группу'!$A$2,"")</f>
        <v>108</v>
      </c>
      <c r="AC97" s="57">
        <f>IF('Г на Ч'!AC97*'Г на группу'!$A$2,'Г на Ч'!AC97*'Г на группу'!$A$2,"")</f>
        <v>108</v>
      </c>
      <c r="AD97" s="56">
        <f>IF('Г на Ч'!AD97*'Г на группу'!$A$2,'Г на Ч'!AD97*'Г на группу'!$A$2,"")</f>
        <v>90</v>
      </c>
      <c r="AE97" s="57">
        <f>IF('Г на Ч'!AE97*'Г на группу'!$A$2,'Г на Ч'!AE97*'Г на группу'!$A$2,"")</f>
        <v>108</v>
      </c>
      <c r="AF97" s="57">
        <f>IF('Г на Ч'!AF97*'Г на группу'!$A$2,'Г на Ч'!AF97*'Г на группу'!$A$2,"")</f>
        <v>108</v>
      </c>
      <c r="AG97" s="57">
        <f>IF('Г на Ч'!AG97*'Г на группу'!$A$2,'Г на Ч'!AG97*'Г на группу'!$A$2,"")</f>
        <v>108</v>
      </c>
      <c r="AH97" s="57">
        <f>IF('Г на Ч'!AH97*'Г на группу'!$A$2,'Г на Ч'!AH97*'Г на группу'!$A$2,"")</f>
        <v>108</v>
      </c>
      <c r="AI97" s="56">
        <f>IF('Г на Ч'!AI97*'Г на группу'!$A$2,'Г на Ч'!AI97*'Г на группу'!$A$2,"")</f>
        <v>90</v>
      </c>
      <c r="AJ97" s="57">
        <f>IF('Г на Ч'!AJ97*'Г на группу'!$A$2,'Г на Ч'!AJ97*'Г на группу'!$A$2,"")</f>
        <v>108</v>
      </c>
      <c r="AK97" s="57">
        <f>IF('Г на Ч'!AK97*'Г на группу'!$A$2,'Г на Ч'!AK97*'Г на группу'!$A$2,"")</f>
        <v>108</v>
      </c>
      <c r="AL97" s="57">
        <f>IF('Г на Ч'!AL97*'Г на группу'!$A$2,'Г на Ч'!AL97*'Г на группу'!$A$2,"")</f>
        <v>108</v>
      </c>
      <c r="AM97" s="57">
        <f>IF('Г на Ч'!AM97*'Г на группу'!$A$2,'Г на Ч'!AM97*'Г на группу'!$A$2,"")</f>
        <v>108</v>
      </c>
      <c r="AN97" s="60">
        <f>IF('Г на Ч'!AN97*'Г на группу'!$A$2,'Г на Ч'!AN97*'Г на группу'!$A$2,"")</f>
        <v>90</v>
      </c>
      <c r="AO97" s="57">
        <f>IF('Г на Ч'!AO97*'Г на группу'!$A$2,'Г на Ч'!AO97*'Г на группу'!$A$2,"")</f>
        <v>108</v>
      </c>
      <c r="AP97" s="57">
        <f>IF('Г на Ч'!AP97*'Г на группу'!$A$2,'Г на Ч'!AP97*'Г на группу'!$A$2,"")</f>
        <v>108</v>
      </c>
      <c r="AQ97" s="57">
        <f>IF('Г на Ч'!AQ97*'Г на группу'!$A$2,'Г на Ч'!AQ97*'Г на группу'!$A$2,"")</f>
        <v>108</v>
      </c>
      <c r="AR97" s="57">
        <f>IF('Г на Ч'!AR97*'Г на группу'!$A$2,'Г на Ч'!AR97*'Г на группу'!$A$2,"")</f>
        <v>108</v>
      </c>
      <c r="AS97" s="56">
        <f>IF('Г на Ч'!AS97*'Г на группу'!$A$2,'Г на Ч'!AS97*'Г на группу'!$A$2,"")</f>
        <v>90</v>
      </c>
      <c r="AT97" s="57">
        <f>IF('Г на Ч'!AT97*'Г на группу'!$A$2,'Г на Ч'!AT97*'Г на группу'!$A$2,"")</f>
        <v>108</v>
      </c>
      <c r="AU97" s="57">
        <f>IF('Г на Ч'!AU97*'Г на группу'!$A$2,'Г на Ч'!AU97*'Г на группу'!$A$2,"")</f>
        <v>108</v>
      </c>
      <c r="AV97" s="57">
        <f>IF('Г на Ч'!AV97*'Г на группу'!$A$2,'Г на Ч'!AV97*'Г на группу'!$A$2,"")</f>
        <v>108</v>
      </c>
      <c r="AW97" s="57">
        <f>IF('Г на Ч'!AW97*'Г на группу'!$A$2,'Г на Ч'!AW97*'Г на группу'!$A$2,"")</f>
        <v>108</v>
      </c>
      <c r="AX97" s="56">
        <f>IF('Г на Ч'!AX97*'Г на группу'!$A$2,'Г на Ч'!AX97*'Г на группу'!$A$2,"")</f>
        <v>90</v>
      </c>
      <c r="AY97" s="57">
        <f>IF('Г на Ч'!AY97*'Г на группу'!$A$2,'Г на Ч'!AY97*'Г на группу'!$A$2,"")</f>
        <v>108</v>
      </c>
      <c r="AZ97" s="57">
        <f>IF('Г на Ч'!AZ97*'Г на группу'!$A$2,'Г на Ч'!AZ97*'Г на группу'!$A$2,"")</f>
        <v>108</v>
      </c>
      <c r="BA97" s="57">
        <f>IF('Г на Ч'!BA97*'Г на группу'!$A$2,'Г на Ч'!BA97*'Г на группу'!$A$2,"")</f>
        <v>108</v>
      </c>
      <c r="BB97" s="57">
        <f>IF('Г на Ч'!BB97*'Г на группу'!$A$2,'Г на Ч'!BB97*'Г на группу'!$A$2,"")</f>
        <v>108</v>
      </c>
      <c r="BC97" s="56">
        <f>IF('Г на Ч'!BC97*'Г на группу'!$A$2,'Г на Ч'!BC97*'Г на группу'!$A$2,"")</f>
        <v>90</v>
      </c>
      <c r="BD97" s="57">
        <f>IF('Г на Ч'!BD97*'Г на группу'!$A$2,'Г на Ч'!BD97*'Г на группу'!$A$2,"")</f>
        <v>108</v>
      </c>
      <c r="BE97" s="57">
        <f>IF('Г на Ч'!BE97*'Г на группу'!$A$2,'Г на Ч'!BE97*'Г на группу'!$A$2,"")</f>
        <v>108</v>
      </c>
      <c r="BF97" s="57">
        <f>IF('Г на Ч'!BF97*'Г на группу'!$A$2,'Г на Ч'!BF97*'Г на группу'!$A$2,"")</f>
        <v>108</v>
      </c>
      <c r="BG97" s="57">
        <f>IF('Г на Ч'!BG97*'Г на группу'!$A$2,'Г на Ч'!BG97*'Г на группу'!$A$2,"")</f>
        <v>108</v>
      </c>
      <c r="BH97" s="60">
        <f>IF('Г на Ч'!BH97*'Г на группу'!$A$2,'Г на Ч'!BH97*'Г на группу'!$A$2,"")</f>
        <v>90</v>
      </c>
      <c r="BI97" s="57">
        <f>IF('Г на Ч'!BI97*'Г на группу'!$A$2,'Г на Ч'!BI97*'Г на группу'!$A$2,"")</f>
        <v>108</v>
      </c>
      <c r="BJ97" s="57">
        <f>IF('Г на Ч'!BJ97*'Г на группу'!$A$2,'Г на Ч'!BJ97*'Г на группу'!$A$2,"")</f>
        <v>108</v>
      </c>
      <c r="BK97" s="57">
        <f>IF('Г на Ч'!BK97*'Г на группу'!$A$2,'Г на Ч'!BK97*'Г на группу'!$A$2,"")</f>
        <v>108</v>
      </c>
      <c r="BL97" s="57">
        <f>IF('Г на Ч'!BL97*'Г на группу'!$A$2,'Г на Ч'!BL97*'Г на группу'!$A$2,"")</f>
        <v>108</v>
      </c>
      <c r="BM97" s="61">
        <f>IF('Г на Ч'!BM97*'Г на группу'!$A$2,'Г на Ч'!BM97*'Г на группу'!$A$2,"")</f>
        <v>90</v>
      </c>
      <c r="BN97" s="57">
        <f>IF('Г на Ч'!BN97*'Г на группу'!$A$2,'Г на Ч'!BN97*'Г на группу'!$A$2,"")</f>
        <v>108</v>
      </c>
      <c r="BO97" s="57">
        <f>IF('Г на Ч'!BO97*'Г на группу'!$A$2,'Г на Ч'!BO97*'Г на группу'!$A$2,"")</f>
        <v>108</v>
      </c>
      <c r="BP97" s="57">
        <f>IF('Г на Ч'!BP97*'Г на группу'!$A$2,'Г на Ч'!BP97*'Г на группу'!$A$2,"")</f>
        <v>108</v>
      </c>
      <c r="BQ97" s="57">
        <f>IF('Г на Ч'!BQ97*'Г на группу'!$A$2,'Г на Ч'!BQ97*'Г на группу'!$A$2,"")</f>
        <v>108</v>
      </c>
      <c r="BR97" s="56">
        <f>IF('Г на Ч'!BR97*'Г на группу'!$A$2,'Г на Ч'!BR97*'Г на группу'!$A$2,"")</f>
        <v>90</v>
      </c>
      <c r="BS97" s="57">
        <f>IF('Г на Ч'!BS97*'Г на группу'!$A$2,'Г на Ч'!BS97*'Г на группу'!$A$2,"")</f>
        <v>108</v>
      </c>
      <c r="BT97" s="57">
        <f>IF('Г на Ч'!BT97*'Г на группу'!$A$2,'Г на Ч'!BT97*'Г на группу'!$A$2,"")</f>
        <v>108</v>
      </c>
      <c r="BU97" s="57">
        <f>IF('Г на Ч'!BU97*'Г на группу'!$A$2,'Г на Ч'!BU97*'Г на группу'!$A$2,"")</f>
        <v>108</v>
      </c>
      <c r="BV97" s="57">
        <f>IF('Г на Ч'!BV97*'Г на группу'!$A$2,'Г на Ч'!BV97*'Г на группу'!$A$2,"")</f>
        <v>108</v>
      </c>
      <c r="BW97" s="56">
        <f>IF('Г на Ч'!BW97*'Г на группу'!$A$2,'Г на Ч'!BW97*'Г на группу'!$A$2,"")</f>
        <v>90</v>
      </c>
      <c r="BX97" s="57">
        <f>IF('Г на Ч'!BX97*'Г на группу'!$A$2,'Г на Ч'!BX97*'Г на группу'!$A$2,"")</f>
        <v>108</v>
      </c>
      <c r="BY97" s="57">
        <f>IF('Г на Ч'!BY97*'Г на группу'!$A$2,'Г на Ч'!BY97*'Г на группу'!$A$2,"")</f>
        <v>108</v>
      </c>
      <c r="BZ97" s="57">
        <f>IF('Г на Ч'!BZ97*'Г на группу'!$A$2,'Г на Ч'!BZ97*'Г на группу'!$A$2,"")</f>
        <v>108</v>
      </c>
      <c r="CA97" s="57">
        <f>IF('Г на Ч'!CA97*'Г на группу'!$A$2,'Г на Ч'!CA97*'Г на группу'!$A$2,"")</f>
        <v>108</v>
      </c>
      <c r="CB97" s="56">
        <f>IF('Г на Ч'!CB97*'Г на группу'!$A$2,'Г на Ч'!CB97*'Г на группу'!$A$2,"")</f>
        <v>90</v>
      </c>
      <c r="CC97" s="57">
        <f>IF('Г на Ч'!CC97*'Г на группу'!$A$2,'Г на Ч'!CC97*'Г на группу'!$A$2,"")</f>
        <v>302.39999999999998</v>
      </c>
      <c r="CD97" s="57">
        <f>IF('Г на Ч'!CD97*'Г на группу'!$A$2,'Г на Ч'!CD97*'Г на группу'!$A$2,"")</f>
        <v>14.399999999999999</v>
      </c>
      <c r="CE97" s="57">
        <f>IF('Г на Ч'!CE97*'Г на группу'!$A$2,'Г на Ч'!CE97*'Г на группу'!$A$2,"")</f>
        <v>0.89999999999999991</v>
      </c>
      <c r="CF97" s="57">
        <f>IF('Г на Ч'!CF97*'Г на группу'!$A$2,'Г на Ч'!CF97*'Г на группу'!$A$2,"")</f>
        <v>63</v>
      </c>
      <c r="CG97" s="56">
        <f>IF('Г на Ч'!CG97*'Г на группу'!$A$2,'Г на Ч'!CG97*'Г на группу'!$A$2,"")</f>
        <v>90</v>
      </c>
      <c r="CH97" s="57">
        <f>IF('Г на Ч'!CH97*'Г на группу'!$A$2,'Г на Ч'!CH97*'Г на группу'!$A$2,"")</f>
        <v>302.39999999999998</v>
      </c>
      <c r="CI97" s="57">
        <f>IF('Г на Ч'!CI97*'Г на группу'!$A$2,'Г на Ч'!CI97*'Г на группу'!$A$2,"")</f>
        <v>14.399999999999999</v>
      </c>
      <c r="CJ97" s="57">
        <f>IF('Г на Ч'!CJ97*'Г на группу'!$A$2,'Г на Ч'!CJ97*'Г на группу'!$A$2,"")</f>
        <v>0.89999999999999991</v>
      </c>
      <c r="CK97" s="57">
        <f>IF('Г на Ч'!CK97*'Г на группу'!$A$2,'Г на Ч'!CK97*'Г на группу'!$A$2,"")</f>
        <v>63</v>
      </c>
      <c r="CL97" s="56">
        <f>IF('Г на Ч'!CL97*'Г на группу'!$A$2,'Г на Ч'!CL97*'Г на группу'!$A$2,"")</f>
        <v>90</v>
      </c>
      <c r="CM97" s="57">
        <f>IF('Г на Ч'!CM97*'Г на группу'!$A$2,'Г на Ч'!CM97*'Г на группу'!$A$2,"")</f>
        <v>302.39999999999998</v>
      </c>
      <c r="CN97" s="57">
        <f>IF('Г на Ч'!CN97*'Г на группу'!$A$2,'Г на Ч'!CN97*'Г на группу'!$A$2,"")</f>
        <v>14.399999999999999</v>
      </c>
      <c r="CO97" s="57">
        <f>IF('Г на Ч'!CO97*'Г на группу'!$A$2,'Г на Ч'!CO97*'Г на группу'!$A$2,"")</f>
        <v>0.89999999999999991</v>
      </c>
      <c r="CP97" s="57">
        <f>IF('Г на Ч'!CP97*'Г на группу'!$A$2,'Г на Ч'!CP97*'Г на группу'!$A$2,"")</f>
        <v>63</v>
      </c>
      <c r="CQ97" s="56">
        <f>IF('Г на Ч'!CQ97*'Г на группу'!$A$2,'Г на Ч'!CQ97*'Г на группу'!$A$2,"")</f>
        <v>90</v>
      </c>
      <c r="CR97" s="57">
        <f>IF('Г на Ч'!CR97*'Г на группу'!$A$2,'Г на Ч'!CR97*'Г на группу'!$A$2,"")</f>
        <v>302.39999999999998</v>
      </c>
      <c r="CS97" s="57">
        <f>IF('Г на Ч'!CS97*'Г на группу'!$A$2,'Г на Ч'!CS97*'Г на группу'!$A$2,"")</f>
        <v>14.399999999999999</v>
      </c>
      <c r="CT97" s="57">
        <f>IF('Г на Ч'!CT97*'Г на группу'!$A$2,'Г на Ч'!CT97*'Г на группу'!$A$2,"")</f>
        <v>0.89999999999999991</v>
      </c>
      <c r="CU97" s="57">
        <f>IF('Г на Ч'!CU97*'Г на группу'!$A$2,'Г на Ч'!CU97*'Г на группу'!$A$2,"")</f>
        <v>63</v>
      </c>
      <c r="CV97" s="56">
        <f>IF('Г на Ч'!CV97*'Г на группу'!$A$2,'Г на Ч'!CV97*'Г на группу'!$A$2,"")</f>
        <v>90</v>
      </c>
      <c r="CW97" s="57">
        <f>IF('Г на Ч'!CW97*'Г на группу'!$A$2,'Г на Ч'!CW97*'Г на группу'!$A$2,"")</f>
        <v>302.39999999999998</v>
      </c>
      <c r="CX97" s="57">
        <f>IF('Г на Ч'!CX97*'Г на группу'!$A$2,'Г на Ч'!CX97*'Г на группу'!$A$2,"")</f>
        <v>14.399999999999999</v>
      </c>
      <c r="CY97" s="57">
        <f>IF('Г на Ч'!CY97*'Г на группу'!$A$2,'Г на Ч'!CY97*'Г на группу'!$A$2,"")</f>
        <v>0.89999999999999991</v>
      </c>
      <c r="CZ97" s="57">
        <f>IF('Г на Ч'!CZ97*'Г на группу'!$A$2,'Г на Ч'!CZ97*'Г на группу'!$A$2,"")</f>
        <v>63</v>
      </c>
      <c r="DA97" s="56">
        <f>IF('Г на Ч'!DA97*'Г на группу'!$A$2,'Г на Ч'!DA97*'Г на группу'!$A$2,"")</f>
        <v>90</v>
      </c>
      <c r="DB97" s="57">
        <f>IF('Г на Ч'!DB97*'Г на группу'!$A$2,'Г на Ч'!DB97*'Г на группу'!$A$2,"")</f>
        <v>302.39999999999998</v>
      </c>
      <c r="DC97" s="57">
        <f>IF('Г на Ч'!DC97*'Г на группу'!$A$2,'Г на Ч'!DC97*'Г на группу'!$A$2,"")</f>
        <v>14.399999999999999</v>
      </c>
      <c r="DD97" s="57">
        <f>IF('Г на Ч'!DD97*'Г на группу'!$A$2,'Г на Ч'!DD97*'Г на группу'!$A$2,"")</f>
        <v>0.89999999999999991</v>
      </c>
      <c r="DE97" s="57">
        <f>IF('Г на Ч'!DE97*'Г на группу'!$A$2,'Г на Ч'!DE97*'Г на группу'!$A$2,"")</f>
        <v>63</v>
      </c>
      <c r="DF97" s="56">
        <f>IF('Г на Ч'!DF97*'Г на группу'!$A$2,'Г на Ч'!DF97*'Г на группу'!$A$2,"")</f>
        <v>90</v>
      </c>
      <c r="DG97" s="57">
        <f>IF('Г на Ч'!DG97*'Г на группу'!$A$2,'Г на Ч'!DG97*'Г на группу'!$A$2,"")</f>
        <v>302.39999999999998</v>
      </c>
      <c r="DH97" s="57">
        <f>IF('Г на Ч'!DH97*'Г на группу'!$A$2,'Г на Ч'!DH97*'Г на группу'!$A$2,"")</f>
        <v>14.399999999999999</v>
      </c>
      <c r="DI97" s="57">
        <f>IF('Г на Ч'!DI97*'Г на группу'!$A$2,'Г на Ч'!DI97*'Г на группу'!$A$2,"")</f>
        <v>0.89999999999999991</v>
      </c>
      <c r="DJ97" s="57">
        <f>IF('Г на Ч'!DJ97*'Г на группу'!$A$2,'Г на Ч'!DJ97*'Г на группу'!$A$2,"")</f>
        <v>63</v>
      </c>
      <c r="DK97" s="56">
        <f>IF('Г на Ч'!DK97*'Г на группу'!$A$2,'Г на Ч'!DK97*'Г на группу'!$A$2,"")</f>
        <v>90</v>
      </c>
      <c r="DL97" s="57" t="str">
        <f>IF('Г на Ч'!DL97*'Г на группу'!$A$2,'Г на Ч'!DL97*'Г на группу'!$A$2,"")</f>
        <v/>
      </c>
      <c r="DM97" s="57" t="str">
        <f>IF('Г на Ч'!DM97*'Г на группу'!$A$2,'Г на Ч'!DM97*'Г на группу'!$A$2,"")</f>
        <v/>
      </c>
      <c r="DN97" s="57" t="str">
        <f>IF('Г на Ч'!DN97*'Г на группу'!$A$2,'Г на Ч'!DN97*'Г на группу'!$A$2,"")</f>
        <v/>
      </c>
      <c r="DO97" s="57" t="str">
        <f>IF('Г на Ч'!DO97*'Г на группу'!$A$2,'Г на Ч'!DO97*'Г на группу'!$A$2,"")</f>
        <v/>
      </c>
      <c r="DP97" s="56" t="str">
        <f>IF('Г на Ч'!DP97*'Г на группу'!$A$2,'Г на Ч'!DP97*'Г на группу'!$A$2,"")</f>
        <v/>
      </c>
      <c r="DQ97" s="21">
        <f t="shared" si="142"/>
        <v>1980</v>
      </c>
    </row>
    <row r="98" spans="1:121" s="21" customFormat="1" x14ac:dyDescent="0.25">
      <c r="A98" s="69" t="s">
        <v>46</v>
      </c>
      <c r="B98" s="69"/>
      <c r="C98" s="69"/>
      <c r="D98" s="69"/>
      <c r="E98" s="70"/>
      <c r="F98" s="71">
        <f t="shared" si="143"/>
        <v>0</v>
      </c>
      <c r="G98" s="71">
        <f t="shared" si="144"/>
        <v>0</v>
      </c>
      <c r="H98" s="71">
        <f t="shared" si="145"/>
        <v>0</v>
      </c>
      <c r="I98" s="71">
        <f t="shared" si="146"/>
        <v>0</v>
      </c>
      <c r="J98" s="69">
        <f>IF('Г на Ч'!J98*'Г на группу'!$A$2,'Г на Ч'!J98*'Г на группу'!$A$2,"")</f>
        <v>12</v>
      </c>
      <c r="K98" s="71" t="str">
        <f>IF('Г на Ч'!K98*'Г на группу'!$A$2,'Г на Ч'!K98*'Г на группу'!$A$2,"")</f>
        <v/>
      </c>
      <c r="L98" s="71" t="str">
        <f>IF('Г на Ч'!L98*'Г на группу'!$A$2,'Г на Ч'!L98*'Г на группу'!$A$2,"")</f>
        <v/>
      </c>
      <c r="M98" s="71" t="str">
        <f>IF('Г на Ч'!M98*'Г на группу'!$A$2,'Г на Ч'!M98*'Г на группу'!$A$2,"")</f>
        <v/>
      </c>
      <c r="N98" s="71" t="str">
        <f>IF('Г на Ч'!N98*'Г на группу'!$A$2,'Г на Ч'!N98*'Г на группу'!$A$2,"")</f>
        <v/>
      </c>
      <c r="O98" s="69" t="str">
        <f>IF('Г на Ч'!O98*'Г на группу'!$A$2,'Г на Ч'!O98*'Г на группу'!$A$2,"")</f>
        <v/>
      </c>
      <c r="P98" s="71" t="str">
        <f>IF('Г на Ч'!P98*'Г на группу'!$A$2,'Г на Ч'!P98*'Г на группу'!$A$2,"")</f>
        <v/>
      </c>
      <c r="Q98" s="71" t="str">
        <f>IF('Г на Ч'!Q98*'Г на группу'!$A$2,'Г на Ч'!Q98*'Г на группу'!$A$2,"")</f>
        <v/>
      </c>
      <c r="R98" s="71" t="str">
        <f>IF('Г на Ч'!R98*'Г на группу'!$A$2,'Г на Ч'!R98*'Г на группу'!$A$2,"")</f>
        <v/>
      </c>
      <c r="S98" s="71" t="str">
        <f>IF('Г на Ч'!S98*'Г на группу'!$A$2,'Г на Ч'!S98*'Г на группу'!$A$2,"")</f>
        <v/>
      </c>
      <c r="T98" s="69">
        <f>IF('Г на Ч'!T98*'Г на группу'!$A$2,'Г на Ч'!T98*'Г на группу'!$A$2,"")</f>
        <v>12</v>
      </c>
      <c r="U98" s="71" t="str">
        <f>IF('Г на Ч'!U98*'Г на группу'!$A$2,'Г на Ч'!U98*'Г на группу'!$A$2,"")</f>
        <v/>
      </c>
      <c r="V98" s="71" t="str">
        <f>IF('Г на Ч'!V98*'Г на группу'!$A$2,'Г на Ч'!V98*'Г на группу'!$A$2,"")</f>
        <v/>
      </c>
      <c r="W98" s="71" t="str">
        <f>IF('Г на Ч'!W98*'Г на группу'!$A$2,'Г на Ч'!W98*'Г на группу'!$A$2,"")</f>
        <v/>
      </c>
      <c r="X98" s="71" t="str">
        <f>IF('Г на Ч'!X98*'Г на группу'!$A$2,'Г на Ч'!X98*'Г на группу'!$A$2,"")</f>
        <v/>
      </c>
      <c r="Y98" s="69" t="str">
        <f>IF('Г на Ч'!Y98*'Г на группу'!$A$2,'Г на Ч'!Y98*'Г на группу'!$A$2,"")</f>
        <v/>
      </c>
      <c r="Z98" s="71" t="str">
        <f>IF('Г на Ч'!Z98*'Г на группу'!$A$2,'Г на Ч'!Z98*'Г на группу'!$A$2,"")</f>
        <v/>
      </c>
      <c r="AA98" s="71" t="str">
        <f>IF('Г на Ч'!AA98*'Г на группу'!$A$2,'Г на Ч'!AA98*'Г на группу'!$A$2,"")</f>
        <v/>
      </c>
      <c r="AB98" s="71" t="str">
        <f>IF('Г на Ч'!AB98*'Г на группу'!$A$2,'Г на Ч'!AB98*'Г на группу'!$A$2,"")</f>
        <v/>
      </c>
      <c r="AC98" s="71" t="str">
        <f>IF('Г на Ч'!AC98*'Г на группу'!$A$2,'Г на Ч'!AC98*'Г на группу'!$A$2,"")</f>
        <v/>
      </c>
      <c r="AD98" s="69">
        <f>IF('Г на Ч'!AD98*'Г на группу'!$A$2,'Г на Ч'!AD98*'Г на группу'!$A$2,"")</f>
        <v>12</v>
      </c>
      <c r="AE98" s="71" t="str">
        <f>IF('Г на Ч'!AE98*'Г на группу'!$A$2,'Г на Ч'!AE98*'Г на группу'!$A$2,"")</f>
        <v/>
      </c>
      <c r="AF98" s="71" t="str">
        <f>IF('Г на Ч'!AF98*'Г на группу'!$A$2,'Г на Ч'!AF98*'Г на группу'!$A$2,"")</f>
        <v/>
      </c>
      <c r="AG98" s="71" t="str">
        <f>IF('Г на Ч'!AG98*'Г на группу'!$A$2,'Г на Ч'!AG98*'Г на группу'!$A$2,"")</f>
        <v/>
      </c>
      <c r="AH98" s="71" t="str">
        <f>IF('Г на Ч'!AH98*'Г на группу'!$A$2,'Г на Ч'!AH98*'Г на группу'!$A$2,"")</f>
        <v/>
      </c>
      <c r="AI98" s="69" t="str">
        <f>IF('Г на Ч'!AI98*'Г на группу'!$A$2,'Г на Ч'!AI98*'Г на группу'!$A$2,"")</f>
        <v/>
      </c>
      <c r="AJ98" s="71" t="str">
        <f>IF('Г на Ч'!AJ98*'Г на группу'!$A$2,'Г на Ч'!AJ98*'Г на группу'!$A$2,"")</f>
        <v/>
      </c>
      <c r="AK98" s="71" t="str">
        <f>IF('Г на Ч'!AK98*'Г на группу'!$A$2,'Г на Ч'!AK98*'Г на группу'!$A$2,"")</f>
        <v/>
      </c>
      <c r="AL98" s="71" t="str">
        <f>IF('Г на Ч'!AL98*'Г на группу'!$A$2,'Г на Ч'!AL98*'Г на группу'!$A$2,"")</f>
        <v/>
      </c>
      <c r="AM98" s="71" t="str">
        <f>IF('Г на Ч'!AM98*'Г на группу'!$A$2,'Г на Ч'!AM98*'Г на группу'!$A$2,"")</f>
        <v/>
      </c>
      <c r="AN98" s="72">
        <f>IF('Г на Ч'!AN98*'Г на группу'!$A$2,'Г на Ч'!AN98*'Г на группу'!$A$2,"")</f>
        <v>12</v>
      </c>
      <c r="AO98" s="71" t="str">
        <f>IF('Г на Ч'!AO98*'Г на группу'!$A$2,'Г на Ч'!AO98*'Г на группу'!$A$2,"")</f>
        <v/>
      </c>
      <c r="AP98" s="71" t="str">
        <f>IF('Г на Ч'!AP98*'Г на группу'!$A$2,'Г на Ч'!AP98*'Г на группу'!$A$2,"")</f>
        <v/>
      </c>
      <c r="AQ98" s="71" t="str">
        <f>IF('Г на Ч'!AQ98*'Г на группу'!$A$2,'Г на Ч'!AQ98*'Г на группу'!$A$2,"")</f>
        <v/>
      </c>
      <c r="AR98" s="71" t="str">
        <f>IF('Г на Ч'!AR98*'Г на группу'!$A$2,'Г на Ч'!AR98*'Г на группу'!$A$2,"")</f>
        <v/>
      </c>
      <c r="AS98" s="69" t="str">
        <f>IF('Г на Ч'!AS98*'Г на группу'!$A$2,'Г на Ч'!AS98*'Г на группу'!$A$2,"")</f>
        <v/>
      </c>
      <c r="AT98" s="71" t="str">
        <f>IF('Г на Ч'!AT98*'Г на группу'!$A$2,'Г на Ч'!AT98*'Г на группу'!$A$2,"")</f>
        <v/>
      </c>
      <c r="AU98" s="71" t="str">
        <f>IF('Г на Ч'!AU98*'Г на группу'!$A$2,'Г на Ч'!AU98*'Г на группу'!$A$2,"")</f>
        <v/>
      </c>
      <c r="AV98" s="71" t="str">
        <f>IF('Г на Ч'!AV98*'Г на группу'!$A$2,'Г на Ч'!AV98*'Г на группу'!$A$2,"")</f>
        <v/>
      </c>
      <c r="AW98" s="71" t="str">
        <f>IF('Г на Ч'!AW98*'Г на группу'!$A$2,'Г на Ч'!AW98*'Г на группу'!$A$2,"")</f>
        <v/>
      </c>
      <c r="AX98" s="69">
        <f>IF('Г на Ч'!AX98*'Г на группу'!$A$2,'Г на Ч'!AX98*'Г на группу'!$A$2,"")</f>
        <v>12</v>
      </c>
      <c r="AY98" s="71" t="str">
        <f>IF('Г на Ч'!AY98*'Г на группу'!$A$2,'Г на Ч'!AY98*'Г на группу'!$A$2,"")</f>
        <v/>
      </c>
      <c r="AZ98" s="71" t="str">
        <f>IF('Г на Ч'!AZ98*'Г на группу'!$A$2,'Г на Ч'!AZ98*'Г на группу'!$A$2,"")</f>
        <v/>
      </c>
      <c r="BA98" s="71" t="str">
        <f>IF('Г на Ч'!BA98*'Г на группу'!$A$2,'Г на Ч'!BA98*'Г на группу'!$A$2,"")</f>
        <v/>
      </c>
      <c r="BB98" s="71" t="str">
        <f>IF('Г на Ч'!BB98*'Г на группу'!$A$2,'Г на Ч'!BB98*'Г на группу'!$A$2,"")</f>
        <v/>
      </c>
      <c r="BC98" s="69" t="str">
        <f>IF('Г на Ч'!BC98*'Г на группу'!$A$2,'Г на Ч'!BC98*'Г на группу'!$A$2,"")</f>
        <v/>
      </c>
      <c r="BD98" s="71" t="str">
        <f>IF('Г на Ч'!BD98*'Г на группу'!$A$2,'Г на Ч'!BD98*'Г на группу'!$A$2,"")</f>
        <v/>
      </c>
      <c r="BE98" s="71" t="str">
        <f>IF('Г на Ч'!BE98*'Г на группу'!$A$2,'Г на Ч'!BE98*'Г на группу'!$A$2,"")</f>
        <v/>
      </c>
      <c r="BF98" s="71" t="str">
        <f>IF('Г на Ч'!BF98*'Г на группу'!$A$2,'Г на Ч'!BF98*'Г на группу'!$A$2,"")</f>
        <v/>
      </c>
      <c r="BG98" s="71" t="str">
        <f>IF('Г на Ч'!BG98*'Г на группу'!$A$2,'Г на Ч'!BG98*'Г на группу'!$A$2,"")</f>
        <v/>
      </c>
      <c r="BH98" s="72">
        <f>IF('Г на Ч'!BH98*'Г на группу'!$A$2,'Г на Ч'!BH98*'Г на группу'!$A$2,"")</f>
        <v>12</v>
      </c>
      <c r="BI98" s="71" t="str">
        <f>IF('Г на Ч'!BI98*'Г на группу'!$A$2,'Г на Ч'!BI98*'Г на группу'!$A$2,"")</f>
        <v/>
      </c>
      <c r="BJ98" s="71" t="str">
        <f>IF('Г на Ч'!BJ98*'Г на группу'!$A$2,'Г на Ч'!BJ98*'Г на группу'!$A$2,"")</f>
        <v/>
      </c>
      <c r="BK98" s="71" t="str">
        <f>IF('Г на Ч'!BK98*'Г на группу'!$A$2,'Г на Ч'!BK98*'Г на группу'!$A$2,"")</f>
        <v/>
      </c>
      <c r="BL98" s="71" t="str">
        <f>IF('Г на Ч'!BL98*'Г на группу'!$A$2,'Г на Ч'!BL98*'Г на группу'!$A$2,"")</f>
        <v/>
      </c>
      <c r="BM98" s="70" t="str">
        <f>IF('Г на Ч'!BM98*'Г на группу'!$A$2,'Г на Ч'!BM98*'Г на группу'!$A$2,"")</f>
        <v/>
      </c>
      <c r="BN98" s="71" t="str">
        <f>IF('Г на Ч'!BN98*'Г на группу'!$A$2,'Г на Ч'!BN98*'Г на группу'!$A$2,"")</f>
        <v/>
      </c>
      <c r="BO98" s="71" t="str">
        <f>IF('Г на Ч'!BO98*'Г на группу'!$A$2,'Г на Ч'!BO98*'Г на группу'!$A$2,"")</f>
        <v/>
      </c>
      <c r="BP98" s="71" t="str">
        <f>IF('Г на Ч'!BP98*'Г на группу'!$A$2,'Г на Ч'!BP98*'Г на группу'!$A$2,"")</f>
        <v/>
      </c>
      <c r="BQ98" s="71" t="str">
        <f>IF('Г на Ч'!BQ98*'Г на группу'!$A$2,'Г на Ч'!BQ98*'Г на группу'!$A$2,"")</f>
        <v/>
      </c>
      <c r="BR98" s="69">
        <f>IF('Г на Ч'!BR98*'Г на группу'!$A$2,'Г на Ч'!BR98*'Г на группу'!$A$2,"")</f>
        <v>12</v>
      </c>
      <c r="BS98" s="71" t="str">
        <f>IF('Г на Ч'!BS98*'Г на группу'!$A$2,'Г на Ч'!BS98*'Г на группу'!$A$2,"")</f>
        <v/>
      </c>
      <c r="BT98" s="71" t="str">
        <f>IF('Г на Ч'!BT98*'Г на группу'!$A$2,'Г на Ч'!BT98*'Г на группу'!$A$2,"")</f>
        <v/>
      </c>
      <c r="BU98" s="71" t="str">
        <f>IF('Г на Ч'!BU98*'Г на группу'!$A$2,'Г на Ч'!BU98*'Г на группу'!$A$2,"")</f>
        <v/>
      </c>
      <c r="BV98" s="71" t="str">
        <f>IF('Г на Ч'!BV98*'Г на группу'!$A$2,'Г на Ч'!BV98*'Г на группу'!$A$2,"")</f>
        <v/>
      </c>
      <c r="BW98" s="69" t="str">
        <f>IF('Г на Ч'!BW98*'Г на группу'!$A$2,'Г на Ч'!BW98*'Г на группу'!$A$2,"")</f>
        <v/>
      </c>
      <c r="BX98" s="71" t="str">
        <f>IF('Г на Ч'!BX98*'Г на группу'!$A$2,'Г на Ч'!BX98*'Г на группу'!$A$2,"")</f>
        <v/>
      </c>
      <c r="BY98" s="71" t="str">
        <f>IF('Г на Ч'!BY98*'Г на группу'!$A$2,'Г на Ч'!BY98*'Г на группу'!$A$2,"")</f>
        <v/>
      </c>
      <c r="BZ98" s="71" t="str">
        <f>IF('Г на Ч'!BZ98*'Г на группу'!$A$2,'Г на Ч'!BZ98*'Г на группу'!$A$2,"")</f>
        <v/>
      </c>
      <c r="CA98" s="71" t="str">
        <f>IF('Г на Ч'!CA98*'Г на группу'!$A$2,'Г на Ч'!CA98*'Г на группу'!$A$2,"")</f>
        <v/>
      </c>
      <c r="CB98" s="69">
        <f>IF('Г на Ч'!CB98*'Г на группу'!$A$2,'Г на Ч'!CB98*'Г на группу'!$A$2,"")</f>
        <v>12</v>
      </c>
      <c r="CC98" s="71" t="str">
        <f>IF('Г на Ч'!CC98*'Г на группу'!$A$2,'Г на Ч'!CC98*'Г на группу'!$A$2,"")</f>
        <v/>
      </c>
      <c r="CD98" s="71" t="str">
        <f>IF('Г на Ч'!CD98*'Г на группу'!$A$2,'Г на Ч'!CD98*'Г на группу'!$A$2,"")</f>
        <v/>
      </c>
      <c r="CE98" s="71" t="str">
        <f>IF('Г на Ч'!CE98*'Г на группу'!$A$2,'Г на Ч'!CE98*'Г на группу'!$A$2,"")</f>
        <v/>
      </c>
      <c r="CF98" s="71" t="str">
        <f>IF('Г на Ч'!CF98*'Г на группу'!$A$2,'Г на Ч'!CF98*'Г на группу'!$A$2,"")</f>
        <v/>
      </c>
      <c r="CG98" s="69" t="str">
        <f>IF('Г на Ч'!CG98*'Г на группу'!$A$2,'Г на Ч'!CG98*'Г на группу'!$A$2,"")</f>
        <v/>
      </c>
      <c r="CH98" s="69" t="str">
        <f>IF('Г на Ч'!CH98*'Г на группу'!$A$2,'Г на Ч'!CH98*'Г на группу'!$A$2,"")</f>
        <v/>
      </c>
      <c r="CI98" s="69" t="str">
        <f>IF('Г на Ч'!CI98*'Г на группу'!$A$2,'Г на Ч'!CI98*'Г на группу'!$A$2,"")</f>
        <v/>
      </c>
      <c r="CJ98" s="69" t="str">
        <f>IF('Г на Ч'!CJ98*'Г на группу'!$A$2,'Г на Ч'!CJ98*'Г на группу'!$A$2,"")</f>
        <v/>
      </c>
      <c r="CK98" s="69" t="str">
        <f>IF('Г на Ч'!CK98*'Г на группу'!$A$2,'Г на Ч'!CK98*'Г на группу'!$A$2,"")</f>
        <v/>
      </c>
      <c r="CL98" s="69">
        <f>IF('Г на Ч'!CL98*'Г на группу'!$A$2,'Г на Ч'!CL98*'Г на группу'!$A$2,"")</f>
        <v>12</v>
      </c>
      <c r="CM98" s="69" t="str">
        <f>IF('Г на Ч'!CM98*'Г на группу'!$A$2,'Г на Ч'!CM98*'Г на группу'!$A$2,"")</f>
        <v/>
      </c>
      <c r="CN98" s="69" t="str">
        <f>IF('Г на Ч'!CN98*'Г на группу'!$A$2,'Г на Ч'!CN98*'Г на группу'!$A$2,"")</f>
        <v/>
      </c>
      <c r="CO98" s="69" t="str">
        <f>IF('Г на Ч'!CO98*'Г на группу'!$A$2,'Г на Ч'!CO98*'Г на группу'!$A$2,"")</f>
        <v/>
      </c>
      <c r="CP98" s="69" t="str">
        <f>IF('Г на Ч'!CP98*'Г на группу'!$A$2,'Г на Ч'!CP98*'Г на группу'!$A$2,"")</f>
        <v/>
      </c>
      <c r="CQ98" s="69" t="str">
        <f>IF('Г на Ч'!CQ98*'Г на группу'!$A$2,'Г на Ч'!CQ98*'Г на группу'!$A$2,"")</f>
        <v/>
      </c>
      <c r="CR98" s="69" t="str">
        <f>IF('Г на Ч'!CR98*'Г на группу'!$A$2,'Г на Ч'!CR98*'Г на группу'!$A$2,"")</f>
        <v/>
      </c>
      <c r="CS98" s="69" t="str">
        <f>IF('Г на Ч'!CS98*'Г на группу'!$A$2,'Г на Ч'!CS98*'Г на группу'!$A$2,"")</f>
        <v/>
      </c>
      <c r="CT98" s="69" t="str">
        <f>IF('Г на Ч'!CT98*'Г на группу'!$A$2,'Г на Ч'!CT98*'Г на группу'!$A$2,"")</f>
        <v/>
      </c>
      <c r="CU98" s="69" t="str">
        <f>IF('Г на Ч'!CU98*'Г на группу'!$A$2,'Г на Ч'!CU98*'Г на группу'!$A$2,"")</f>
        <v/>
      </c>
      <c r="CV98" s="69">
        <f>IF('Г на Ч'!CV98*'Г на группу'!$A$2,'Г на Ч'!CV98*'Г на группу'!$A$2,"")</f>
        <v>12</v>
      </c>
      <c r="CW98" s="69" t="str">
        <f>IF('Г на Ч'!CW98*'Г на группу'!$A$2,'Г на Ч'!CW98*'Г на группу'!$A$2,"")</f>
        <v/>
      </c>
      <c r="CX98" s="69" t="str">
        <f>IF('Г на Ч'!CX98*'Г на группу'!$A$2,'Г на Ч'!CX98*'Г на группу'!$A$2,"")</f>
        <v/>
      </c>
      <c r="CY98" s="69" t="str">
        <f>IF('Г на Ч'!CY98*'Г на группу'!$A$2,'Г на Ч'!CY98*'Г на группу'!$A$2,"")</f>
        <v/>
      </c>
      <c r="CZ98" s="69" t="str">
        <f>IF('Г на Ч'!CZ98*'Г на группу'!$A$2,'Г на Ч'!CZ98*'Г на группу'!$A$2,"")</f>
        <v/>
      </c>
      <c r="DA98" s="69" t="str">
        <f>IF('Г на Ч'!DA98*'Г на группу'!$A$2,'Г на Ч'!DA98*'Г на группу'!$A$2,"")</f>
        <v/>
      </c>
      <c r="DB98" s="69" t="str">
        <f>IF('Г на Ч'!DB98*'Г на группу'!$A$2,'Г на Ч'!DB98*'Г на группу'!$A$2,"")</f>
        <v/>
      </c>
      <c r="DC98" s="69" t="str">
        <f>IF('Г на Ч'!DC98*'Г на группу'!$A$2,'Г на Ч'!DC98*'Г на группу'!$A$2,"")</f>
        <v/>
      </c>
      <c r="DD98" s="69" t="str">
        <f>IF('Г на Ч'!DD98*'Г на группу'!$A$2,'Г на Ч'!DD98*'Г на группу'!$A$2,"")</f>
        <v/>
      </c>
      <c r="DE98" s="69" t="str">
        <f>IF('Г на Ч'!DE98*'Г на группу'!$A$2,'Г на Ч'!DE98*'Г на группу'!$A$2,"")</f>
        <v/>
      </c>
      <c r="DF98" s="69">
        <f>IF('Г на Ч'!DF98*'Г на группу'!$A$2,'Г на Ч'!DF98*'Г на группу'!$A$2,"")</f>
        <v>12</v>
      </c>
      <c r="DG98" s="69" t="str">
        <f>IF('Г на Ч'!DG98*'Г на группу'!$A$2,'Г на Ч'!DG98*'Г на группу'!$A$2,"")</f>
        <v/>
      </c>
      <c r="DH98" s="69" t="str">
        <f>IF('Г на Ч'!DH98*'Г на группу'!$A$2,'Г на Ч'!DH98*'Г на группу'!$A$2,"")</f>
        <v/>
      </c>
      <c r="DI98" s="69" t="str">
        <f>IF('Г на Ч'!DI98*'Г на группу'!$A$2,'Г на Ч'!DI98*'Г на группу'!$A$2,"")</f>
        <v/>
      </c>
      <c r="DJ98" s="69" t="str">
        <f>IF('Г на Ч'!DJ98*'Г на группу'!$A$2,'Г на Ч'!DJ98*'Г на группу'!$A$2,"")</f>
        <v/>
      </c>
      <c r="DK98" s="69" t="str">
        <f>IF('Г на Ч'!DK98*'Г на группу'!$A$2,'Г на Ч'!DK98*'Г на группу'!$A$2,"")</f>
        <v/>
      </c>
      <c r="DL98" s="69" t="str">
        <f>IF('Г на Ч'!DL98*'Г на группу'!$A$2,'Г на Ч'!DL98*'Г на группу'!$A$2,"")</f>
        <v/>
      </c>
      <c r="DM98" s="69" t="str">
        <f>IF('Г на Ч'!DM98*'Г на группу'!$A$2,'Г на Ч'!DM98*'Г на группу'!$A$2,"")</f>
        <v/>
      </c>
      <c r="DN98" s="69" t="str">
        <f>IF('Г на Ч'!DN98*'Г на группу'!$A$2,'Г на Ч'!DN98*'Г на группу'!$A$2,"")</f>
        <v/>
      </c>
      <c r="DO98" s="69" t="str">
        <f>IF('Г на Ч'!DO98*'Г на группу'!$A$2,'Г на Ч'!DO98*'Г на группу'!$A$2,"")</f>
        <v/>
      </c>
      <c r="DP98" s="69" t="str">
        <f>IF('Г на Ч'!DP98*'Г на группу'!$A$2,'Г на Ч'!DP98*'Г на группу'!$A$2,"")</f>
        <v/>
      </c>
      <c r="DQ98" s="21">
        <f t="shared" si="142"/>
        <v>132</v>
      </c>
    </row>
    <row r="99" spans="1:121" s="21" customFormat="1" x14ac:dyDescent="0.25">
      <c r="A99" s="21" t="s">
        <v>81</v>
      </c>
      <c r="E99" s="55"/>
      <c r="F99" s="30" t="e">
        <f t="shared" si="143"/>
        <v>#VALUE!</v>
      </c>
      <c r="G99" s="30" t="e">
        <f t="shared" si="144"/>
        <v>#VALUE!</v>
      </c>
      <c r="H99" s="30" t="e">
        <f t="shared" si="145"/>
        <v>#VALUE!</v>
      </c>
      <c r="I99" s="30" t="e">
        <f t="shared" si="146"/>
        <v>#VALUE!</v>
      </c>
      <c r="J99" s="21" t="str">
        <f>IF('Г на Ч'!J99*'Г на группу'!$A$2,'Г на Ч'!J99*'Г на группу'!$A$2,"")</f>
        <v/>
      </c>
      <c r="K99" s="30" t="str">
        <f>IF('Г на Ч'!K99*'Г на группу'!$A$2,'Г на Ч'!K99*'Г на группу'!$A$2,"")</f>
        <v/>
      </c>
      <c r="L99" s="30" t="str">
        <f>IF('Г на Ч'!L99*'Г на группу'!$A$2,'Г на Ч'!L99*'Г на группу'!$A$2,"")</f>
        <v/>
      </c>
      <c r="M99" s="30" t="str">
        <f>IF('Г на Ч'!M99*'Г на группу'!$A$2,'Г на Ч'!M99*'Г на группу'!$A$2,"")</f>
        <v/>
      </c>
      <c r="N99" s="30" t="str">
        <f>IF('Г на Ч'!N99*'Г на группу'!$A$2,'Г на Ч'!N99*'Г на группу'!$A$2,"")</f>
        <v/>
      </c>
      <c r="O99" s="21">
        <f>IF('Г на Ч'!O99*'Г на группу'!$A$2,'Г на Ч'!O99*'Г на группу'!$A$2,"")</f>
        <v>12</v>
      </c>
      <c r="P99" s="30" t="str">
        <f>IF('Г на Ч'!P99*'Г на группу'!$A$2,'Г на Ч'!P99*'Г на группу'!$A$2,"")</f>
        <v/>
      </c>
      <c r="Q99" s="30" t="str">
        <f>IF('Г на Ч'!Q99*'Г на группу'!$A$2,'Г на Ч'!Q99*'Г на группу'!$A$2,"")</f>
        <v/>
      </c>
      <c r="R99" s="30" t="str">
        <f>IF('Г на Ч'!R99*'Г на группу'!$A$2,'Г на Ч'!R99*'Г на группу'!$A$2,"")</f>
        <v/>
      </c>
      <c r="S99" s="30" t="str">
        <f>IF('Г на Ч'!S99*'Г на группу'!$A$2,'Г на Ч'!S99*'Г на группу'!$A$2,"")</f>
        <v/>
      </c>
      <c r="T99" s="21" t="str">
        <f>IF('Г на Ч'!T99*'Г на группу'!$A$2,'Г на Ч'!T99*'Г на группу'!$A$2,"")</f>
        <v/>
      </c>
      <c r="U99" s="30" t="str">
        <f>IF('Г на Ч'!U99*'Г на группу'!$A$2,'Г на Ч'!U99*'Г на группу'!$A$2,"")</f>
        <v/>
      </c>
      <c r="V99" s="30" t="str">
        <f>IF('Г на Ч'!V99*'Г на группу'!$A$2,'Г на Ч'!V99*'Г на группу'!$A$2,"")</f>
        <v/>
      </c>
      <c r="W99" s="30" t="str">
        <f>IF('Г на Ч'!W99*'Г на группу'!$A$2,'Г на Ч'!W99*'Г на группу'!$A$2,"")</f>
        <v/>
      </c>
      <c r="X99" s="30" t="str">
        <f>IF('Г на Ч'!X99*'Г на группу'!$A$2,'Г на Ч'!X99*'Г на группу'!$A$2,"")</f>
        <v/>
      </c>
      <c r="Y99" s="21">
        <f>IF('Г на Ч'!Y99*'Г на группу'!$A$2,'Г на Ч'!Y99*'Г на группу'!$A$2,"")</f>
        <v>12</v>
      </c>
      <c r="Z99" s="30" t="str">
        <f>IF('Г на Ч'!Z99*'Г на группу'!$A$2,'Г на Ч'!Z99*'Г на группу'!$A$2,"")</f>
        <v/>
      </c>
      <c r="AA99" s="30" t="str">
        <f>IF('Г на Ч'!AA99*'Г на группу'!$A$2,'Г на Ч'!AA99*'Г на группу'!$A$2,"")</f>
        <v/>
      </c>
      <c r="AB99" s="30" t="str">
        <f>IF('Г на Ч'!AB99*'Г на группу'!$A$2,'Г на Ч'!AB99*'Г на группу'!$A$2,"")</f>
        <v/>
      </c>
      <c r="AC99" s="30" t="str">
        <f>IF('Г на Ч'!AC99*'Г на группу'!$A$2,'Г на Ч'!AC99*'Г на группу'!$A$2,"")</f>
        <v/>
      </c>
      <c r="AD99" s="21" t="str">
        <f>IF('Г на Ч'!AD99*'Г на группу'!$A$2,'Г на Ч'!AD99*'Г на группу'!$A$2,"")</f>
        <v/>
      </c>
      <c r="AE99" s="30" t="str">
        <f>IF('Г на Ч'!AE99*'Г на группу'!$A$2,'Г на Ч'!AE99*'Г на группу'!$A$2,"")</f>
        <v/>
      </c>
      <c r="AF99" s="30" t="str">
        <f>IF('Г на Ч'!AF99*'Г на группу'!$A$2,'Г на Ч'!AF99*'Г на группу'!$A$2,"")</f>
        <v/>
      </c>
      <c r="AG99" s="30" t="str">
        <f>IF('Г на Ч'!AG99*'Г на группу'!$A$2,'Г на Ч'!AG99*'Г на группу'!$A$2,"")</f>
        <v/>
      </c>
      <c r="AH99" s="30" t="str">
        <f>IF('Г на Ч'!AH99*'Г на группу'!$A$2,'Г на Ч'!AH99*'Г на группу'!$A$2,"")</f>
        <v/>
      </c>
      <c r="AI99" s="21">
        <f>IF('Г на Ч'!AI99*'Г на группу'!$A$2,'Г на Ч'!AI99*'Г на группу'!$A$2,"")</f>
        <v>12</v>
      </c>
      <c r="AJ99" s="30" t="str">
        <f>IF('Г на Ч'!AJ99*'Г на группу'!$A$2,'Г на Ч'!AJ99*'Г на группу'!$A$2,"")</f>
        <v/>
      </c>
      <c r="AK99" s="30" t="str">
        <f>IF('Г на Ч'!AK99*'Г на группу'!$A$2,'Г на Ч'!AK99*'Г на группу'!$A$2,"")</f>
        <v/>
      </c>
      <c r="AL99" s="30" t="str">
        <f>IF('Г на Ч'!AL99*'Г на группу'!$A$2,'Г на Ч'!AL99*'Г на группу'!$A$2,"")</f>
        <v/>
      </c>
      <c r="AM99" s="30" t="str">
        <f>IF('Г на Ч'!AM99*'Г на группу'!$A$2,'Г на Ч'!AM99*'Г на группу'!$A$2,"")</f>
        <v/>
      </c>
      <c r="AN99" s="54" t="str">
        <f>IF('Г на Ч'!AN99*'Г на группу'!$A$2,'Г на Ч'!AN99*'Г на группу'!$A$2,"")</f>
        <v/>
      </c>
      <c r="AO99" s="30" t="str">
        <f>IF('Г на Ч'!AO99*'Г на группу'!$A$2,'Г на Ч'!AO99*'Г на группу'!$A$2,"")</f>
        <v/>
      </c>
      <c r="AP99" s="30" t="str">
        <f>IF('Г на Ч'!AP99*'Г на группу'!$A$2,'Г на Ч'!AP99*'Г на группу'!$A$2,"")</f>
        <v/>
      </c>
      <c r="AQ99" s="30" t="str">
        <f>IF('Г на Ч'!AQ99*'Г на группу'!$A$2,'Г на Ч'!AQ99*'Г на группу'!$A$2,"")</f>
        <v/>
      </c>
      <c r="AR99" s="30" t="str">
        <f>IF('Г на Ч'!AR99*'Г на группу'!$A$2,'Г на Ч'!AR99*'Г на группу'!$A$2,"")</f>
        <v/>
      </c>
      <c r="AS99" s="21">
        <f>IF('Г на Ч'!AS99*'Г на группу'!$A$2,'Г на Ч'!AS99*'Г на группу'!$A$2,"")</f>
        <v>12</v>
      </c>
      <c r="AT99" s="30" t="str">
        <f>IF('Г на Ч'!AT99*'Г на группу'!$A$2,'Г на Ч'!AT99*'Г на группу'!$A$2,"")</f>
        <v/>
      </c>
      <c r="AU99" s="30" t="str">
        <f>IF('Г на Ч'!AU99*'Г на группу'!$A$2,'Г на Ч'!AU99*'Г на группу'!$A$2,"")</f>
        <v/>
      </c>
      <c r="AV99" s="30" t="str">
        <f>IF('Г на Ч'!AV99*'Г на группу'!$A$2,'Г на Ч'!AV99*'Г на группу'!$A$2,"")</f>
        <v/>
      </c>
      <c r="AW99" s="30" t="str">
        <f>IF('Г на Ч'!AW99*'Г на группу'!$A$2,'Г на Ч'!AW99*'Г на группу'!$A$2,"")</f>
        <v/>
      </c>
      <c r="AX99" s="21" t="str">
        <f>IF('Г на Ч'!AX99*'Г на группу'!$A$2,'Г на Ч'!AX99*'Г на группу'!$A$2,"")</f>
        <v/>
      </c>
      <c r="AY99" s="30" t="str">
        <f>IF('Г на Ч'!AY99*'Г на группу'!$A$2,'Г на Ч'!AY99*'Г на группу'!$A$2,"")</f>
        <v/>
      </c>
      <c r="AZ99" s="30" t="str">
        <f>IF('Г на Ч'!AZ99*'Г на группу'!$A$2,'Г на Ч'!AZ99*'Г на группу'!$A$2,"")</f>
        <v/>
      </c>
      <c r="BA99" s="30" t="str">
        <f>IF('Г на Ч'!BA99*'Г на группу'!$A$2,'Г на Ч'!BA99*'Г на группу'!$A$2,"")</f>
        <v/>
      </c>
      <c r="BB99" s="30" t="str">
        <f>IF('Г на Ч'!BB99*'Г на группу'!$A$2,'Г на Ч'!BB99*'Г на группу'!$A$2,"")</f>
        <v/>
      </c>
      <c r="BC99" s="21">
        <f>IF('Г на Ч'!BC99*'Г на группу'!$A$2,'Г на Ч'!BC99*'Г на группу'!$A$2,"")</f>
        <v>12</v>
      </c>
      <c r="BD99" s="30" t="str">
        <f>IF('Г на Ч'!BD99*'Г на группу'!$A$2,'Г на Ч'!BD99*'Г на группу'!$A$2,"")</f>
        <v/>
      </c>
      <c r="BE99" s="30" t="str">
        <f>IF('Г на Ч'!BE99*'Г на группу'!$A$2,'Г на Ч'!BE99*'Г на группу'!$A$2,"")</f>
        <v/>
      </c>
      <c r="BF99" s="30" t="str">
        <f>IF('Г на Ч'!BF99*'Г на группу'!$A$2,'Г на Ч'!BF99*'Г на группу'!$A$2,"")</f>
        <v/>
      </c>
      <c r="BG99" s="30" t="str">
        <f>IF('Г на Ч'!BG99*'Г на группу'!$A$2,'Г на Ч'!BG99*'Г на группу'!$A$2,"")</f>
        <v/>
      </c>
      <c r="BH99" s="54" t="str">
        <f>IF('Г на Ч'!BH99*'Г на группу'!$A$2,'Г на Ч'!BH99*'Г на группу'!$A$2,"")</f>
        <v/>
      </c>
      <c r="BI99" s="30" t="str">
        <f>IF('Г на Ч'!BI99*'Г на группу'!$A$2,'Г на Ч'!BI99*'Г на группу'!$A$2,"")</f>
        <v/>
      </c>
      <c r="BJ99" s="30" t="str">
        <f>IF('Г на Ч'!BJ99*'Г на группу'!$A$2,'Г на Ч'!BJ99*'Г на группу'!$A$2,"")</f>
        <v/>
      </c>
      <c r="BK99" s="30" t="str">
        <f>IF('Г на Ч'!BK99*'Г на группу'!$A$2,'Г на Ч'!BK99*'Г на группу'!$A$2,"")</f>
        <v/>
      </c>
      <c r="BL99" s="30" t="str">
        <f>IF('Г на Ч'!BL99*'Г на группу'!$A$2,'Г на Ч'!BL99*'Г на группу'!$A$2,"")</f>
        <v/>
      </c>
      <c r="BM99" s="55">
        <f>IF('Г на Ч'!BM99*'Г на группу'!$A$2,'Г на Ч'!BM99*'Г на группу'!$A$2,"")</f>
        <v>12</v>
      </c>
      <c r="BN99" s="30" t="str">
        <f>IF('Г на Ч'!BN99*'Г на группу'!$A$2,'Г на Ч'!BN99*'Г на группу'!$A$2,"")</f>
        <v/>
      </c>
      <c r="BO99" s="30" t="str">
        <f>IF('Г на Ч'!BO99*'Г на группу'!$A$2,'Г на Ч'!BO99*'Г на группу'!$A$2,"")</f>
        <v/>
      </c>
      <c r="BP99" s="30" t="str">
        <f>IF('Г на Ч'!BP99*'Г на группу'!$A$2,'Г на Ч'!BP99*'Г на группу'!$A$2,"")</f>
        <v/>
      </c>
      <c r="BQ99" s="30" t="str">
        <f>IF('Г на Ч'!BQ99*'Г на группу'!$A$2,'Г на Ч'!BQ99*'Г на группу'!$A$2,"")</f>
        <v/>
      </c>
      <c r="BR99" s="21" t="str">
        <f>IF('Г на Ч'!BR99*'Г на группу'!$A$2,'Г на Ч'!BR99*'Г на группу'!$A$2,"")</f>
        <v/>
      </c>
      <c r="BS99" s="30" t="str">
        <f>IF('Г на Ч'!BS99*'Г на группу'!$A$2,'Г на Ч'!BS99*'Г на группу'!$A$2,"")</f>
        <v/>
      </c>
      <c r="BT99" s="30" t="str">
        <f>IF('Г на Ч'!BT99*'Г на группу'!$A$2,'Г на Ч'!BT99*'Г на группу'!$A$2,"")</f>
        <v/>
      </c>
      <c r="BU99" s="30" t="str">
        <f>IF('Г на Ч'!BU99*'Г на группу'!$A$2,'Г на Ч'!BU99*'Г на группу'!$A$2,"")</f>
        <v/>
      </c>
      <c r="BV99" s="30" t="str">
        <f>IF('Г на Ч'!BV99*'Г на группу'!$A$2,'Г на Ч'!BV99*'Г на группу'!$A$2,"")</f>
        <v/>
      </c>
      <c r="BW99" s="21">
        <f>IF('Г на Ч'!BW99*'Г на группу'!$A$2,'Г на Ч'!BW99*'Г на группу'!$A$2,"")</f>
        <v>12</v>
      </c>
      <c r="BX99" s="30" t="str">
        <f>IF('Г на Ч'!BX99*'Г на группу'!$A$2,'Г на Ч'!BX99*'Г на группу'!$A$2,"")</f>
        <v/>
      </c>
      <c r="BY99" s="30" t="str">
        <f>IF('Г на Ч'!BY99*'Г на группу'!$A$2,'Г на Ч'!BY99*'Г на группу'!$A$2,"")</f>
        <v/>
      </c>
      <c r="BZ99" s="30" t="str">
        <f>IF('Г на Ч'!BZ99*'Г на группу'!$A$2,'Г на Ч'!BZ99*'Г на группу'!$A$2,"")</f>
        <v/>
      </c>
      <c r="CA99" s="30" t="str">
        <f>IF('Г на Ч'!CA99*'Г на группу'!$A$2,'Г на Ч'!CA99*'Г на группу'!$A$2,"")</f>
        <v/>
      </c>
      <c r="CB99" s="21" t="str">
        <f>IF('Г на Ч'!CB99*'Г на группу'!$A$2,'Г на Ч'!CB99*'Г на группу'!$A$2,"")</f>
        <v/>
      </c>
      <c r="CC99" s="30" t="str">
        <f>IF('Г на Ч'!CC99*'Г на группу'!$A$2,'Г на Ч'!CC99*'Г на группу'!$A$2,"")</f>
        <v/>
      </c>
      <c r="CD99" s="30" t="str">
        <f>IF('Г на Ч'!CD99*'Г на группу'!$A$2,'Г на Ч'!CD99*'Г на группу'!$A$2,"")</f>
        <v/>
      </c>
      <c r="CE99" s="30" t="str">
        <f>IF('Г на Ч'!CE99*'Г на группу'!$A$2,'Г на Ч'!CE99*'Г на группу'!$A$2,"")</f>
        <v/>
      </c>
      <c r="CF99" s="30" t="str">
        <f>IF('Г на Ч'!CF99*'Г на группу'!$A$2,'Г на Ч'!CF99*'Г на группу'!$A$2,"")</f>
        <v/>
      </c>
      <c r="CG99" s="21">
        <f>IF('Г на Ч'!CG99*'Г на группу'!$A$2,'Г на Ч'!CG99*'Г на группу'!$A$2,"")</f>
        <v>12</v>
      </c>
      <c r="CH99" s="21" t="str">
        <f>IF('Г на Ч'!CH99*'Г на группу'!$A$2,'Г на Ч'!CH99*'Г на группу'!$A$2,"")</f>
        <v/>
      </c>
      <c r="CI99" s="21" t="str">
        <f>IF('Г на Ч'!CI99*'Г на группу'!$A$2,'Г на Ч'!CI99*'Г на группу'!$A$2,"")</f>
        <v/>
      </c>
      <c r="CJ99" s="21" t="str">
        <f>IF('Г на Ч'!CJ99*'Г на группу'!$A$2,'Г на Ч'!CJ99*'Г на группу'!$A$2,"")</f>
        <v/>
      </c>
      <c r="CK99" s="21" t="str">
        <f>IF('Г на Ч'!CK99*'Г на группу'!$A$2,'Г на Ч'!CK99*'Г на группу'!$A$2,"")</f>
        <v/>
      </c>
      <c r="CL99" s="21" t="str">
        <f>IF('Г на Ч'!CL99*'Г на группу'!$A$2,'Г на Ч'!CL99*'Г на группу'!$A$2,"")</f>
        <v/>
      </c>
      <c r="CM99" s="21" t="str">
        <f>IF('Г на Ч'!CM99*'Г на группу'!$A$2,'Г на Ч'!CM99*'Г на группу'!$A$2,"")</f>
        <v/>
      </c>
      <c r="CN99" s="21" t="str">
        <f>IF('Г на Ч'!CN99*'Г на группу'!$A$2,'Г на Ч'!CN99*'Г на группу'!$A$2,"")</f>
        <v/>
      </c>
      <c r="CO99" s="21" t="str">
        <f>IF('Г на Ч'!CO99*'Г на группу'!$A$2,'Г на Ч'!CO99*'Г на группу'!$A$2,"")</f>
        <v/>
      </c>
      <c r="CP99" s="21" t="str">
        <f>IF('Г на Ч'!CP99*'Г на группу'!$A$2,'Г на Ч'!CP99*'Г на группу'!$A$2,"")</f>
        <v/>
      </c>
      <c r="CQ99" s="21">
        <f>IF('Г на Ч'!CQ99*'Г на группу'!$A$2,'Г на Ч'!CQ99*'Г на группу'!$A$2,"")</f>
        <v>12</v>
      </c>
      <c r="CR99" s="21" t="str">
        <f>IF('Г на Ч'!CR99*'Г на группу'!$A$2,'Г на Ч'!CR99*'Г на группу'!$A$2,"")</f>
        <v/>
      </c>
      <c r="CS99" s="21" t="str">
        <f>IF('Г на Ч'!CS99*'Г на группу'!$A$2,'Г на Ч'!CS99*'Г на группу'!$A$2,"")</f>
        <v/>
      </c>
      <c r="CT99" s="21" t="str">
        <f>IF('Г на Ч'!CT99*'Г на группу'!$A$2,'Г на Ч'!CT99*'Г на группу'!$A$2,"")</f>
        <v/>
      </c>
      <c r="CU99" s="21" t="str">
        <f>IF('Г на Ч'!CU99*'Г на группу'!$A$2,'Г на Ч'!CU99*'Г на группу'!$A$2,"")</f>
        <v/>
      </c>
      <c r="CV99" s="21" t="str">
        <f>IF('Г на Ч'!CV99*'Г на группу'!$A$2,'Г на Ч'!CV99*'Г на группу'!$A$2,"")</f>
        <v/>
      </c>
      <c r="CW99" s="21" t="str">
        <f>IF('Г на Ч'!CW99*'Г на группу'!$A$2,'Г на Ч'!CW99*'Г на группу'!$A$2,"")</f>
        <v/>
      </c>
      <c r="CX99" s="21" t="str">
        <f>IF('Г на Ч'!CX99*'Г на группу'!$A$2,'Г на Ч'!CX99*'Г на группу'!$A$2,"")</f>
        <v/>
      </c>
      <c r="CY99" s="21" t="str">
        <f>IF('Г на Ч'!CY99*'Г на группу'!$A$2,'Г на Ч'!CY99*'Г на группу'!$A$2,"")</f>
        <v/>
      </c>
      <c r="CZ99" s="21" t="str">
        <f>IF('Г на Ч'!CZ99*'Г на группу'!$A$2,'Г на Ч'!CZ99*'Г на группу'!$A$2,"")</f>
        <v/>
      </c>
      <c r="DA99" s="21">
        <f>IF('Г на Ч'!DA99*'Г на группу'!$A$2,'Г на Ч'!DA99*'Г на группу'!$A$2,"")</f>
        <v>12</v>
      </c>
      <c r="DB99" s="21" t="str">
        <f>IF('Г на Ч'!DB99*'Г на группу'!$A$2,'Г на Ч'!DB99*'Г на группу'!$A$2,"")</f>
        <v/>
      </c>
      <c r="DC99" s="21" t="str">
        <f>IF('Г на Ч'!DC99*'Г на группу'!$A$2,'Г на Ч'!DC99*'Г на группу'!$A$2,"")</f>
        <v/>
      </c>
      <c r="DD99" s="21" t="str">
        <f>IF('Г на Ч'!DD99*'Г на группу'!$A$2,'Г на Ч'!DD99*'Г на группу'!$A$2,"")</f>
        <v/>
      </c>
      <c r="DE99" s="21" t="str">
        <f>IF('Г на Ч'!DE99*'Г на группу'!$A$2,'Г на Ч'!DE99*'Г на группу'!$A$2,"")</f>
        <v/>
      </c>
      <c r="DF99" s="21" t="str">
        <f>IF('Г на Ч'!DF99*'Г на группу'!$A$2,'Г на Ч'!DF99*'Г на группу'!$A$2,"")</f>
        <v/>
      </c>
      <c r="DG99" s="21" t="str">
        <f>IF('Г на Ч'!DG99*'Г на группу'!$A$2,'Г на Ч'!DG99*'Г на группу'!$A$2,"")</f>
        <v/>
      </c>
      <c r="DH99" s="21" t="str">
        <f>IF('Г на Ч'!DH99*'Г на группу'!$A$2,'Г на Ч'!DH99*'Г на группу'!$A$2,"")</f>
        <v/>
      </c>
      <c r="DI99" s="21" t="str">
        <f>IF('Г на Ч'!DI99*'Г на группу'!$A$2,'Г на Ч'!DI99*'Г на группу'!$A$2,"")</f>
        <v/>
      </c>
      <c r="DJ99" s="21" t="str">
        <f>IF('Г на Ч'!DJ99*'Г на группу'!$A$2,'Г на Ч'!DJ99*'Г на группу'!$A$2,"")</f>
        <v/>
      </c>
      <c r="DK99" s="21">
        <f>IF('Г на Ч'!DK99*'Г на группу'!$A$2,'Г на Ч'!DK99*'Г на группу'!$A$2,"")</f>
        <v>12</v>
      </c>
      <c r="DL99" s="21" t="str">
        <f>IF('Г на Ч'!DL99*'Г на группу'!$A$2,'Г на Ч'!DL99*'Г на группу'!$A$2,"")</f>
        <v/>
      </c>
      <c r="DM99" s="21" t="str">
        <f>IF('Г на Ч'!DM99*'Г на группу'!$A$2,'Г на Ч'!DM99*'Г на группу'!$A$2,"")</f>
        <v/>
      </c>
      <c r="DN99" s="21" t="str">
        <f>IF('Г на Ч'!DN99*'Г на группу'!$A$2,'Г на Ч'!DN99*'Г на группу'!$A$2,"")</f>
        <v/>
      </c>
      <c r="DO99" s="21" t="str">
        <f>IF('Г на Ч'!DO99*'Г на группу'!$A$2,'Г на Ч'!DO99*'Г на группу'!$A$2,"")</f>
        <v/>
      </c>
      <c r="DP99" s="21" t="str">
        <f>IF('Г на Ч'!DP99*'Г на группу'!$A$2,'Г на Ч'!DP99*'Г на группу'!$A$2,"")</f>
        <v/>
      </c>
      <c r="DQ99" s="21">
        <f t="shared" si="142"/>
        <v>132</v>
      </c>
    </row>
    <row r="100" spans="1:121" s="21" customFormat="1" x14ac:dyDescent="0.25">
      <c r="A100" s="40" t="s">
        <v>48</v>
      </c>
      <c r="B100" s="40">
        <v>400</v>
      </c>
      <c r="C100" s="38"/>
      <c r="D100" s="38"/>
      <c r="E100" s="37">
        <v>99.9</v>
      </c>
      <c r="F100" s="39">
        <f t="shared" si="143"/>
        <v>132</v>
      </c>
      <c r="G100" s="42">
        <f t="shared" si="144"/>
        <v>0</v>
      </c>
      <c r="H100" s="42">
        <f t="shared" si="145"/>
        <v>0</v>
      </c>
      <c r="I100" s="42">
        <f t="shared" si="146"/>
        <v>32.967000000000006</v>
      </c>
      <c r="J100" s="97">
        <f>IF('Г на Ч'!J100*'Г на группу'!$A$2,'Г на Ч'!J100*'Г на группу'!$A$2,"")</f>
        <v>33</v>
      </c>
      <c r="K100" s="39">
        <f>IF('Г на Ч'!K100*'Г на группу'!$A$2,'Г на Ч'!K100*'Г на группу'!$A$2,"")</f>
        <v>132</v>
      </c>
      <c r="L100" s="39" t="str">
        <f>IF('Г на Ч'!L100*'Г на группу'!$A$2,'Г на Ч'!L100*'Г на группу'!$A$2,"")</f>
        <v/>
      </c>
      <c r="M100" s="39" t="str">
        <f>IF('Г на Ч'!M100*'Г на группу'!$A$2,'Г на Ч'!M100*'Г на группу'!$A$2,"")</f>
        <v/>
      </c>
      <c r="N100" s="39">
        <f>IF('Г на Ч'!N100*'Г на группу'!$A$2,'Г на Ч'!N100*'Г на группу'!$A$2,"")</f>
        <v>32.966999999999999</v>
      </c>
      <c r="O100" s="40">
        <f>IF('Г на Ч'!O100*'Г на группу'!$A$2,'Г на Ч'!O100*'Г на группу'!$A$2,"")</f>
        <v>33</v>
      </c>
      <c r="P100" s="39">
        <f>IF('Г на Ч'!P100*'Г на группу'!$A$2,'Г на Ч'!P100*'Г на группу'!$A$2,"")</f>
        <v>132</v>
      </c>
      <c r="Q100" s="39" t="str">
        <f>IF('Г на Ч'!Q100*'Г на группу'!$A$2,'Г на Ч'!Q100*'Г на группу'!$A$2,"")</f>
        <v/>
      </c>
      <c r="R100" s="39" t="str">
        <f>IF('Г на Ч'!R100*'Г на группу'!$A$2,'Г на Ч'!R100*'Г на группу'!$A$2,"")</f>
        <v/>
      </c>
      <c r="S100" s="39">
        <f>IF('Г на Ч'!S100*'Г на группу'!$A$2,'Г на Ч'!S100*'Г на группу'!$A$2,"")</f>
        <v>32.966999999999999</v>
      </c>
      <c r="T100" s="40">
        <f>IF('Г на Ч'!T100*'Г на группу'!$A$2,'Г на Ч'!T100*'Г на группу'!$A$2,"")</f>
        <v>33</v>
      </c>
      <c r="U100" s="39">
        <f>IF('Г на Ч'!U100*'Г на группу'!$A$2,'Г на Ч'!U100*'Г на группу'!$A$2,"")</f>
        <v>132</v>
      </c>
      <c r="V100" s="39" t="str">
        <f>IF('Г на Ч'!V100*'Г на группу'!$A$2,'Г на Ч'!V100*'Г на группу'!$A$2,"")</f>
        <v/>
      </c>
      <c r="W100" s="39" t="str">
        <f>IF('Г на Ч'!W100*'Г на группу'!$A$2,'Г на Ч'!W100*'Г на группу'!$A$2,"")</f>
        <v/>
      </c>
      <c r="X100" s="39">
        <f>IF('Г на Ч'!X100*'Г на группу'!$A$2,'Г на Ч'!X100*'Г на группу'!$A$2,"")</f>
        <v>32.966999999999999</v>
      </c>
      <c r="Y100" s="40">
        <f>IF('Г на Ч'!Y100*'Г на группу'!$A$2,'Г на Ч'!Y100*'Г на группу'!$A$2,"")</f>
        <v>33</v>
      </c>
      <c r="Z100" s="39">
        <f>IF('Г на Ч'!Z100*'Г на группу'!$A$2,'Г на Ч'!Z100*'Г на группу'!$A$2,"")</f>
        <v>132</v>
      </c>
      <c r="AA100" s="39" t="str">
        <f>IF('Г на Ч'!AA100*'Г на группу'!$A$2,'Г на Ч'!AA100*'Г на группу'!$A$2,"")</f>
        <v/>
      </c>
      <c r="AB100" s="39" t="str">
        <f>IF('Г на Ч'!AB100*'Г на группу'!$A$2,'Г на Ч'!AB100*'Г на группу'!$A$2,"")</f>
        <v/>
      </c>
      <c r="AC100" s="39">
        <f>IF('Г на Ч'!AC100*'Г на группу'!$A$2,'Г на Ч'!AC100*'Г на группу'!$A$2,"")</f>
        <v>32.966999999999999</v>
      </c>
      <c r="AD100" s="38">
        <f>IF('Г на Ч'!AD100*'Г на группу'!$A$2,'Г на Ч'!AD100*'Г на группу'!$A$2,"")</f>
        <v>33</v>
      </c>
      <c r="AE100" s="39">
        <f>IF('Г на Ч'!AE100*'Г на группу'!$A$2,'Г на Ч'!AE100*'Г на группу'!$A$2,"")</f>
        <v>132</v>
      </c>
      <c r="AF100" s="39" t="str">
        <f>IF('Г на Ч'!AF100*'Г на группу'!$A$2,'Г на Ч'!AF100*'Г на группу'!$A$2,"")</f>
        <v/>
      </c>
      <c r="AG100" s="39" t="str">
        <f>IF('Г на Ч'!AG100*'Г на группу'!$A$2,'Г на Ч'!AG100*'Г на группу'!$A$2,"")</f>
        <v/>
      </c>
      <c r="AH100" s="39">
        <f>IF('Г на Ч'!AH100*'Г на группу'!$A$2,'Г на Ч'!AH100*'Г на группу'!$A$2,"")</f>
        <v>32.966999999999999</v>
      </c>
      <c r="AI100" s="38">
        <f>IF('Г на Ч'!AI100*'Г на группу'!$A$2,'Г на Ч'!AI100*'Г на группу'!$A$2,"")</f>
        <v>33</v>
      </c>
      <c r="AJ100" s="39">
        <f>IF('Г на Ч'!AJ100*'Г на группу'!$A$2,'Г на Ч'!AJ100*'Г на группу'!$A$2,"")</f>
        <v>132</v>
      </c>
      <c r="AK100" s="39" t="str">
        <f>IF('Г на Ч'!AK100*'Г на группу'!$A$2,'Г на Ч'!AK100*'Г на группу'!$A$2,"")</f>
        <v/>
      </c>
      <c r="AL100" s="39" t="str">
        <f>IF('Г на Ч'!AL100*'Г на группу'!$A$2,'Г на Ч'!AL100*'Г на группу'!$A$2,"")</f>
        <v/>
      </c>
      <c r="AM100" s="39">
        <f>IF('Г на Ч'!AM100*'Г на группу'!$A$2,'Г на Ч'!AM100*'Г на группу'!$A$2,"")</f>
        <v>32.966999999999999</v>
      </c>
      <c r="AN100" s="41">
        <f>IF('Г на Ч'!AN100*'Г на группу'!$A$2,'Г на Ч'!AN100*'Г на группу'!$A$2,"")</f>
        <v>33</v>
      </c>
      <c r="AO100" s="39">
        <f>IF('Г на Ч'!AO100*'Г на группу'!$A$2,'Г на Ч'!AO100*'Г на группу'!$A$2,"")</f>
        <v>132</v>
      </c>
      <c r="AP100" s="39" t="str">
        <f>IF('Г на Ч'!AP100*'Г на группу'!$A$2,'Г на Ч'!AP100*'Г на группу'!$A$2,"")</f>
        <v/>
      </c>
      <c r="AQ100" s="39" t="str">
        <f>IF('Г на Ч'!AQ100*'Г на группу'!$A$2,'Г на Ч'!AQ100*'Г на группу'!$A$2,"")</f>
        <v/>
      </c>
      <c r="AR100" s="39">
        <f>IF('Г на Ч'!AR100*'Г на группу'!$A$2,'Г на Ч'!AR100*'Г на группу'!$A$2,"")</f>
        <v>32.966999999999999</v>
      </c>
      <c r="AS100" s="40">
        <f>IF('Г на Ч'!AS100*'Г на группу'!$A$2,'Г на Ч'!AS100*'Г на группу'!$A$2,"")</f>
        <v>33</v>
      </c>
      <c r="AT100" s="39">
        <f>IF('Г на Ч'!AT100*'Г на группу'!$A$2,'Г на Ч'!AT100*'Г на группу'!$A$2,"")</f>
        <v>132</v>
      </c>
      <c r="AU100" s="39" t="str">
        <f>IF('Г на Ч'!AU100*'Г на группу'!$A$2,'Г на Ч'!AU100*'Г на группу'!$A$2,"")</f>
        <v/>
      </c>
      <c r="AV100" s="39" t="str">
        <f>IF('Г на Ч'!AV100*'Г на группу'!$A$2,'Г на Ч'!AV100*'Г на группу'!$A$2,"")</f>
        <v/>
      </c>
      <c r="AW100" s="39">
        <f>IF('Г на Ч'!AW100*'Г на группу'!$A$2,'Г на Ч'!AW100*'Г на группу'!$A$2,"")</f>
        <v>32.966999999999999</v>
      </c>
      <c r="AX100" s="38">
        <f>IF('Г на Ч'!AX100*'Г на группу'!$A$2,'Г на Ч'!AX100*'Г на группу'!$A$2,"")</f>
        <v>33</v>
      </c>
      <c r="AY100" s="42">
        <f>IF('Г на Ч'!AY100*'Г на группу'!$A$2,'Г на Ч'!AY100*'Г на группу'!$A$2,"")</f>
        <v>132</v>
      </c>
      <c r="AZ100" s="39" t="str">
        <f>IF('Г на Ч'!AZ100*'Г на группу'!$A$2,'Г на Ч'!AZ100*'Г на группу'!$A$2,"")</f>
        <v/>
      </c>
      <c r="BA100" s="39" t="str">
        <f>IF('Г на Ч'!BA100*'Г на группу'!$A$2,'Г на Ч'!BA100*'Г на группу'!$A$2,"")</f>
        <v/>
      </c>
      <c r="BB100" s="39">
        <f>IF('Г на Ч'!BB100*'Г на группу'!$A$2,'Г на Ч'!BB100*'Г на группу'!$A$2,"")</f>
        <v>32.966999999999999</v>
      </c>
      <c r="BC100" s="40">
        <f>IF('Г на Ч'!BC100*'Г на группу'!$A$2,'Г на Ч'!BC100*'Г на группу'!$A$2,"")</f>
        <v>33</v>
      </c>
      <c r="BD100" s="39">
        <f>IF('Г на Ч'!BD100*'Г на группу'!$A$2,'Г на Ч'!BD100*'Г на группу'!$A$2,"")</f>
        <v>132</v>
      </c>
      <c r="BE100" s="39" t="str">
        <f>IF('Г на Ч'!BE100*'Г на группу'!$A$2,'Г на Ч'!BE100*'Г на группу'!$A$2,"")</f>
        <v/>
      </c>
      <c r="BF100" s="39" t="str">
        <f>IF('Г на Ч'!BF100*'Г на группу'!$A$2,'Г на Ч'!BF100*'Г на группу'!$A$2,"")</f>
        <v/>
      </c>
      <c r="BG100" s="39">
        <f>IF('Г на Ч'!BG100*'Г на группу'!$A$2,'Г на Ч'!BG100*'Г на группу'!$A$2,"")</f>
        <v>32.966999999999999</v>
      </c>
      <c r="BH100" s="41">
        <f>IF('Г на Ч'!BH100*'Г на группу'!$A$2,'Г на Ч'!BH100*'Г на группу'!$A$2,"")</f>
        <v>33</v>
      </c>
      <c r="BI100" s="42">
        <f>IF('Г на Ч'!BI100*'Г на группу'!$A$2,'Г на Ч'!BI100*'Г на группу'!$A$2,"")</f>
        <v>132</v>
      </c>
      <c r="BJ100" s="39" t="str">
        <f>IF('Г на Ч'!BJ100*'Г на группу'!$A$2,'Г на Ч'!BJ100*'Г на группу'!$A$2,"")</f>
        <v/>
      </c>
      <c r="BK100" s="39" t="str">
        <f>IF('Г на Ч'!BK100*'Г на группу'!$A$2,'Г на Ч'!BK100*'Г на группу'!$A$2,"")</f>
        <v/>
      </c>
      <c r="BL100" s="39">
        <f>IF('Г на Ч'!BL100*'Г на группу'!$A$2,'Г на Ч'!BL100*'Г на группу'!$A$2,"")</f>
        <v>32.966999999999999</v>
      </c>
      <c r="BM100" s="43">
        <f>IF('Г на Ч'!BM100*'Г на группу'!$A$2,'Г на Ч'!BM100*'Г на группу'!$A$2,"")</f>
        <v>33</v>
      </c>
      <c r="BN100" s="39">
        <f>IF('Г на Ч'!BN100*'Г на группу'!$A$2,'Г на Ч'!BN100*'Г на группу'!$A$2,"")</f>
        <v>132</v>
      </c>
      <c r="BO100" s="39" t="str">
        <f>IF('Г на Ч'!BO100*'Г на группу'!$A$2,'Г на Ч'!BO100*'Г на группу'!$A$2,"")</f>
        <v/>
      </c>
      <c r="BP100" s="39" t="str">
        <f>IF('Г на Ч'!BP100*'Г на группу'!$A$2,'Г на Ч'!BP100*'Г на группу'!$A$2,"")</f>
        <v/>
      </c>
      <c r="BQ100" s="39">
        <f>IF('Г на Ч'!BQ100*'Г на группу'!$A$2,'Г на Ч'!BQ100*'Г на группу'!$A$2,"")</f>
        <v>32.966999999999999</v>
      </c>
      <c r="BR100" s="40">
        <f>IF('Г на Ч'!BR100*'Г на группу'!$A$2,'Г на Ч'!BR100*'Г на группу'!$A$2,"")</f>
        <v>33</v>
      </c>
      <c r="BS100" s="39">
        <f>IF('Г на Ч'!BS100*'Г на группу'!$A$2,'Г на Ч'!BS100*'Г на группу'!$A$2,"")</f>
        <v>132</v>
      </c>
      <c r="BT100" s="39" t="str">
        <f>IF('Г на Ч'!BT100*'Г на группу'!$A$2,'Г на Ч'!BT100*'Г на группу'!$A$2,"")</f>
        <v/>
      </c>
      <c r="BU100" s="39" t="str">
        <f>IF('Г на Ч'!BU100*'Г на группу'!$A$2,'Г на Ч'!BU100*'Г на группу'!$A$2,"")</f>
        <v/>
      </c>
      <c r="BV100" s="39">
        <f>IF('Г на Ч'!BV100*'Г на группу'!$A$2,'Г на Ч'!BV100*'Г на группу'!$A$2,"")</f>
        <v>32.966999999999999</v>
      </c>
      <c r="BW100" s="40">
        <f>IF('Г на Ч'!BW100*'Г на группу'!$A$2,'Г на Ч'!BW100*'Г на группу'!$A$2,"")</f>
        <v>33</v>
      </c>
      <c r="BX100" s="39">
        <f>IF('Г на Ч'!BX100*'Г на группу'!$A$2,'Г на Ч'!BX100*'Г на группу'!$A$2,"")</f>
        <v>132</v>
      </c>
      <c r="BY100" s="39" t="str">
        <f>IF('Г на Ч'!BY100*'Г на группу'!$A$2,'Г на Ч'!BY100*'Г на группу'!$A$2,"")</f>
        <v/>
      </c>
      <c r="BZ100" s="39" t="str">
        <f>IF('Г на Ч'!BZ100*'Г на группу'!$A$2,'Г на Ч'!BZ100*'Г на группу'!$A$2,"")</f>
        <v/>
      </c>
      <c r="CA100" s="39">
        <f>IF('Г на Ч'!CA100*'Г на группу'!$A$2,'Г на Ч'!CA100*'Г на группу'!$A$2,"")</f>
        <v>32.966999999999999</v>
      </c>
      <c r="CB100" s="40">
        <f>IF('Г на Ч'!CB100*'Г на группу'!$A$2,'Г на Ч'!CB100*'Г на группу'!$A$2,"")</f>
        <v>33</v>
      </c>
      <c r="CC100" s="39">
        <f>IF('Г на Ч'!CC100*'Г на группу'!$A$2,'Г на Ч'!CC100*'Г на группу'!$A$2,"")</f>
        <v>132</v>
      </c>
      <c r="CD100" s="39" t="str">
        <f>IF('Г на Ч'!CD100*'Г на группу'!$A$2,'Г на Ч'!CD100*'Г на группу'!$A$2,"")</f>
        <v/>
      </c>
      <c r="CE100" s="39" t="str">
        <f>IF('Г на Ч'!CE100*'Г на группу'!$A$2,'Г на Ч'!CE100*'Г на группу'!$A$2,"")</f>
        <v/>
      </c>
      <c r="CF100" s="39">
        <f>IF('Г на Ч'!CF100*'Г на группу'!$A$2,'Г на Ч'!CF100*'Г на группу'!$A$2,"")</f>
        <v>32.966999999999999</v>
      </c>
      <c r="CG100" s="40">
        <f>IF('Г на Ч'!CG100*'Г на группу'!$A$2,'Г на Ч'!CG100*'Г на группу'!$A$2,"")</f>
        <v>33</v>
      </c>
      <c r="CH100" s="39">
        <f>IF('Г на Ч'!CH100*'Г на группу'!$A$2,'Г на Ч'!CH100*'Г на группу'!$A$2,"")</f>
        <v>132</v>
      </c>
      <c r="CI100" s="39" t="str">
        <f>IF('Г на Ч'!CI100*'Г на группу'!$A$2,'Г на Ч'!CI100*'Г на группу'!$A$2,"")</f>
        <v/>
      </c>
      <c r="CJ100" s="39" t="str">
        <f>IF('Г на Ч'!CJ100*'Г на группу'!$A$2,'Г на Ч'!CJ100*'Г на группу'!$A$2,"")</f>
        <v/>
      </c>
      <c r="CK100" s="39">
        <f>IF('Г на Ч'!CK100*'Г на группу'!$A$2,'Г на Ч'!CK100*'Г на группу'!$A$2,"")</f>
        <v>32.966999999999999</v>
      </c>
      <c r="CL100" s="40">
        <f>IF('Г на Ч'!CL100*'Г на группу'!$A$2,'Г на Ч'!CL100*'Г на группу'!$A$2,"")</f>
        <v>33</v>
      </c>
      <c r="CM100" s="39">
        <f>IF('Г на Ч'!CM100*'Г на группу'!$A$2,'Г на Ч'!CM100*'Г на группу'!$A$2,"")</f>
        <v>132</v>
      </c>
      <c r="CN100" s="39" t="str">
        <f>IF('Г на Ч'!CN100*'Г на группу'!$A$2,'Г на Ч'!CN100*'Г на группу'!$A$2,"")</f>
        <v/>
      </c>
      <c r="CO100" s="39" t="str">
        <f>IF('Г на Ч'!CO100*'Г на группу'!$A$2,'Г на Ч'!CO100*'Г на группу'!$A$2,"")</f>
        <v/>
      </c>
      <c r="CP100" s="39">
        <f>IF('Г на Ч'!CP100*'Г на группу'!$A$2,'Г на Ч'!CP100*'Г на группу'!$A$2,"")</f>
        <v>32.966999999999999</v>
      </c>
      <c r="CQ100" s="40">
        <f>IF('Г на Ч'!CQ100*'Г на группу'!$A$2,'Г на Ч'!CQ100*'Г на группу'!$A$2,"")</f>
        <v>33</v>
      </c>
      <c r="CR100" s="39">
        <f>IF('Г на Ч'!CR100*'Г на группу'!$A$2,'Г на Ч'!CR100*'Г на группу'!$A$2,"")</f>
        <v>132</v>
      </c>
      <c r="CS100" s="39" t="str">
        <f>IF('Г на Ч'!CS100*'Г на группу'!$A$2,'Г на Ч'!CS100*'Г на группу'!$A$2,"")</f>
        <v/>
      </c>
      <c r="CT100" s="39" t="str">
        <f>IF('Г на Ч'!CT100*'Г на группу'!$A$2,'Г на Ч'!CT100*'Г на группу'!$A$2,"")</f>
        <v/>
      </c>
      <c r="CU100" s="39">
        <f>IF('Г на Ч'!CU100*'Г на группу'!$A$2,'Г на Ч'!CU100*'Г на группу'!$A$2,"")</f>
        <v>32.966999999999999</v>
      </c>
      <c r="CV100" s="40">
        <f>IF('Г на Ч'!CV100*'Г на группу'!$A$2,'Г на Ч'!CV100*'Г на группу'!$A$2,"")</f>
        <v>33</v>
      </c>
      <c r="CW100" s="39">
        <f>IF('Г на Ч'!CW100*'Г на группу'!$A$2,'Г на Ч'!CW100*'Г на группу'!$A$2,"")</f>
        <v>132</v>
      </c>
      <c r="CX100" s="39" t="str">
        <f>IF('Г на Ч'!CX100*'Г на группу'!$A$2,'Г на Ч'!CX100*'Г на группу'!$A$2,"")</f>
        <v/>
      </c>
      <c r="CY100" s="39" t="str">
        <f>IF('Г на Ч'!CY100*'Г на группу'!$A$2,'Г на Ч'!CY100*'Г на группу'!$A$2,"")</f>
        <v/>
      </c>
      <c r="CZ100" s="39">
        <f>IF('Г на Ч'!CZ100*'Г на группу'!$A$2,'Г на Ч'!CZ100*'Г на группу'!$A$2,"")</f>
        <v>32.966999999999999</v>
      </c>
      <c r="DA100" s="40">
        <f>IF('Г на Ч'!DA100*'Г на группу'!$A$2,'Г на Ч'!DA100*'Г на группу'!$A$2,"")</f>
        <v>33</v>
      </c>
      <c r="DB100" s="39">
        <f>IF('Г на Ч'!DB100*'Г на группу'!$A$2,'Г на Ч'!DB100*'Г на группу'!$A$2,"")</f>
        <v>132</v>
      </c>
      <c r="DC100" s="39" t="str">
        <f>IF('Г на Ч'!DC100*'Г на группу'!$A$2,'Г на Ч'!DC100*'Г на группу'!$A$2,"")</f>
        <v/>
      </c>
      <c r="DD100" s="39" t="str">
        <f>IF('Г на Ч'!DD100*'Г на группу'!$A$2,'Г на Ч'!DD100*'Г на группу'!$A$2,"")</f>
        <v/>
      </c>
      <c r="DE100" s="39">
        <f>IF('Г на Ч'!DE100*'Г на группу'!$A$2,'Г на Ч'!DE100*'Г на группу'!$A$2,"")</f>
        <v>32.966999999999999</v>
      </c>
      <c r="DF100" s="40">
        <f>IF('Г на Ч'!DF100*'Г на группу'!$A$2,'Г на Ч'!DF100*'Г на группу'!$A$2,"")</f>
        <v>33</v>
      </c>
      <c r="DG100" s="39">
        <f>IF('Г на Ч'!DG100*'Г на группу'!$A$2,'Г на Ч'!DG100*'Г на группу'!$A$2,"")</f>
        <v>132</v>
      </c>
      <c r="DH100" s="39" t="str">
        <f>IF('Г на Ч'!DH100*'Г на группу'!$A$2,'Г на Ч'!DH100*'Г на группу'!$A$2,"")</f>
        <v/>
      </c>
      <c r="DI100" s="39" t="str">
        <f>IF('Г на Ч'!DI100*'Г на группу'!$A$2,'Г на Ч'!DI100*'Г на группу'!$A$2,"")</f>
        <v/>
      </c>
      <c r="DJ100" s="39">
        <f>IF('Г на Ч'!DJ100*'Г на группу'!$A$2,'Г на Ч'!DJ100*'Г на группу'!$A$2,"")</f>
        <v>32.966999999999999</v>
      </c>
      <c r="DK100" s="40">
        <f>IF('Г на Ч'!DK100*'Г на группу'!$A$2,'Г на Ч'!DK100*'Г на группу'!$A$2,"")</f>
        <v>33</v>
      </c>
      <c r="DL100" s="39" t="str">
        <f>IF('Г на Ч'!DL100*'Г на группу'!$A$2,'Г на Ч'!DL100*'Г на группу'!$A$2,"")</f>
        <v/>
      </c>
      <c r="DM100" s="39" t="str">
        <f>IF('Г на Ч'!DM100*'Г на группу'!$A$2,'Г на Ч'!DM100*'Г на группу'!$A$2,"")</f>
        <v/>
      </c>
      <c r="DN100" s="39" t="str">
        <f>IF('Г на Ч'!DN100*'Г на группу'!$A$2,'Г на Ч'!DN100*'Г на группу'!$A$2,"")</f>
        <v/>
      </c>
      <c r="DO100" s="39" t="str">
        <f>IF('Г на Ч'!DO100*'Г на группу'!$A$2,'Г на Ч'!DO100*'Г на группу'!$A$2,"")</f>
        <v/>
      </c>
      <c r="DP100" s="38" t="str">
        <f>IF('Г на Ч'!DP100*'Г на группу'!$A$2,'Г на Ч'!DP100*'Г на группу'!$A$2,"")</f>
        <v/>
      </c>
      <c r="DQ100" s="21">
        <f t="shared" si="142"/>
        <v>726</v>
      </c>
    </row>
    <row r="101" spans="1:121" s="21" customFormat="1" ht="15" customHeight="1" outlineLevel="1" x14ac:dyDescent="0.25">
      <c r="A101" s="69" t="s">
        <v>70</v>
      </c>
      <c r="B101" s="69">
        <v>40</v>
      </c>
      <c r="C101" s="69">
        <v>2.5</v>
      </c>
      <c r="D101" s="69">
        <v>0.5</v>
      </c>
      <c r="E101" s="70">
        <v>6.3</v>
      </c>
      <c r="F101" s="71" t="e">
        <f t="shared" si="143"/>
        <v>#VALUE!</v>
      </c>
      <c r="G101" s="71" t="e">
        <f t="shared" si="144"/>
        <v>#VALUE!</v>
      </c>
      <c r="H101" s="71" t="e">
        <f t="shared" si="145"/>
        <v>#VALUE!</v>
      </c>
      <c r="I101" s="71" t="e">
        <f t="shared" si="146"/>
        <v>#VALUE!</v>
      </c>
      <c r="J101" s="69" t="str">
        <f>IF('Г на Ч'!J101*'Г на группу'!$A$2,'Г на Ч'!J101*'Г на группу'!$A$2,"")</f>
        <v/>
      </c>
      <c r="K101" s="71">
        <f>IF('Г на Ч'!K101*'Г на группу'!$A$2,'Г на Ч'!K101*'Г на группу'!$A$2,"")</f>
        <v>1.2000000000000002</v>
      </c>
      <c r="L101" s="71">
        <f>IF('Г на Ч'!L101*'Г на группу'!$A$2,'Г на Ч'!L101*'Г на группу'!$A$2,"")</f>
        <v>7.5000000000000011E-2</v>
      </c>
      <c r="M101" s="71">
        <f>IF('Г на Ч'!M101*'Г на группу'!$A$2,'Г на Ч'!M101*'Г на группу'!$A$2,"")</f>
        <v>1.4999999999999999E-2</v>
      </c>
      <c r="N101" s="71">
        <f>IF('Г на Ч'!N101*'Г на группу'!$A$2,'Г на Ч'!N101*'Г на группу'!$A$2,"")</f>
        <v>0.189</v>
      </c>
      <c r="O101" s="69">
        <f>IF('Г на Ч'!O101*'Г на группу'!$A$2,'Г на Ч'!O101*'Г на группу'!$A$2,"")</f>
        <v>3</v>
      </c>
      <c r="P101" s="71" t="str">
        <f>IF('Г на Ч'!P101*'Г на группу'!$A$2,'Г на Ч'!P101*'Г на группу'!$A$2,"")</f>
        <v/>
      </c>
      <c r="Q101" s="71" t="str">
        <f>IF('Г на Ч'!Q101*'Г на группу'!$A$2,'Г на Ч'!Q101*'Г на группу'!$A$2,"")</f>
        <v/>
      </c>
      <c r="R101" s="71" t="str">
        <f>IF('Г на Ч'!R101*'Г на группу'!$A$2,'Г на Ч'!R101*'Г на группу'!$A$2,"")</f>
        <v/>
      </c>
      <c r="S101" s="71" t="str">
        <f>IF('Г на Ч'!S101*'Г на группу'!$A$2,'Г на Ч'!S101*'Г на группу'!$A$2,"")</f>
        <v/>
      </c>
      <c r="T101" s="69" t="str">
        <f>IF('Г на Ч'!T101*'Г на группу'!$A$2,'Г на Ч'!T101*'Г на группу'!$A$2,"")</f>
        <v/>
      </c>
      <c r="U101" s="71">
        <f>IF('Г на Ч'!U101*'Г на группу'!$A$2,'Г на Ч'!U101*'Г на группу'!$A$2,"")</f>
        <v>1.2000000000000002</v>
      </c>
      <c r="V101" s="71">
        <f>IF('Г на Ч'!V101*'Г на группу'!$A$2,'Г на Ч'!V101*'Г на группу'!$A$2,"")</f>
        <v>7.5000000000000011E-2</v>
      </c>
      <c r="W101" s="71">
        <f>IF('Г на Ч'!W101*'Г на группу'!$A$2,'Г на Ч'!W101*'Г на группу'!$A$2,"")</f>
        <v>1.4999999999999999E-2</v>
      </c>
      <c r="X101" s="71">
        <f>IF('Г на Ч'!X101*'Г на группу'!$A$2,'Г на Ч'!X101*'Г на группу'!$A$2,"")</f>
        <v>0.189</v>
      </c>
      <c r="Y101" s="69">
        <f>IF('Г на Ч'!Y101*'Г на группу'!$A$2,'Г на Ч'!Y101*'Г на группу'!$A$2,"")</f>
        <v>3</v>
      </c>
      <c r="Z101" s="71" t="str">
        <f>IF('Г на Ч'!Z101*'Г на группу'!$A$2,'Г на Ч'!Z101*'Г на группу'!$A$2,"")</f>
        <v/>
      </c>
      <c r="AA101" s="71" t="str">
        <f>IF('Г на Ч'!AA101*'Г на группу'!$A$2,'Г на Ч'!AA101*'Г на группу'!$A$2,"")</f>
        <v/>
      </c>
      <c r="AB101" s="71" t="str">
        <f>IF('Г на Ч'!AB101*'Г на группу'!$A$2,'Г на Ч'!AB101*'Г на группу'!$A$2,"")</f>
        <v/>
      </c>
      <c r="AC101" s="71" t="str">
        <f>IF('Г на Ч'!AC101*'Г на группу'!$A$2,'Г на Ч'!AC101*'Г на группу'!$A$2,"")</f>
        <v/>
      </c>
      <c r="AD101" s="69" t="str">
        <f>IF('Г на Ч'!AD101*'Г на группу'!$A$2,'Г на Ч'!AD101*'Г на группу'!$A$2,"")</f>
        <v/>
      </c>
      <c r="AE101" s="71">
        <f>IF('Г на Ч'!AE101*'Г на группу'!$A$2,'Г на Ч'!AE101*'Г на группу'!$A$2,"")</f>
        <v>1.2000000000000002</v>
      </c>
      <c r="AF101" s="71">
        <f>IF('Г на Ч'!AF101*'Г на группу'!$A$2,'Г на Ч'!AF101*'Г на группу'!$A$2,"")</f>
        <v>7.5000000000000011E-2</v>
      </c>
      <c r="AG101" s="71">
        <f>IF('Г на Ч'!AG101*'Г на группу'!$A$2,'Г на Ч'!AG101*'Г на группу'!$A$2,"")</f>
        <v>1.4999999999999999E-2</v>
      </c>
      <c r="AH101" s="71">
        <f>IF('Г на Ч'!AH101*'Г на группу'!$A$2,'Г на Ч'!AH101*'Г на группу'!$A$2,"")</f>
        <v>0.189</v>
      </c>
      <c r="AI101" s="69">
        <f>IF('Г на Ч'!AI101*'Г на группу'!$A$2,'Г на Ч'!AI101*'Г на группу'!$A$2,"")</f>
        <v>3</v>
      </c>
      <c r="AJ101" s="71" t="str">
        <f>IF('Г на Ч'!AJ101*'Г на группу'!$A$2,'Г на Ч'!AJ101*'Г на группу'!$A$2,"")</f>
        <v/>
      </c>
      <c r="AK101" s="71" t="str">
        <f>IF('Г на Ч'!AK101*'Г на группу'!$A$2,'Г на Ч'!AK101*'Г на группу'!$A$2,"")</f>
        <v/>
      </c>
      <c r="AL101" s="71" t="str">
        <f>IF('Г на Ч'!AL101*'Г на группу'!$A$2,'Г на Ч'!AL101*'Г на группу'!$A$2,"")</f>
        <v/>
      </c>
      <c r="AM101" s="71" t="str">
        <f>IF('Г на Ч'!AM101*'Г на группу'!$A$2,'Г на Ч'!AM101*'Г на группу'!$A$2,"")</f>
        <v/>
      </c>
      <c r="AN101" s="72" t="str">
        <f>IF('Г на Ч'!AN101*'Г на группу'!$A$2,'Г на Ч'!AN101*'Г на группу'!$A$2,"")</f>
        <v/>
      </c>
      <c r="AO101" s="71">
        <f>IF('Г на Ч'!AO101*'Г на группу'!$A$2,'Г на Ч'!AO101*'Г на группу'!$A$2,"")</f>
        <v>1.2000000000000002</v>
      </c>
      <c r="AP101" s="71">
        <f>IF('Г на Ч'!AP101*'Г на группу'!$A$2,'Г на Ч'!AP101*'Г на группу'!$A$2,"")</f>
        <v>7.5000000000000011E-2</v>
      </c>
      <c r="AQ101" s="71">
        <f>IF('Г на Ч'!AQ101*'Г на группу'!$A$2,'Г на Ч'!AQ101*'Г на группу'!$A$2,"")</f>
        <v>1.4999999999999999E-2</v>
      </c>
      <c r="AR101" s="71">
        <f>IF('Г на Ч'!AR101*'Г на группу'!$A$2,'Г на Ч'!AR101*'Г на группу'!$A$2,"")</f>
        <v>0.189</v>
      </c>
      <c r="AS101" s="69">
        <f>IF('Г на Ч'!AS101*'Г на группу'!$A$2,'Г на Ч'!AS101*'Г на группу'!$A$2,"")</f>
        <v>3</v>
      </c>
      <c r="AT101" s="71" t="str">
        <f>IF('Г на Ч'!AT101*'Г на группу'!$A$2,'Г на Ч'!AT101*'Г на группу'!$A$2,"")</f>
        <v/>
      </c>
      <c r="AU101" s="71" t="str">
        <f>IF('Г на Ч'!AU101*'Г на группу'!$A$2,'Г на Ч'!AU101*'Г на группу'!$A$2,"")</f>
        <v/>
      </c>
      <c r="AV101" s="71" t="str">
        <f>IF('Г на Ч'!AV101*'Г на группу'!$A$2,'Г на Ч'!AV101*'Г на группу'!$A$2,"")</f>
        <v/>
      </c>
      <c r="AW101" s="71" t="str">
        <f>IF('Г на Ч'!AW101*'Г на группу'!$A$2,'Г на Ч'!AW101*'Г на группу'!$A$2,"")</f>
        <v/>
      </c>
      <c r="AX101" s="69" t="str">
        <f>IF('Г на Ч'!AX101*'Г на группу'!$A$2,'Г на Ч'!AX101*'Г на группу'!$A$2,"")</f>
        <v/>
      </c>
      <c r="AY101" s="71">
        <f>IF('Г на Ч'!AY101*'Г на группу'!$A$2,'Г на Ч'!AY101*'Г на группу'!$A$2,"")</f>
        <v>1.2000000000000002</v>
      </c>
      <c r="AZ101" s="71">
        <f>IF('Г на Ч'!AZ101*'Г на группу'!$A$2,'Г на Ч'!AZ101*'Г на группу'!$A$2,"")</f>
        <v>7.5000000000000011E-2</v>
      </c>
      <c r="BA101" s="71">
        <f>IF('Г на Ч'!BA101*'Г на группу'!$A$2,'Г на Ч'!BA101*'Г на группу'!$A$2,"")</f>
        <v>1.4999999999999999E-2</v>
      </c>
      <c r="BB101" s="71">
        <f>IF('Г на Ч'!BB101*'Г на группу'!$A$2,'Г на Ч'!BB101*'Г на группу'!$A$2,"")</f>
        <v>0.189</v>
      </c>
      <c r="BC101" s="69">
        <f>IF('Г на Ч'!BC101*'Г на группу'!$A$2,'Г на Ч'!BC101*'Г на группу'!$A$2,"")</f>
        <v>3</v>
      </c>
      <c r="BD101" s="71" t="str">
        <f>IF('Г на Ч'!BD101*'Г на группу'!$A$2,'Г на Ч'!BD101*'Г на группу'!$A$2,"")</f>
        <v/>
      </c>
      <c r="BE101" s="71" t="str">
        <f>IF('Г на Ч'!BE101*'Г на группу'!$A$2,'Г на Ч'!BE101*'Г на группу'!$A$2,"")</f>
        <v/>
      </c>
      <c r="BF101" s="71" t="str">
        <f>IF('Г на Ч'!BF101*'Г на группу'!$A$2,'Г на Ч'!BF101*'Г на группу'!$A$2,"")</f>
        <v/>
      </c>
      <c r="BG101" s="71" t="str">
        <f>IF('Г на Ч'!BG101*'Г на группу'!$A$2,'Г на Ч'!BG101*'Г на группу'!$A$2,"")</f>
        <v/>
      </c>
      <c r="BH101" s="72" t="str">
        <f>IF('Г на Ч'!BH101*'Г на группу'!$A$2,'Г на Ч'!BH101*'Г на группу'!$A$2,"")</f>
        <v/>
      </c>
      <c r="BI101" s="71">
        <f>IF('Г на Ч'!BI101*'Г на группу'!$A$2,'Г на Ч'!BI101*'Г на группу'!$A$2,"")</f>
        <v>1.2000000000000002</v>
      </c>
      <c r="BJ101" s="71">
        <f>IF('Г на Ч'!BJ101*'Г на группу'!$A$2,'Г на Ч'!BJ101*'Г на группу'!$A$2,"")</f>
        <v>7.5000000000000011E-2</v>
      </c>
      <c r="BK101" s="71">
        <f>IF('Г на Ч'!BK101*'Г на группу'!$A$2,'Г на Ч'!BK101*'Г на группу'!$A$2,"")</f>
        <v>1.4999999999999999E-2</v>
      </c>
      <c r="BL101" s="71">
        <f>IF('Г на Ч'!BL101*'Г на группу'!$A$2,'Г на Ч'!BL101*'Г на группу'!$A$2,"")</f>
        <v>0.189</v>
      </c>
      <c r="BM101" s="70">
        <f>IF('Г на Ч'!BM101*'Г на группу'!$A$2,'Г на Ч'!BM101*'Г на группу'!$A$2,"")</f>
        <v>3</v>
      </c>
      <c r="BN101" s="71" t="str">
        <f>IF('Г на Ч'!BN101*'Г на группу'!$A$2,'Г на Ч'!BN101*'Г на группу'!$A$2,"")</f>
        <v/>
      </c>
      <c r="BO101" s="71" t="str">
        <f>IF('Г на Ч'!BO101*'Г на группу'!$A$2,'Г на Ч'!BO101*'Г на группу'!$A$2,"")</f>
        <v/>
      </c>
      <c r="BP101" s="71" t="str">
        <f>IF('Г на Ч'!BP101*'Г на группу'!$A$2,'Г на Ч'!BP101*'Г на группу'!$A$2,"")</f>
        <v/>
      </c>
      <c r="BQ101" s="71" t="str">
        <f>IF('Г на Ч'!BQ101*'Г на группу'!$A$2,'Г на Ч'!BQ101*'Г на группу'!$A$2,"")</f>
        <v/>
      </c>
      <c r="BR101" s="69" t="str">
        <f>IF('Г на Ч'!BR101*'Г на группу'!$A$2,'Г на Ч'!BR101*'Г на группу'!$A$2,"")</f>
        <v/>
      </c>
      <c r="BS101" s="71">
        <f>IF('Г на Ч'!BS101*'Г на группу'!$A$2,'Г на Ч'!BS101*'Г на группу'!$A$2,"")</f>
        <v>1.2000000000000002</v>
      </c>
      <c r="BT101" s="71">
        <f>IF('Г на Ч'!BT101*'Г на группу'!$A$2,'Г на Ч'!BT101*'Г на группу'!$A$2,"")</f>
        <v>7.5000000000000011E-2</v>
      </c>
      <c r="BU101" s="71">
        <f>IF('Г на Ч'!BU101*'Г на группу'!$A$2,'Г на Ч'!BU101*'Г на группу'!$A$2,"")</f>
        <v>1.4999999999999999E-2</v>
      </c>
      <c r="BV101" s="71">
        <f>IF('Г на Ч'!BV101*'Г на группу'!$A$2,'Г на Ч'!BV101*'Г на группу'!$A$2,"")</f>
        <v>0.189</v>
      </c>
      <c r="BW101" s="69">
        <f>IF('Г на Ч'!BW101*'Г на группу'!$A$2,'Г на Ч'!BW101*'Г на группу'!$A$2,"")</f>
        <v>3</v>
      </c>
      <c r="BX101" s="71" t="str">
        <f>IF('Г на Ч'!BX101*'Г на группу'!$A$2,'Г на Ч'!BX101*'Г на группу'!$A$2,"")</f>
        <v/>
      </c>
      <c r="BY101" s="71" t="str">
        <f>IF('Г на Ч'!BY101*'Г на группу'!$A$2,'Г на Ч'!BY101*'Г на группу'!$A$2,"")</f>
        <v/>
      </c>
      <c r="BZ101" s="71" t="str">
        <f>IF('Г на Ч'!BZ101*'Г на группу'!$A$2,'Г на Ч'!BZ101*'Г на группу'!$A$2,"")</f>
        <v/>
      </c>
      <c r="CA101" s="71" t="str">
        <f>IF('Г на Ч'!CA101*'Г на группу'!$A$2,'Г на Ч'!CA101*'Г на группу'!$A$2,"")</f>
        <v/>
      </c>
      <c r="CB101" s="69" t="str">
        <f>IF('Г на Ч'!CB101*'Г на группу'!$A$2,'Г на Ч'!CB101*'Г на группу'!$A$2,"")</f>
        <v/>
      </c>
      <c r="CC101" s="71">
        <f>IF('Г на Ч'!CC101*'Г на группу'!$A$2,'Г на Ч'!CC101*'Г на группу'!$A$2,"")</f>
        <v>1.2000000000000002</v>
      </c>
      <c r="CD101" s="71">
        <f>IF('Г на Ч'!CD101*'Г на группу'!$A$2,'Г на Ч'!CD101*'Г на группу'!$A$2,"")</f>
        <v>7.5000000000000011E-2</v>
      </c>
      <c r="CE101" s="71">
        <f>IF('Г на Ч'!CE101*'Г на группу'!$A$2,'Г на Ч'!CE101*'Г на группу'!$A$2,"")</f>
        <v>1.4999999999999999E-2</v>
      </c>
      <c r="CF101" s="71">
        <f>IF('Г на Ч'!CF101*'Г на группу'!$A$2,'Г на Ч'!CF101*'Г на группу'!$A$2,"")</f>
        <v>0.189</v>
      </c>
      <c r="CG101" s="69">
        <f>IF('Г на Ч'!CG101*'Г на группу'!$A$2,'Г на Ч'!CG101*'Г на группу'!$A$2,"")</f>
        <v>3</v>
      </c>
      <c r="CH101" s="71" t="str">
        <f>IF('Г на Ч'!CH101*'Г на группу'!$A$2,'Г на Ч'!CH101*'Г на группу'!$A$2,"")</f>
        <v/>
      </c>
      <c r="CI101" s="71" t="str">
        <f>IF('Г на Ч'!CI101*'Г на группу'!$A$2,'Г на Ч'!CI101*'Г на группу'!$A$2,"")</f>
        <v/>
      </c>
      <c r="CJ101" s="71" t="str">
        <f>IF('Г на Ч'!CJ101*'Г на группу'!$A$2,'Г на Ч'!CJ101*'Г на группу'!$A$2,"")</f>
        <v/>
      </c>
      <c r="CK101" s="71" t="str">
        <f>IF('Г на Ч'!CK101*'Г на группу'!$A$2,'Г на Ч'!CK101*'Г на группу'!$A$2,"")</f>
        <v/>
      </c>
      <c r="CL101" s="69" t="str">
        <f>IF('Г на Ч'!CL101*'Г на группу'!$A$2,'Г на Ч'!CL101*'Г на группу'!$A$2,"")</f>
        <v/>
      </c>
      <c r="CM101" s="71">
        <f>IF('Г на Ч'!CM101*'Г на группу'!$A$2,'Г на Ч'!CM101*'Г на группу'!$A$2,"")</f>
        <v>1.2000000000000002</v>
      </c>
      <c r="CN101" s="71">
        <f>IF('Г на Ч'!CN101*'Г на группу'!$A$2,'Г на Ч'!CN101*'Г на группу'!$A$2,"")</f>
        <v>7.5000000000000011E-2</v>
      </c>
      <c r="CO101" s="71">
        <f>IF('Г на Ч'!CO101*'Г на группу'!$A$2,'Г на Ч'!CO101*'Г на группу'!$A$2,"")</f>
        <v>1.4999999999999999E-2</v>
      </c>
      <c r="CP101" s="71">
        <f>IF('Г на Ч'!CP101*'Г на группу'!$A$2,'Г на Ч'!CP101*'Г на группу'!$A$2,"")</f>
        <v>0.189</v>
      </c>
      <c r="CQ101" s="69">
        <f>IF('Г на Ч'!CQ101*'Г на группу'!$A$2,'Г на Ч'!CQ101*'Г на группу'!$A$2,"")</f>
        <v>3</v>
      </c>
      <c r="CR101" s="71" t="str">
        <f>IF('Г на Ч'!CR101*'Г на группу'!$A$2,'Г на Ч'!CR101*'Г на группу'!$A$2,"")</f>
        <v/>
      </c>
      <c r="CS101" s="71" t="str">
        <f>IF('Г на Ч'!CS101*'Г на группу'!$A$2,'Г на Ч'!CS101*'Г на группу'!$A$2,"")</f>
        <v/>
      </c>
      <c r="CT101" s="71" t="str">
        <f>IF('Г на Ч'!CT101*'Г на группу'!$A$2,'Г на Ч'!CT101*'Г на группу'!$A$2,"")</f>
        <v/>
      </c>
      <c r="CU101" s="71" t="str">
        <f>IF('Г на Ч'!CU101*'Г на группу'!$A$2,'Г на Ч'!CU101*'Г на группу'!$A$2,"")</f>
        <v/>
      </c>
      <c r="CV101" s="72" t="str">
        <f>IF('Г на Ч'!CV101*'Г на группу'!$A$2,'Г на Ч'!CV101*'Г на группу'!$A$2,"")</f>
        <v/>
      </c>
      <c r="CW101" s="71">
        <f>IF('Г на Ч'!CW101*'Г на группу'!$A$2,'Г на Ч'!CW101*'Г на группу'!$A$2,"")</f>
        <v>1.2000000000000002</v>
      </c>
      <c r="CX101" s="71">
        <f>IF('Г на Ч'!CX101*'Г на группу'!$A$2,'Г на Ч'!CX101*'Г на группу'!$A$2,"")</f>
        <v>7.5000000000000011E-2</v>
      </c>
      <c r="CY101" s="71">
        <f>IF('Г на Ч'!CY101*'Г на группу'!$A$2,'Г на Ч'!CY101*'Г на группу'!$A$2,"")</f>
        <v>1.4999999999999999E-2</v>
      </c>
      <c r="CZ101" s="71">
        <f>IF('Г на Ч'!CZ101*'Г на группу'!$A$2,'Г на Ч'!CZ101*'Г на группу'!$A$2,"")</f>
        <v>0.189</v>
      </c>
      <c r="DA101" s="69">
        <f>IF('Г на Ч'!DA101*'Г на группу'!$A$2,'Г на Ч'!DA101*'Г на группу'!$A$2,"")</f>
        <v>3</v>
      </c>
      <c r="DB101" s="71" t="str">
        <f>IF('Г на Ч'!DB101*'Г на группу'!$A$2,'Г на Ч'!DB101*'Г на группу'!$A$2,"")</f>
        <v/>
      </c>
      <c r="DC101" s="71" t="str">
        <f>IF('Г на Ч'!DC101*'Г на группу'!$A$2,'Г на Ч'!DC101*'Г на группу'!$A$2,"")</f>
        <v/>
      </c>
      <c r="DD101" s="71" t="str">
        <f>IF('Г на Ч'!DD101*'Г на группу'!$A$2,'Г на Ч'!DD101*'Г на группу'!$A$2,"")</f>
        <v/>
      </c>
      <c r="DE101" s="71" t="str">
        <f>IF('Г на Ч'!DE101*'Г на группу'!$A$2,'Г на Ч'!DE101*'Г на группу'!$A$2,"")</f>
        <v/>
      </c>
      <c r="DF101" s="69" t="str">
        <f>IF('Г на Ч'!DF101*'Г на группу'!$A$2,'Г на Ч'!DF101*'Г на группу'!$A$2,"")</f>
        <v/>
      </c>
      <c r="DG101" s="71">
        <f>IF('Г на Ч'!DG101*'Г на группу'!$A$2,'Г на Ч'!DG101*'Г на группу'!$A$2,"")</f>
        <v>1.2000000000000002</v>
      </c>
      <c r="DH101" s="71">
        <f>IF('Г на Ч'!DH101*'Г на группу'!$A$2,'Г на Ч'!DH101*'Г на группу'!$A$2,"")</f>
        <v>7.5000000000000011E-2</v>
      </c>
      <c r="DI101" s="71">
        <f>IF('Г на Ч'!DI101*'Г на группу'!$A$2,'Г на Ч'!DI101*'Г на группу'!$A$2,"")</f>
        <v>1.4999999999999999E-2</v>
      </c>
      <c r="DJ101" s="71">
        <f>IF('Г на Ч'!DJ101*'Г на группу'!$A$2,'Г на Ч'!DJ101*'Г на группу'!$A$2,"")</f>
        <v>0.189</v>
      </c>
      <c r="DK101" s="69">
        <f>IF('Г на Ч'!DK101*'Г на группу'!$A$2,'Г на Ч'!DK101*'Г на группу'!$A$2,"")</f>
        <v>3</v>
      </c>
      <c r="DL101" s="71" t="str">
        <f>IF('Г на Ч'!DL101*'Г на группу'!$A$2,'Г на Ч'!DL101*'Г на группу'!$A$2,"")</f>
        <v/>
      </c>
      <c r="DM101" s="71" t="str">
        <f>IF('Г на Ч'!DM101*'Г на группу'!$A$2,'Г на Ч'!DM101*'Г на группу'!$A$2,"")</f>
        <v/>
      </c>
      <c r="DN101" s="71" t="str">
        <f>IF('Г на Ч'!DN101*'Г на группу'!$A$2,'Г на Ч'!DN101*'Г на группу'!$A$2,"")</f>
        <v/>
      </c>
      <c r="DO101" s="71" t="str">
        <f>IF('Г на Ч'!DO101*'Г на группу'!$A$2,'Г на Ч'!DO101*'Г на группу'!$A$2,"")</f>
        <v/>
      </c>
      <c r="DP101" s="72" t="str">
        <f>IF('Г на Ч'!DP101*'Г на группу'!$A$2,'Г на Ч'!DP101*'Г на группу'!$A$2,"")</f>
        <v/>
      </c>
      <c r="DQ101" s="21">
        <f t="shared" si="142"/>
        <v>33</v>
      </c>
    </row>
    <row r="102" spans="1:121" s="21" customFormat="1" ht="15" customHeight="1" outlineLevel="1" x14ac:dyDescent="0.25">
      <c r="A102" s="21" t="s">
        <v>71</v>
      </c>
      <c r="B102" s="21">
        <v>40</v>
      </c>
      <c r="C102" s="21">
        <v>2.5</v>
      </c>
      <c r="D102" s="21">
        <v>0.5</v>
      </c>
      <c r="E102" s="55">
        <v>6.3</v>
      </c>
      <c r="F102" s="30">
        <f t="shared" si="143"/>
        <v>1.2000000000000002</v>
      </c>
      <c r="G102" s="30">
        <f t="shared" si="144"/>
        <v>7.5000000000000011E-2</v>
      </c>
      <c r="H102" s="30">
        <f t="shared" si="145"/>
        <v>1.4999999999999999E-2</v>
      </c>
      <c r="I102" s="30">
        <f t="shared" si="146"/>
        <v>0.189</v>
      </c>
      <c r="J102" s="21">
        <f>IF('Г на Ч'!J102*'Г на группу'!$A$2,'Г на Ч'!J102*'Г на группу'!$A$2,"")</f>
        <v>3</v>
      </c>
      <c r="K102" s="30" t="str">
        <f>IF('Г на Ч'!K102*'Г на группу'!$A$2,'Г на Ч'!K102*'Г на группу'!$A$2,"")</f>
        <v/>
      </c>
      <c r="L102" s="30" t="str">
        <f>IF('Г на Ч'!L102*'Г на группу'!$A$2,'Г на Ч'!L102*'Г на группу'!$A$2,"")</f>
        <v/>
      </c>
      <c r="M102" s="30" t="str">
        <f>IF('Г на Ч'!M102*'Г на группу'!$A$2,'Г на Ч'!M102*'Г на группу'!$A$2,"")</f>
        <v/>
      </c>
      <c r="N102" s="30" t="str">
        <f>IF('Г на Ч'!N102*'Г на группу'!$A$2,'Г на Ч'!N102*'Г на группу'!$A$2,"")</f>
        <v/>
      </c>
      <c r="O102" s="21" t="str">
        <f>IF('Г на Ч'!O102*'Г на группу'!$A$2,'Г на Ч'!O102*'Г на группу'!$A$2,"")</f>
        <v/>
      </c>
      <c r="P102" s="30">
        <f>IF('Г на Ч'!P102*'Г на группу'!$A$2,'Г на Ч'!P102*'Г на группу'!$A$2,"")</f>
        <v>1.2000000000000002</v>
      </c>
      <c r="Q102" s="30">
        <f>IF('Г на Ч'!Q102*'Г на группу'!$A$2,'Г на Ч'!Q102*'Г на группу'!$A$2,"")</f>
        <v>7.5000000000000011E-2</v>
      </c>
      <c r="R102" s="30">
        <f>IF('Г на Ч'!R102*'Г на группу'!$A$2,'Г на Ч'!R102*'Г на группу'!$A$2,"")</f>
        <v>1.4999999999999999E-2</v>
      </c>
      <c r="S102" s="30">
        <f>IF('Г на Ч'!S102*'Г на группу'!$A$2,'Г на Ч'!S102*'Г на группу'!$A$2,"")</f>
        <v>0.189</v>
      </c>
      <c r="T102" s="21">
        <f>IF('Г на Ч'!T102*'Г на группу'!$A$2,'Г на Ч'!T102*'Г на группу'!$A$2,"")</f>
        <v>3</v>
      </c>
      <c r="U102" s="30" t="str">
        <f>IF('Г на Ч'!U102*'Г на группу'!$A$2,'Г на Ч'!U102*'Г на группу'!$A$2,"")</f>
        <v/>
      </c>
      <c r="V102" s="30" t="str">
        <f>IF('Г на Ч'!V102*'Г на группу'!$A$2,'Г на Ч'!V102*'Г на группу'!$A$2,"")</f>
        <v/>
      </c>
      <c r="W102" s="30" t="str">
        <f>IF('Г на Ч'!W102*'Г на группу'!$A$2,'Г на Ч'!W102*'Г на группу'!$A$2,"")</f>
        <v/>
      </c>
      <c r="X102" s="30" t="str">
        <f>IF('Г на Ч'!X102*'Г на группу'!$A$2,'Г на Ч'!X102*'Г на группу'!$A$2,"")</f>
        <v/>
      </c>
      <c r="Y102" s="21" t="str">
        <f>IF('Г на Ч'!Y102*'Г на группу'!$A$2,'Г на Ч'!Y102*'Г на группу'!$A$2,"")</f>
        <v/>
      </c>
      <c r="Z102" s="30">
        <f>IF('Г на Ч'!Z102*'Г на группу'!$A$2,'Г на Ч'!Z102*'Г на группу'!$A$2,"")</f>
        <v>1.2000000000000002</v>
      </c>
      <c r="AA102" s="30">
        <f>IF('Г на Ч'!AA102*'Г на группу'!$A$2,'Г на Ч'!AA102*'Г на группу'!$A$2,"")</f>
        <v>7.5000000000000011E-2</v>
      </c>
      <c r="AB102" s="30">
        <f>IF('Г на Ч'!AB102*'Г на группу'!$A$2,'Г на Ч'!AB102*'Г на группу'!$A$2,"")</f>
        <v>1.4999999999999999E-2</v>
      </c>
      <c r="AC102" s="30">
        <f>IF('Г на Ч'!AC102*'Г на группу'!$A$2,'Г на Ч'!AC102*'Г на группу'!$A$2,"")</f>
        <v>0.189</v>
      </c>
      <c r="AD102" s="21">
        <f>IF('Г на Ч'!AD102*'Г на группу'!$A$2,'Г на Ч'!AD102*'Г на группу'!$A$2,"")</f>
        <v>3</v>
      </c>
      <c r="AE102" s="30" t="str">
        <f>IF('Г на Ч'!AE102*'Г на группу'!$A$2,'Г на Ч'!AE102*'Г на группу'!$A$2,"")</f>
        <v/>
      </c>
      <c r="AF102" s="30" t="str">
        <f>IF('Г на Ч'!AF102*'Г на группу'!$A$2,'Г на Ч'!AF102*'Г на группу'!$A$2,"")</f>
        <v/>
      </c>
      <c r="AG102" s="30" t="str">
        <f>IF('Г на Ч'!AG102*'Г на группу'!$A$2,'Г на Ч'!AG102*'Г на группу'!$A$2,"")</f>
        <v/>
      </c>
      <c r="AH102" s="30" t="str">
        <f>IF('Г на Ч'!AH102*'Г на группу'!$A$2,'Г на Ч'!AH102*'Г на группу'!$A$2,"")</f>
        <v/>
      </c>
      <c r="AI102" s="21" t="str">
        <f>IF('Г на Ч'!AI102*'Г на группу'!$A$2,'Г на Ч'!AI102*'Г на группу'!$A$2,"")</f>
        <v/>
      </c>
      <c r="AJ102" s="30">
        <f>IF('Г на Ч'!AJ102*'Г на группу'!$A$2,'Г на Ч'!AJ102*'Г на группу'!$A$2,"")</f>
        <v>1.2000000000000002</v>
      </c>
      <c r="AK102" s="30">
        <f>IF('Г на Ч'!AK102*'Г на группу'!$A$2,'Г на Ч'!AK102*'Г на группу'!$A$2,"")</f>
        <v>7.5000000000000011E-2</v>
      </c>
      <c r="AL102" s="30">
        <f>IF('Г на Ч'!AL102*'Г на группу'!$A$2,'Г на Ч'!AL102*'Г на группу'!$A$2,"")</f>
        <v>1.4999999999999999E-2</v>
      </c>
      <c r="AM102" s="30">
        <f>IF('Г на Ч'!AM102*'Г на группу'!$A$2,'Г на Ч'!AM102*'Г на группу'!$A$2,"")</f>
        <v>0.189</v>
      </c>
      <c r="AN102" s="54">
        <f>IF('Г на Ч'!AN102*'Г на группу'!$A$2,'Г на Ч'!AN102*'Г на группу'!$A$2,"")</f>
        <v>3</v>
      </c>
      <c r="AO102" s="30" t="str">
        <f>IF('Г на Ч'!AO102*'Г на группу'!$A$2,'Г на Ч'!AO102*'Г на группу'!$A$2,"")</f>
        <v/>
      </c>
      <c r="AP102" s="30" t="str">
        <f>IF('Г на Ч'!AP102*'Г на группу'!$A$2,'Г на Ч'!AP102*'Г на группу'!$A$2,"")</f>
        <v/>
      </c>
      <c r="AQ102" s="30" t="str">
        <f>IF('Г на Ч'!AQ102*'Г на группу'!$A$2,'Г на Ч'!AQ102*'Г на группу'!$A$2,"")</f>
        <v/>
      </c>
      <c r="AR102" s="30" t="str">
        <f>IF('Г на Ч'!AR102*'Г на группу'!$A$2,'Г на Ч'!AR102*'Г на группу'!$A$2,"")</f>
        <v/>
      </c>
      <c r="AS102" s="21" t="str">
        <f>IF('Г на Ч'!AS102*'Г на группу'!$A$2,'Г на Ч'!AS102*'Г на группу'!$A$2,"")</f>
        <v/>
      </c>
      <c r="AT102" s="30">
        <f>IF('Г на Ч'!AT102*'Г на группу'!$A$2,'Г на Ч'!AT102*'Г на группу'!$A$2,"")</f>
        <v>1.2000000000000002</v>
      </c>
      <c r="AU102" s="30">
        <f>IF('Г на Ч'!AU102*'Г на группу'!$A$2,'Г на Ч'!AU102*'Г на группу'!$A$2,"")</f>
        <v>7.5000000000000011E-2</v>
      </c>
      <c r="AV102" s="30">
        <f>IF('Г на Ч'!AV102*'Г на группу'!$A$2,'Г на Ч'!AV102*'Г на группу'!$A$2,"")</f>
        <v>1.4999999999999999E-2</v>
      </c>
      <c r="AW102" s="30">
        <f>IF('Г на Ч'!AW102*'Г на группу'!$A$2,'Г на Ч'!AW102*'Г на группу'!$A$2,"")</f>
        <v>0.189</v>
      </c>
      <c r="AX102" s="21">
        <f>IF('Г на Ч'!AX102*'Г на группу'!$A$2,'Г на Ч'!AX102*'Г на группу'!$A$2,"")</f>
        <v>3</v>
      </c>
      <c r="AY102" s="30" t="str">
        <f>IF('Г на Ч'!AY102*'Г на группу'!$A$2,'Г на Ч'!AY102*'Г на группу'!$A$2,"")</f>
        <v/>
      </c>
      <c r="AZ102" s="30" t="str">
        <f>IF('Г на Ч'!AZ102*'Г на группу'!$A$2,'Г на Ч'!AZ102*'Г на группу'!$A$2,"")</f>
        <v/>
      </c>
      <c r="BA102" s="30" t="str">
        <f>IF('Г на Ч'!BA102*'Г на группу'!$A$2,'Г на Ч'!BA102*'Г на группу'!$A$2,"")</f>
        <v/>
      </c>
      <c r="BB102" s="30" t="str">
        <f>IF('Г на Ч'!BB102*'Г на группу'!$A$2,'Г на Ч'!BB102*'Г на группу'!$A$2,"")</f>
        <v/>
      </c>
      <c r="BC102" s="21" t="str">
        <f>IF('Г на Ч'!BC102*'Г на группу'!$A$2,'Г на Ч'!BC102*'Г на группу'!$A$2,"")</f>
        <v/>
      </c>
      <c r="BD102" s="30">
        <f>IF('Г на Ч'!BD102*'Г на группу'!$A$2,'Г на Ч'!BD102*'Г на группу'!$A$2,"")</f>
        <v>1.2000000000000002</v>
      </c>
      <c r="BE102" s="30">
        <f>IF('Г на Ч'!BE102*'Г на группу'!$A$2,'Г на Ч'!BE102*'Г на группу'!$A$2,"")</f>
        <v>7.5000000000000011E-2</v>
      </c>
      <c r="BF102" s="30">
        <f>IF('Г на Ч'!BF102*'Г на группу'!$A$2,'Г на Ч'!BF102*'Г на группу'!$A$2,"")</f>
        <v>1.4999999999999999E-2</v>
      </c>
      <c r="BG102" s="30">
        <f>IF('Г на Ч'!BG102*'Г на группу'!$A$2,'Г на Ч'!BG102*'Г на группу'!$A$2,"")</f>
        <v>0.189</v>
      </c>
      <c r="BH102" s="54">
        <f>IF('Г на Ч'!BH102*'Г на группу'!$A$2,'Г на Ч'!BH102*'Г на группу'!$A$2,"")</f>
        <v>3</v>
      </c>
      <c r="BI102" s="30" t="str">
        <f>IF('Г на Ч'!BI102*'Г на группу'!$A$2,'Г на Ч'!BI102*'Г на группу'!$A$2,"")</f>
        <v/>
      </c>
      <c r="BJ102" s="30" t="str">
        <f>IF('Г на Ч'!BJ102*'Г на группу'!$A$2,'Г на Ч'!BJ102*'Г на группу'!$A$2,"")</f>
        <v/>
      </c>
      <c r="BK102" s="30" t="str">
        <f>IF('Г на Ч'!BK102*'Г на группу'!$A$2,'Г на Ч'!BK102*'Г на группу'!$A$2,"")</f>
        <v/>
      </c>
      <c r="BL102" s="30" t="str">
        <f>IF('Г на Ч'!BL102*'Г на группу'!$A$2,'Г на Ч'!BL102*'Г на группу'!$A$2,"")</f>
        <v/>
      </c>
      <c r="BM102" s="55" t="str">
        <f>IF('Г на Ч'!BM102*'Г на группу'!$A$2,'Г на Ч'!BM102*'Г на группу'!$A$2,"")</f>
        <v/>
      </c>
      <c r="BN102" s="30">
        <f>IF('Г на Ч'!BN102*'Г на группу'!$A$2,'Г на Ч'!BN102*'Г на группу'!$A$2,"")</f>
        <v>1.2000000000000002</v>
      </c>
      <c r="BO102" s="30">
        <f>IF('Г на Ч'!BO102*'Г на группу'!$A$2,'Г на Ч'!BO102*'Г на группу'!$A$2,"")</f>
        <v>7.5000000000000011E-2</v>
      </c>
      <c r="BP102" s="30">
        <f>IF('Г на Ч'!BP102*'Г на группу'!$A$2,'Г на Ч'!BP102*'Г на группу'!$A$2,"")</f>
        <v>1.4999999999999999E-2</v>
      </c>
      <c r="BQ102" s="30">
        <f>IF('Г на Ч'!BQ102*'Г на группу'!$A$2,'Г на Ч'!BQ102*'Г на группу'!$A$2,"")</f>
        <v>0.189</v>
      </c>
      <c r="BR102" s="21">
        <f>IF('Г на Ч'!BR102*'Г на группу'!$A$2,'Г на Ч'!BR102*'Г на группу'!$A$2,"")</f>
        <v>3</v>
      </c>
      <c r="BS102" s="30" t="str">
        <f>IF('Г на Ч'!BS102*'Г на группу'!$A$2,'Г на Ч'!BS102*'Г на группу'!$A$2,"")</f>
        <v/>
      </c>
      <c r="BT102" s="30" t="str">
        <f>IF('Г на Ч'!BT102*'Г на группу'!$A$2,'Г на Ч'!BT102*'Г на группу'!$A$2,"")</f>
        <v/>
      </c>
      <c r="BU102" s="30" t="str">
        <f>IF('Г на Ч'!BU102*'Г на группу'!$A$2,'Г на Ч'!BU102*'Г на группу'!$A$2,"")</f>
        <v/>
      </c>
      <c r="BV102" s="30" t="str">
        <f>IF('Г на Ч'!BV102*'Г на группу'!$A$2,'Г на Ч'!BV102*'Г на группу'!$A$2,"")</f>
        <v/>
      </c>
      <c r="BW102" s="21" t="str">
        <f>IF('Г на Ч'!BW102*'Г на группу'!$A$2,'Г на Ч'!BW102*'Г на группу'!$A$2,"")</f>
        <v/>
      </c>
      <c r="BX102" s="30">
        <f>IF('Г на Ч'!BX102*'Г на группу'!$A$2,'Г на Ч'!BX102*'Г на группу'!$A$2,"")</f>
        <v>1.2000000000000002</v>
      </c>
      <c r="BY102" s="30">
        <f>IF('Г на Ч'!BY102*'Г на группу'!$A$2,'Г на Ч'!BY102*'Г на группу'!$A$2,"")</f>
        <v>7.5000000000000011E-2</v>
      </c>
      <c r="BZ102" s="30">
        <f>IF('Г на Ч'!BZ102*'Г на группу'!$A$2,'Г на Ч'!BZ102*'Г на группу'!$A$2,"")</f>
        <v>1.4999999999999999E-2</v>
      </c>
      <c r="CA102" s="30">
        <f>IF('Г на Ч'!CA102*'Г на группу'!$A$2,'Г на Ч'!CA102*'Г на группу'!$A$2,"")</f>
        <v>0.189</v>
      </c>
      <c r="CB102" s="21">
        <f>IF('Г на Ч'!CB102*'Г на группу'!$A$2,'Г на Ч'!CB102*'Г на группу'!$A$2,"")</f>
        <v>3</v>
      </c>
      <c r="CC102" s="30" t="str">
        <f>IF('Г на Ч'!CC102*'Г на группу'!$A$2,'Г на Ч'!CC102*'Г на группу'!$A$2,"")</f>
        <v/>
      </c>
      <c r="CD102" s="30" t="str">
        <f>IF('Г на Ч'!CD102*'Г на группу'!$A$2,'Г на Ч'!CD102*'Г на группу'!$A$2,"")</f>
        <v/>
      </c>
      <c r="CE102" s="30" t="str">
        <f>IF('Г на Ч'!CE102*'Г на группу'!$A$2,'Г на Ч'!CE102*'Г на группу'!$A$2,"")</f>
        <v/>
      </c>
      <c r="CF102" s="30" t="str">
        <f>IF('Г на Ч'!CF102*'Г на группу'!$A$2,'Г на Ч'!CF102*'Г на группу'!$A$2,"")</f>
        <v/>
      </c>
      <c r="CG102" s="21" t="str">
        <f>IF('Г на Ч'!CG102*'Г на группу'!$A$2,'Г на Ч'!CG102*'Г на группу'!$A$2,"")</f>
        <v/>
      </c>
      <c r="CH102" s="30">
        <f>IF('Г на Ч'!CH102*'Г на группу'!$A$2,'Г на Ч'!CH102*'Г на группу'!$A$2,"")</f>
        <v>1.2000000000000002</v>
      </c>
      <c r="CI102" s="30">
        <f>IF('Г на Ч'!CI102*'Г на группу'!$A$2,'Г на Ч'!CI102*'Г на группу'!$A$2,"")</f>
        <v>7.5000000000000011E-2</v>
      </c>
      <c r="CJ102" s="30">
        <f>IF('Г на Ч'!CJ102*'Г на группу'!$A$2,'Г на Ч'!CJ102*'Г на группу'!$A$2,"")</f>
        <v>1.4999999999999999E-2</v>
      </c>
      <c r="CK102" s="30">
        <f>IF('Г на Ч'!CK102*'Г на группу'!$A$2,'Г на Ч'!CK102*'Г на группу'!$A$2,"")</f>
        <v>0.189</v>
      </c>
      <c r="CL102" s="21">
        <f>IF('Г на Ч'!CL102*'Г на группу'!$A$2,'Г на Ч'!CL102*'Г на группу'!$A$2,"")</f>
        <v>3</v>
      </c>
      <c r="CM102" s="30" t="str">
        <f>IF('Г на Ч'!CM102*'Г на группу'!$A$2,'Г на Ч'!CM102*'Г на группу'!$A$2,"")</f>
        <v/>
      </c>
      <c r="CN102" s="30" t="str">
        <f>IF('Г на Ч'!CN102*'Г на группу'!$A$2,'Г на Ч'!CN102*'Г на группу'!$A$2,"")</f>
        <v/>
      </c>
      <c r="CO102" s="30" t="str">
        <f>IF('Г на Ч'!CO102*'Г на группу'!$A$2,'Г на Ч'!CO102*'Г на группу'!$A$2,"")</f>
        <v/>
      </c>
      <c r="CP102" s="30" t="str">
        <f>IF('Г на Ч'!CP102*'Г на группу'!$A$2,'Г на Ч'!CP102*'Г на группу'!$A$2,"")</f>
        <v/>
      </c>
      <c r="CQ102" s="21" t="str">
        <f>IF('Г на Ч'!CQ102*'Г на группу'!$A$2,'Г на Ч'!CQ102*'Г на группу'!$A$2,"")</f>
        <v/>
      </c>
      <c r="CR102" s="30">
        <f>IF('Г на Ч'!CR102*'Г на группу'!$A$2,'Г на Ч'!CR102*'Г на группу'!$A$2,"")</f>
        <v>1.2000000000000002</v>
      </c>
      <c r="CS102" s="30">
        <f>IF('Г на Ч'!CS102*'Г на группу'!$A$2,'Г на Ч'!CS102*'Г на группу'!$A$2,"")</f>
        <v>7.5000000000000011E-2</v>
      </c>
      <c r="CT102" s="30">
        <f>IF('Г на Ч'!CT102*'Г на группу'!$A$2,'Г на Ч'!CT102*'Г на группу'!$A$2,"")</f>
        <v>1.4999999999999999E-2</v>
      </c>
      <c r="CU102" s="30">
        <f>IF('Г на Ч'!CU102*'Г на группу'!$A$2,'Г на Ч'!CU102*'Г на группу'!$A$2,"")</f>
        <v>0.189</v>
      </c>
      <c r="CV102" s="54">
        <f>IF('Г на Ч'!CV102*'Г на группу'!$A$2,'Г на Ч'!CV102*'Г на группу'!$A$2,"")</f>
        <v>3</v>
      </c>
      <c r="CW102" s="30" t="str">
        <f>IF('Г на Ч'!CW102*'Г на группу'!$A$2,'Г на Ч'!CW102*'Г на группу'!$A$2,"")</f>
        <v/>
      </c>
      <c r="CX102" s="30" t="str">
        <f>IF('Г на Ч'!CX102*'Г на группу'!$A$2,'Г на Ч'!CX102*'Г на группу'!$A$2,"")</f>
        <v/>
      </c>
      <c r="CY102" s="30" t="str">
        <f>IF('Г на Ч'!CY102*'Г на группу'!$A$2,'Г на Ч'!CY102*'Г на группу'!$A$2,"")</f>
        <v/>
      </c>
      <c r="CZ102" s="30" t="str">
        <f>IF('Г на Ч'!CZ102*'Г на группу'!$A$2,'Г на Ч'!CZ102*'Г на группу'!$A$2,"")</f>
        <v/>
      </c>
      <c r="DA102" s="21" t="str">
        <f>IF('Г на Ч'!DA102*'Г на группу'!$A$2,'Г на Ч'!DA102*'Г на группу'!$A$2,"")</f>
        <v/>
      </c>
      <c r="DB102" s="30">
        <f>IF('Г на Ч'!DB102*'Г на группу'!$A$2,'Г на Ч'!DB102*'Г на группу'!$A$2,"")</f>
        <v>1.2000000000000002</v>
      </c>
      <c r="DC102" s="30">
        <f>IF('Г на Ч'!DC102*'Г на группу'!$A$2,'Г на Ч'!DC102*'Г на группу'!$A$2,"")</f>
        <v>7.5000000000000011E-2</v>
      </c>
      <c r="DD102" s="30">
        <f>IF('Г на Ч'!DD102*'Г на группу'!$A$2,'Г на Ч'!DD102*'Г на группу'!$A$2,"")</f>
        <v>1.4999999999999999E-2</v>
      </c>
      <c r="DE102" s="30">
        <f>IF('Г на Ч'!DE102*'Г на группу'!$A$2,'Г на Ч'!DE102*'Г на группу'!$A$2,"")</f>
        <v>0.189</v>
      </c>
      <c r="DF102" s="21">
        <f>IF('Г на Ч'!DF102*'Г на группу'!$A$2,'Г на Ч'!DF102*'Г на группу'!$A$2,"")</f>
        <v>3</v>
      </c>
      <c r="DG102" s="30" t="str">
        <f>IF('Г на Ч'!DG102*'Г на группу'!$A$2,'Г на Ч'!DG102*'Г на группу'!$A$2,"")</f>
        <v/>
      </c>
      <c r="DH102" s="30" t="str">
        <f>IF('Г на Ч'!DH102*'Г на группу'!$A$2,'Г на Ч'!DH102*'Г на группу'!$A$2,"")</f>
        <v/>
      </c>
      <c r="DI102" s="30" t="str">
        <f>IF('Г на Ч'!DI102*'Г на группу'!$A$2,'Г на Ч'!DI102*'Г на группу'!$A$2,"")</f>
        <v/>
      </c>
      <c r="DJ102" s="30" t="str">
        <f>IF('Г на Ч'!DJ102*'Г на группу'!$A$2,'Г на Ч'!DJ102*'Г на группу'!$A$2,"")</f>
        <v/>
      </c>
      <c r="DK102" s="21" t="str">
        <f>IF('Г на Ч'!DK102*'Г на группу'!$A$2,'Г на Ч'!DK102*'Г на группу'!$A$2,"")</f>
        <v/>
      </c>
      <c r="DL102" s="30" t="str">
        <f>IF('Г на Ч'!DL102*'Г на группу'!$A$2,'Г на Ч'!DL102*'Г на группу'!$A$2,"")</f>
        <v/>
      </c>
      <c r="DM102" s="30" t="str">
        <f>IF('Г на Ч'!DM102*'Г на группу'!$A$2,'Г на Ч'!DM102*'Г на группу'!$A$2,"")</f>
        <v/>
      </c>
      <c r="DN102" s="30" t="str">
        <f>IF('Г на Ч'!DN102*'Г на группу'!$A$2,'Г на Ч'!DN102*'Г на группу'!$A$2,"")</f>
        <v/>
      </c>
      <c r="DO102" s="30" t="str">
        <f>IF('Г на Ч'!DO102*'Г на группу'!$A$2,'Г на Ч'!DO102*'Г на группу'!$A$2,"")</f>
        <v/>
      </c>
      <c r="DP102" s="54" t="str">
        <f>IF('Г на Ч'!DP102*'Г на группу'!$A$2,'Г на Ч'!DP102*'Г на группу'!$A$2,"")</f>
        <v/>
      </c>
      <c r="DQ102" s="21">
        <f t="shared" si="142"/>
        <v>33</v>
      </c>
    </row>
    <row r="103" spans="1:121" s="21" customFormat="1" ht="15" customHeight="1" outlineLevel="1" x14ac:dyDescent="0.25">
      <c r="A103" s="40" t="s">
        <v>82</v>
      </c>
      <c r="B103" s="40">
        <v>352</v>
      </c>
      <c r="C103" s="38">
        <v>12.7</v>
      </c>
      <c r="D103" s="38">
        <v>13.8</v>
      </c>
      <c r="E103" s="43">
        <v>25</v>
      </c>
      <c r="F103" s="39" t="e">
        <f t="shared" si="143"/>
        <v>#VALUE!</v>
      </c>
      <c r="G103" s="42"/>
      <c r="H103" s="42"/>
      <c r="I103" s="42"/>
      <c r="J103" s="38" t="str">
        <f>IF('Г на Ч'!J103*'Г на группу'!$A$2,'Г на Ч'!J103*'Г на группу'!$A$2,"")</f>
        <v/>
      </c>
      <c r="K103" s="39">
        <f>IF('Г на Ч'!K103*'Г на группу'!$A$2,'Г на Ч'!K103*'Г на группу'!$A$2,"")</f>
        <v>10.56</v>
      </c>
      <c r="L103" s="39">
        <f>IF('Г на Ч'!L103*'Г на группу'!$A$2,'Г на Ч'!L103*'Г на группу'!$A$2,"")</f>
        <v>0.38100000000000001</v>
      </c>
      <c r="M103" s="39">
        <f>IF('Г на Ч'!M103*'Г на группу'!$A$2,'Г на Ч'!M103*'Г на группу'!$A$2,"")</f>
        <v>0.41400000000000003</v>
      </c>
      <c r="N103" s="39">
        <f>IF('Г на Ч'!N103*'Г на группу'!$A$2,'Г на Ч'!N103*'Г на группу'!$A$2,"")</f>
        <v>0.75</v>
      </c>
      <c r="O103" s="40">
        <f>IF('Г на Ч'!O103*'Г на группу'!$A$2,'Г на Ч'!O103*'Г на группу'!$A$2,"")</f>
        <v>3</v>
      </c>
      <c r="P103" s="39">
        <f>IF('Г на Ч'!P103*'Г на группу'!$A$2,'Г на Ч'!P103*'Г на группу'!$A$2,"")</f>
        <v>10.56</v>
      </c>
      <c r="Q103" s="39">
        <f>IF('Г на Ч'!Q103*'Г на группу'!$A$2,'Г на Ч'!Q103*'Г на группу'!$A$2,"")</f>
        <v>0.38100000000000001</v>
      </c>
      <c r="R103" s="39">
        <f>IF('Г на Ч'!R103*'Г на группу'!$A$2,'Г на Ч'!R103*'Г на группу'!$A$2,"")</f>
        <v>0.41400000000000003</v>
      </c>
      <c r="S103" s="39">
        <f>IF('Г на Ч'!S103*'Г на группу'!$A$2,'Г на Ч'!S103*'Г на группу'!$A$2,"")</f>
        <v>0.75</v>
      </c>
      <c r="T103" s="40">
        <f>IF('Г на Ч'!T103*'Г на группу'!$A$2,'Г на Ч'!T103*'Г на группу'!$A$2,"")</f>
        <v>3</v>
      </c>
      <c r="U103" s="39" t="str">
        <f>IF('Г на Ч'!U103*'Г на группу'!$A$2,'Г на Ч'!U103*'Г на группу'!$A$2,"")</f>
        <v/>
      </c>
      <c r="V103" s="39" t="str">
        <f>IF('Г на Ч'!V103*'Г на группу'!$A$2,'Г на Ч'!V103*'Г на группу'!$A$2,"")</f>
        <v/>
      </c>
      <c r="W103" s="39" t="str">
        <f>IF('Г на Ч'!W103*'Г на группу'!$A$2,'Г на Ч'!W103*'Г на группу'!$A$2,"")</f>
        <v/>
      </c>
      <c r="X103" s="39" t="str">
        <f>IF('Г на Ч'!X103*'Г на группу'!$A$2,'Г на Ч'!X103*'Г на группу'!$A$2,"")</f>
        <v/>
      </c>
      <c r="Y103" s="38" t="str">
        <f>IF('Г на Ч'!Y103*'Г на группу'!$A$2,'Г на Ч'!Y103*'Г на группу'!$A$2,"")</f>
        <v/>
      </c>
      <c r="Z103" s="39" t="str">
        <f>IF('Г на Ч'!Z103*'Г на группу'!$A$2,'Г на Ч'!Z103*'Г на группу'!$A$2,"")</f>
        <v/>
      </c>
      <c r="AA103" s="39" t="str">
        <f>IF('Г на Ч'!AA103*'Г на группу'!$A$2,'Г на Ч'!AA103*'Г на группу'!$A$2,"")</f>
        <v/>
      </c>
      <c r="AB103" s="39" t="str">
        <f>IF('Г на Ч'!AB103*'Г на группу'!$A$2,'Г на Ч'!AB103*'Г на группу'!$A$2,"")</f>
        <v/>
      </c>
      <c r="AC103" s="39" t="str">
        <f>IF('Г на Ч'!AC103*'Г на группу'!$A$2,'Г на Ч'!AC103*'Г на группу'!$A$2,"")</f>
        <v/>
      </c>
      <c r="AD103" s="38" t="str">
        <f>IF('Г на Ч'!AD103*'Г на группу'!$A$2,'Г на Ч'!AD103*'Г на группу'!$A$2,"")</f>
        <v/>
      </c>
      <c r="AE103" s="39">
        <f>IF('Г на Ч'!AE103*'Г на группу'!$A$2,'Г на Ч'!AE103*'Г на группу'!$A$2,"")</f>
        <v>10.56</v>
      </c>
      <c r="AF103" s="39">
        <f>IF('Г на Ч'!AF103*'Г на группу'!$A$2,'Г на Ч'!AF103*'Г на группу'!$A$2,"")</f>
        <v>0.38100000000000001</v>
      </c>
      <c r="AG103" s="39">
        <f>IF('Г на Ч'!AG103*'Г на группу'!$A$2,'Г на Ч'!AG103*'Г на группу'!$A$2,"")</f>
        <v>0.41400000000000003</v>
      </c>
      <c r="AH103" s="39">
        <f>IF('Г на Ч'!AH103*'Г на группу'!$A$2,'Г на Ч'!AH103*'Г на группу'!$A$2,"")</f>
        <v>0.75</v>
      </c>
      <c r="AI103" s="38">
        <f>IF('Г на Ч'!AI103*'Г на группу'!$A$2,'Г на Ч'!AI103*'Г на группу'!$A$2,"")</f>
        <v>3</v>
      </c>
      <c r="AJ103" s="39">
        <f>IF('Г на Ч'!AJ103*'Г на группу'!$A$2,'Г на Ч'!AJ103*'Г на группу'!$A$2,"")</f>
        <v>10.56</v>
      </c>
      <c r="AK103" s="39">
        <f>IF('Г на Ч'!AK103*'Г на группу'!$A$2,'Г на Ч'!AK103*'Г на группу'!$A$2,"")</f>
        <v>0.38100000000000001</v>
      </c>
      <c r="AL103" s="39">
        <f>IF('Г на Ч'!AL103*'Г на группу'!$A$2,'Г на Ч'!AL103*'Г на группу'!$A$2,"")</f>
        <v>0.41400000000000003</v>
      </c>
      <c r="AM103" s="39">
        <f>IF('Г на Ч'!AM103*'Г на группу'!$A$2,'Г на Ч'!AM103*'Г на группу'!$A$2,"")</f>
        <v>0.75</v>
      </c>
      <c r="AN103" s="41">
        <f>IF('Г на Ч'!AN103*'Г на группу'!$A$2,'Г на Ч'!AN103*'Г на группу'!$A$2,"")</f>
        <v>3</v>
      </c>
      <c r="AO103" s="39" t="str">
        <f>IF('Г на Ч'!AO103*'Г на группу'!$A$2,'Г на Ч'!AO103*'Г на группу'!$A$2,"")</f>
        <v/>
      </c>
      <c r="AP103" s="39" t="str">
        <f>IF('Г на Ч'!AP103*'Г на группу'!$A$2,'Г на Ч'!AP103*'Г на группу'!$A$2,"")</f>
        <v/>
      </c>
      <c r="AQ103" s="39" t="str">
        <f>IF('Г на Ч'!AQ103*'Г на группу'!$A$2,'Г на Ч'!AQ103*'Г на группу'!$A$2,"")</f>
        <v/>
      </c>
      <c r="AR103" s="39" t="str">
        <f>IF('Г на Ч'!AR103*'Г на группу'!$A$2,'Г на Ч'!AR103*'Г на группу'!$A$2,"")</f>
        <v/>
      </c>
      <c r="AS103" s="38" t="str">
        <f>IF('Г на Ч'!AS103*'Г на группу'!$A$2,'Г на Ч'!AS103*'Г на группу'!$A$2,"")</f>
        <v/>
      </c>
      <c r="AT103" s="39" t="str">
        <f>IF('Г на Ч'!AT103*'Г на группу'!$A$2,'Г на Ч'!AT103*'Г на группу'!$A$2,"")</f>
        <v/>
      </c>
      <c r="AU103" s="39" t="str">
        <f>IF('Г на Ч'!AU103*'Г на группу'!$A$2,'Г на Ч'!AU103*'Г на группу'!$A$2,"")</f>
        <v/>
      </c>
      <c r="AV103" s="39" t="str">
        <f>IF('Г на Ч'!AV103*'Г на группу'!$A$2,'Г на Ч'!AV103*'Г на группу'!$A$2,"")</f>
        <v/>
      </c>
      <c r="AW103" s="39" t="str">
        <f>IF('Г на Ч'!AW103*'Г на группу'!$A$2,'Г на Ч'!AW103*'Г на группу'!$A$2,"")</f>
        <v/>
      </c>
      <c r="AX103" s="38" t="str">
        <f>IF('Г на Ч'!AX103*'Г на группу'!$A$2,'Г на Ч'!AX103*'Г на группу'!$A$2,"")</f>
        <v/>
      </c>
      <c r="AY103" s="42">
        <f>IF('Г на Ч'!AY103*'Г на группу'!$A$2,'Г на Ч'!AY103*'Г на группу'!$A$2,"")</f>
        <v>10.56</v>
      </c>
      <c r="AZ103" s="39" t="str">
        <f>IF('Г на Ч'!AZ103*'Г на группу'!$A$2,'Г на Ч'!AZ103*'Г на группу'!$A$2,"")</f>
        <v/>
      </c>
      <c r="BA103" s="39" t="str">
        <f>IF('Г на Ч'!BA103*'Г на группу'!$A$2,'Г на Ч'!BA103*'Г на группу'!$A$2,"")</f>
        <v/>
      </c>
      <c r="BB103" s="39" t="str">
        <f>IF('Г на Ч'!BB103*'Г на группу'!$A$2,'Г на Ч'!BB103*'Г на группу'!$A$2,"")</f>
        <v/>
      </c>
      <c r="BC103" s="38">
        <f>IF('Г на Ч'!BC103*'Г на группу'!$A$2,'Г на Ч'!BC103*'Г на группу'!$A$2,"")</f>
        <v>3</v>
      </c>
      <c r="BD103" s="39">
        <f>IF('Г на Ч'!BD103*'Г на группу'!$A$2,'Г на Ч'!BD103*'Г на группу'!$A$2,"")</f>
        <v>10.56</v>
      </c>
      <c r="BE103" s="39">
        <f>IF('Г на Ч'!BE103*'Г на группу'!$A$2,'Г на Ч'!BE103*'Г на группу'!$A$2,"")</f>
        <v>0.38100000000000001</v>
      </c>
      <c r="BF103" s="39">
        <f>IF('Г на Ч'!BF103*'Г на группу'!$A$2,'Г на Ч'!BF103*'Г на группу'!$A$2,"")</f>
        <v>0.41400000000000003</v>
      </c>
      <c r="BG103" s="39">
        <f>IF('Г на Ч'!BG103*'Г на группу'!$A$2,'Г на Ч'!BG103*'Г на группу'!$A$2,"")</f>
        <v>0.75</v>
      </c>
      <c r="BH103" s="41">
        <f>IF('Г на Ч'!BH103*'Г на группу'!$A$2,'Г на Ч'!BH103*'Г на группу'!$A$2,"")</f>
        <v>3</v>
      </c>
      <c r="BI103" s="42" t="str">
        <f>IF('Г на Ч'!BI103*'Г на группу'!$A$2,'Г на Ч'!BI103*'Г на группу'!$A$2,"")</f>
        <v/>
      </c>
      <c r="BJ103" s="39" t="str">
        <f>IF('Г на Ч'!BJ103*'Г на группу'!$A$2,'Г на Ч'!BJ103*'Г на группу'!$A$2,"")</f>
        <v/>
      </c>
      <c r="BK103" s="39" t="str">
        <f>IF('Г на Ч'!BK103*'Г на группу'!$A$2,'Г на Ч'!BK103*'Г на группу'!$A$2,"")</f>
        <v/>
      </c>
      <c r="BL103" s="39" t="str">
        <f>IF('Г на Ч'!BL103*'Г на группу'!$A$2,'Г на Ч'!BL103*'Г на группу'!$A$2,"")</f>
        <v/>
      </c>
      <c r="BM103" s="43" t="str">
        <f>IF('Г на Ч'!BM103*'Г на группу'!$A$2,'Г на Ч'!BM103*'Г на группу'!$A$2,"")</f>
        <v/>
      </c>
      <c r="BN103" s="39" t="str">
        <f>IF('Г на Ч'!BN103*'Г на группу'!$A$2,'Г на Ч'!BN103*'Г на группу'!$A$2,"")</f>
        <v/>
      </c>
      <c r="BO103" s="39" t="str">
        <f>IF('Г на Ч'!BO103*'Г на группу'!$A$2,'Г на Ч'!BO103*'Г на группу'!$A$2,"")</f>
        <v/>
      </c>
      <c r="BP103" s="39" t="str">
        <f>IF('Г на Ч'!BP103*'Г на группу'!$A$2,'Г на Ч'!BP103*'Г на группу'!$A$2,"")</f>
        <v/>
      </c>
      <c r="BQ103" s="39" t="str">
        <f>IF('Г на Ч'!BQ103*'Г на группу'!$A$2,'Г на Ч'!BQ103*'Г на группу'!$A$2,"")</f>
        <v/>
      </c>
      <c r="BR103" s="40" t="str">
        <f>IF('Г на Ч'!BR103*'Г на группу'!$A$2,'Г на Ч'!BR103*'Г на группу'!$A$2,"")</f>
        <v/>
      </c>
      <c r="BS103" s="39" t="str">
        <f>IF('Г на Ч'!BS103*'Г на группу'!$A$2,'Г на Ч'!BS103*'Г на группу'!$A$2,"")</f>
        <v/>
      </c>
      <c r="BT103" s="39" t="str">
        <f>IF('Г на Ч'!BT103*'Г на группу'!$A$2,'Г на Ч'!BT103*'Г на группу'!$A$2,"")</f>
        <v/>
      </c>
      <c r="BU103" s="39" t="str">
        <f>IF('Г на Ч'!BU103*'Г на группу'!$A$2,'Г на Ч'!BU103*'Г на группу'!$A$2,"")</f>
        <v/>
      </c>
      <c r="BV103" s="39" t="str">
        <f>IF('Г на Ч'!BV103*'Г на группу'!$A$2,'Г на Ч'!BV103*'Г на группу'!$A$2,"")</f>
        <v/>
      </c>
      <c r="BW103" s="40">
        <f>IF('Г на Ч'!BW103*'Г на группу'!$A$2,'Г на Ч'!BW103*'Г на группу'!$A$2,"")</f>
        <v>3</v>
      </c>
      <c r="BX103" s="39">
        <f>IF('Г на Ч'!BX103*'Г на группу'!$A$2,'Г на Ч'!BX103*'Г на группу'!$A$2,"")</f>
        <v>10.56</v>
      </c>
      <c r="BY103" s="39">
        <f>IF('Г на Ч'!BY103*'Г на группу'!$A$2,'Г на Ч'!BY103*'Г на группу'!$A$2,"")</f>
        <v>0.38100000000000001</v>
      </c>
      <c r="BZ103" s="39">
        <f>IF('Г на Ч'!BZ103*'Г на группу'!$A$2,'Г на Ч'!BZ103*'Г на группу'!$A$2,"")</f>
        <v>0.41400000000000003</v>
      </c>
      <c r="CA103" s="39">
        <f>IF('Г на Ч'!CA103*'Г на группу'!$A$2,'Г на Ч'!CA103*'Г на группу'!$A$2,"")</f>
        <v>0.75</v>
      </c>
      <c r="CB103" s="40">
        <f>IF('Г на Ч'!CB103*'Г на группу'!$A$2,'Г на Ч'!CB103*'Г на группу'!$A$2,"")</f>
        <v>3</v>
      </c>
      <c r="CC103" s="39" t="str">
        <f>IF('Г на Ч'!CC103*'Г на группу'!$A$2,'Г на Ч'!CC103*'Г на группу'!$A$2,"")</f>
        <v/>
      </c>
      <c r="CD103" s="39" t="str">
        <f>IF('Г на Ч'!CD103*'Г на группу'!$A$2,'Г на Ч'!CD103*'Г на группу'!$A$2,"")</f>
        <v/>
      </c>
      <c r="CE103" s="39" t="str">
        <f>IF('Г на Ч'!CE103*'Г на группу'!$A$2,'Г на Ч'!CE103*'Г на группу'!$A$2,"")</f>
        <v/>
      </c>
      <c r="CF103" s="39" t="str">
        <f>IF('Г на Ч'!CF103*'Г на группу'!$A$2,'Г на Ч'!CF103*'Г на группу'!$A$2,"")</f>
        <v/>
      </c>
      <c r="CG103" s="40" t="str">
        <f>IF('Г на Ч'!CG103*'Г на группу'!$A$2,'Г на Ч'!CG103*'Г на группу'!$A$2,"")</f>
        <v/>
      </c>
      <c r="CH103" s="39" t="str">
        <f>IF('Г на Ч'!CH103*'Г на группу'!$A$2,'Г на Ч'!CH103*'Г на группу'!$A$2,"")</f>
        <v/>
      </c>
      <c r="CI103" s="39" t="str">
        <f>IF('Г на Ч'!CI103*'Г на группу'!$A$2,'Г на Ч'!CI103*'Г на группу'!$A$2,"")</f>
        <v/>
      </c>
      <c r="CJ103" s="39" t="str">
        <f>IF('Г на Ч'!CJ103*'Г на группу'!$A$2,'Г на Ч'!CJ103*'Г на группу'!$A$2,"")</f>
        <v/>
      </c>
      <c r="CK103" s="39" t="str">
        <f>IF('Г на Ч'!CK103*'Г на группу'!$A$2,'Г на Ч'!CK103*'Г на группу'!$A$2,"")</f>
        <v/>
      </c>
      <c r="CL103" s="38" t="str">
        <f>IF('Г на Ч'!CL103*'Г на группу'!$A$2,'Г на Ч'!CL103*'Г на группу'!$A$2,"")</f>
        <v/>
      </c>
      <c r="CM103" s="39">
        <f>IF('Г на Ч'!CM103*'Г на группу'!$A$2,'Г на Ч'!CM103*'Г на группу'!$A$2,"")</f>
        <v>10.56</v>
      </c>
      <c r="CN103" s="39">
        <f>IF('Г на Ч'!CN103*'Г на группу'!$A$2,'Г на Ч'!CN103*'Г на группу'!$A$2,"")</f>
        <v>0.38100000000000001</v>
      </c>
      <c r="CO103" s="39">
        <f>IF('Г на Ч'!CO103*'Г на группу'!$A$2,'Г на Ч'!CO103*'Г на группу'!$A$2,"")</f>
        <v>0.41400000000000003</v>
      </c>
      <c r="CP103" s="39">
        <f>IF('Г на Ч'!CP103*'Г на группу'!$A$2,'Г на Ч'!CP103*'Г на группу'!$A$2,"")</f>
        <v>0.75</v>
      </c>
      <c r="CQ103" s="38">
        <f>IF('Г на Ч'!CQ103*'Г на группу'!$A$2,'Г на Ч'!CQ103*'Г на группу'!$A$2,"")</f>
        <v>3</v>
      </c>
      <c r="CR103" s="39">
        <f>IF('Г на Ч'!CR103*'Г на группу'!$A$2,'Г на Ч'!CR103*'Г на группу'!$A$2,"")</f>
        <v>10.56</v>
      </c>
      <c r="CS103" s="39">
        <f>IF('Г на Ч'!CS103*'Г на группу'!$A$2,'Г на Ч'!CS103*'Г на группу'!$A$2,"")</f>
        <v>0.38100000000000001</v>
      </c>
      <c r="CT103" s="39">
        <f>IF('Г на Ч'!CT103*'Г на группу'!$A$2,'Г на Ч'!CT103*'Г на группу'!$A$2,"")</f>
        <v>0.41400000000000003</v>
      </c>
      <c r="CU103" s="39">
        <f>IF('Г на Ч'!CU103*'Г на группу'!$A$2,'Г на Ч'!CU103*'Г на группу'!$A$2,"")</f>
        <v>0.75</v>
      </c>
      <c r="CV103" s="41">
        <f>IF('Г на Ч'!CV103*'Г на группу'!$A$2,'Г на Ч'!CV103*'Г на группу'!$A$2,"")</f>
        <v>3</v>
      </c>
      <c r="CW103" s="39" t="str">
        <f>IF('Г на Ч'!CW103*'Г на группу'!$A$2,'Г на Ч'!CW103*'Г на группу'!$A$2,"")</f>
        <v/>
      </c>
      <c r="CX103" s="39" t="str">
        <f>IF('Г на Ч'!CX103*'Г на группу'!$A$2,'Г на Ч'!CX103*'Г на группу'!$A$2,"")</f>
        <v/>
      </c>
      <c r="CY103" s="39" t="str">
        <f>IF('Г на Ч'!CY103*'Г на группу'!$A$2,'Г на Ч'!CY103*'Г на группу'!$A$2,"")</f>
        <v/>
      </c>
      <c r="CZ103" s="39" t="str">
        <f>IF('Г на Ч'!CZ103*'Г на группу'!$A$2,'Г на Ч'!CZ103*'Г на группу'!$A$2,"")</f>
        <v/>
      </c>
      <c r="DA103" s="38" t="str">
        <f>IF('Г на Ч'!DA103*'Г на группу'!$A$2,'Г на Ч'!DA103*'Г на группу'!$A$2,"")</f>
        <v/>
      </c>
      <c r="DB103" s="39" t="str">
        <f>IF('Г на Ч'!DB103*'Г на группу'!$A$2,'Г на Ч'!DB103*'Г на группу'!$A$2,"")</f>
        <v/>
      </c>
      <c r="DC103" s="39" t="str">
        <f>IF('Г на Ч'!DC103*'Г на группу'!$A$2,'Г на Ч'!DC103*'Г на группу'!$A$2,"")</f>
        <v/>
      </c>
      <c r="DD103" s="39" t="str">
        <f>IF('Г на Ч'!DD103*'Г на группу'!$A$2,'Г на Ч'!DD103*'Г на группу'!$A$2,"")</f>
        <v/>
      </c>
      <c r="DE103" s="39" t="str">
        <f>IF('Г на Ч'!DE103*'Г на группу'!$A$2,'Г на Ч'!DE103*'Г на группу'!$A$2,"")</f>
        <v/>
      </c>
      <c r="DF103" s="38" t="str">
        <f>IF('Г на Ч'!DF103*'Г на группу'!$A$2,'Г на Ч'!DF103*'Г на группу'!$A$2,"")</f>
        <v/>
      </c>
      <c r="DG103" s="42">
        <f>IF('Г на Ч'!DG103*'Г на группу'!$A$2,'Г на Ч'!DG103*'Г на группу'!$A$2,"")</f>
        <v>10.56</v>
      </c>
      <c r="DH103" s="39" t="str">
        <f>IF('Г на Ч'!DH103*'Г на группу'!$A$2,'Г на Ч'!DH103*'Г на группу'!$A$2,"")</f>
        <v/>
      </c>
      <c r="DI103" s="39" t="str">
        <f>IF('Г на Ч'!DI103*'Г на группу'!$A$2,'Г на Ч'!DI103*'Г на группу'!$A$2,"")</f>
        <v/>
      </c>
      <c r="DJ103" s="39" t="str">
        <f>IF('Г на Ч'!DJ103*'Г на группу'!$A$2,'Г на Ч'!DJ103*'Г на группу'!$A$2,"")</f>
        <v/>
      </c>
      <c r="DK103" s="38">
        <f>IF('Г на Ч'!DK103*'Г на группу'!$A$2,'Г на Ч'!DK103*'Г на группу'!$A$2,"")</f>
        <v>3</v>
      </c>
      <c r="DL103" s="39" t="str">
        <f>IF('Г на Ч'!DL103*'Г на группу'!$A$2,'Г на Ч'!DL103*'Г на группу'!$A$2,"")</f>
        <v/>
      </c>
      <c r="DM103" s="39" t="str">
        <f>IF('Г на Ч'!DM103*'Г на группу'!$A$2,'Г на Ч'!DM103*'Г на группу'!$A$2,"")</f>
        <v/>
      </c>
      <c r="DN103" s="39" t="str">
        <f>IF('Г на Ч'!DN103*'Г на группу'!$A$2,'Г на Ч'!DN103*'Г на группу'!$A$2,"")</f>
        <v/>
      </c>
      <c r="DO103" s="39" t="str">
        <f>IF('Г на Ч'!DO103*'Г на группу'!$A$2,'Г на Ч'!DO103*'Г на группу'!$A$2,"")</f>
        <v/>
      </c>
      <c r="DP103" s="41" t="str">
        <f>IF('Г на Ч'!DP103*'Г на группу'!$A$2,'Г на Ч'!DP103*'Г на группу'!$A$2,"")</f>
        <v/>
      </c>
      <c r="DQ103" s="21">
        <f t="shared" si="142"/>
        <v>33</v>
      </c>
    </row>
    <row r="104" spans="1:121" s="21" customFormat="1" ht="15" customHeight="1" outlineLevel="1" x14ac:dyDescent="0.25">
      <c r="A104" s="50" t="s">
        <v>83</v>
      </c>
      <c r="B104" s="50">
        <v>417</v>
      </c>
      <c r="C104" s="21">
        <v>5</v>
      </c>
      <c r="D104" s="21">
        <v>40</v>
      </c>
      <c r="E104" s="55">
        <v>10</v>
      </c>
      <c r="F104" s="53">
        <f t="shared" si="143"/>
        <v>12.51</v>
      </c>
      <c r="G104" s="30"/>
      <c r="H104" s="30"/>
      <c r="I104" s="30"/>
      <c r="J104" s="21">
        <f>IF('Г на Ч'!J104*'Г на группу'!$A$2,'Г на Ч'!J104*'Г на группу'!$A$2,"")</f>
        <v>3</v>
      </c>
      <c r="K104" s="30" t="str">
        <f>IF('Г на Ч'!K104*'Г на группу'!$A$2,'Г на Ч'!K104*'Г на группу'!$A$2,"")</f>
        <v/>
      </c>
      <c r="L104" s="30" t="str">
        <f>IF('Г на Ч'!L104*'Г на группу'!$A$2,'Г на Ч'!L104*'Г на группу'!$A$2,"")</f>
        <v/>
      </c>
      <c r="M104" s="30" t="str">
        <f>IF('Г на Ч'!M104*'Г на группу'!$A$2,'Г на Ч'!M104*'Г на группу'!$A$2,"")</f>
        <v/>
      </c>
      <c r="N104" s="30" t="str">
        <f>IF('Г на Ч'!N104*'Г на группу'!$A$2,'Г на Ч'!N104*'Г на группу'!$A$2,"")</f>
        <v/>
      </c>
      <c r="O104" s="50" t="str">
        <f>IF('Г на Ч'!O104*'Г на группу'!$A$2,'Г на Ч'!O104*'Г на группу'!$A$2,"")</f>
        <v/>
      </c>
      <c r="P104" s="30" t="str">
        <f>IF('Г на Ч'!P104*'Г на группу'!$A$2,'Г на Ч'!P104*'Г на группу'!$A$2,"")</f>
        <v/>
      </c>
      <c r="Q104" s="30" t="str">
        <f>IF('Г на Ч'!Q104*'Г на группу'!$A$2,'Г на Ч'!Q104*'Г на группу'!$A$2,"")</f>
        <v/>
      </c>
      <c r="R104" s="30" t="str">
        <f>IF('Г на Ч'!R104*'Г на группу'!$A$2,'Г на Ч'!R104*'Г на группу'!$A$2,"")</f>
        <v/>
      </c>
      <c r="S104" s="30" t="str">
        <f>IF('Г на Ч'!S104*'Г на группу'!$A$2,'Г на Ч'!S104*'Г на группу'!$A$2,"")</f>
        <v/>
      </c>
      <c r="T104" s="21" t="str">
        <f>IF('Г на Ч'!T104*'Г на группу'!$A$2,'Г на Ч'!T104*'Г на группу'!$A$2,"")</f>
        <v/>
      </c>
      <c r="U104" s="30">
        <f>IF('Г на Ч'!U104*'Г на группу'!$A$2,'Г на Ч'!U104*'Г на группу'!$A$2,"")</f>
        <v>12.51</v>
      </c>
      <c r="V104" s="30">
        <f>IF('Г на Ч'!V104*'Г на группу'!$A$2,'Г на Ч'!V104*'Г на группу'!$A$2,"")</f>
        <v>0.15000000000000002</v>
      </c>
      <c r="W104" s="30">
        <f>IF('Г на Ч'!W104*'Г на группу'!$A$2,'Г на Ч'!W104*'Г на группу'!$A$2,"")</f>
        <v>1.2000000000000002</v>
      </c>
      <c r="X104" s="30">
        <f>IF('Г на Ч'!X104*'Г на группу'!$A$2,'Г на Ч'!X104*'Г на группу'!$A$2,"")</f>
        <v>0.30000000000000004</v>
      </c>
      <c r="Y104" s="21">
        <f>IF('Г на Ч'!Y104*'Г на группу'!$A$2,'Г на Ч'!Y104*'Г на группу'!$A$2,"")</f>
        <v>3</v>
      </c>
      <c r="Z104" s="30">
        <f>IF('Г на Ч'!Z104*'Г на группу'!$A$2,'Г на Ч'!Z104*'Г на группу'!$A$2,"")</f>
        <v>12.51</v>
      </c>
      <c r="AA104" s="30">
        <f>IF('Г на Ч'!AA104*'Г на группу'!$A$2,'Г на Ч'!AA104*'Г на группу'!$A$2,"")</f>
        <v>0.15000000000000002</v>
      </c>
      <c r="AB104" s="30">
        <f>IF('Г на Ч'!AB104*'Г на группу'!$A$2,'Г на Ч'!AB104*'Г на группу'!$A$2,"")</f>
        <v>1.2000000000000002</v>
      </c>
      <c r="AC104" s="30">
        <f>IF('Г на Ч'!AC104*'Г на группу'!$A$2,'Г на Ч'!AC104*'Г на группу'!$A$2,"")</f>
        <v>0.30000000000000004</v>
      </c>
      <c r="AD104" s="21">
        <f>IF('Г на Ч'!AD104*'Г на группу'!$A$2,'Г на Ч'!AD104*'Г на группу'!$A$2,"")</f>
        <v>3</v>
      </c>
      <c r="AE104" s="30" t="str">
        <f>IF('Г на Ч'!AE104*'Г на группу'!$A$2,'Г на Ч'!AE104*'Г на группу'!$A$2,"")</f>
        <v/>
      </c>
      <c r="AF104" s="30" t="str">
        <f>IF('Г на Ч'!AF104*'Г на группу'!$A$2,'Г на Ч'!AF104*'Г на группу'!$A$2,"")</f>
        <v/>
      </c>
      <c r="AG104" s="30" t="str">
        <f>IF('Г на Ч'!AG104*'Г на группу'!$A$2,'Г на Ч'!AG104*'Г на группу'!$A$2,"")</f>
        <v/>
      </c>
      <c r="AH104" s="30" t="str">
        <f>IF('Г на Ч'!AH104*'Г на группу'!$A$2,'Г на Ч'!AH104*'Г на группу'!$A$2,"")</f>
        <v/>
      </c>
      <c r="AI104" s="21" t="str">
        <f>IF('Г на Ч'!AI104*'Г на группу'!$A$2,'Г на Ч'!AI104*'Г на группу'!$A$2,"")</f>
        <v/>
      </c>
      <c r="AJ104" s="30" t="str">
        <f>IF('Г на Ч'!AJ104*'Г на группу'!$A$2,'Г на Ч'!AJ104*'Г на группу'!$A$2,"")</f>
        <v/>
      </c>
      <c r="AK104" s="30" t="str">
        <f>IF('Г на Ч'!AK104*'Г на группу'!$A$2,'Г на Ч'!AK104*'Г на группу'!$A$2,"")</f>
        <v/>
      </c>
      <c r="AL104" s="30" t="str">
        <f>IF('Г на Ч'!AL104*'Г на группу'!$A$2,'Г на Ч'!AL104*'Г на группу'!$A$2,"")</f>
        <v/>
      </c>
      <c r="AM104" s="30" t="str">
        <f>IF('Г на Ч'!AM104*'Г на группу'!$A$2,'Г на Ч'!AM104*'Г на группу'!$A$2,"")</f>
        <v/>
      </c>
      <c r="AN104" s="54" t="str">
        <f>IF('Г на Ч'!AN104*'Г на группу'!$A$2,'Г на Ч'!AN104*'Г на группу'!$A$2,"")</f>
        <v/>
      </c>
      <c r="AO104" s="30">
        <f>IF('Г на Ч'!AO104*'Г на группу'!$A$2,'Г на Ч'!AO104*'Г на группу'!$A$2,"")</f>
        <v>12.51</v>
      </c>
      <c r="AP104" s="30">
        <f>IF('Г на Ч'!AP104*'Г на группу'!$A$2,'Г на Ч'!AP104*'Г на группу'!$A$2,"")</f>
        <v>0.15000000000000002</v>
      </c>
      <c r="AQ104" s="30">
        <f>IF('Г на Ч'!AQ104*'Г на группу'!$A$2,'Г на Ч'!AQ104*'Г на группу'!$A$2,"")</f>
        <v>1.2000000000000002</v>
      </c>
      <c r="AR104" s="30">
        <f>IF('Г на Ч'!AR104*'Г на группу'!$A$2,'Г на Ч'!AR104*'Г на группу'!$A$2,"")</f>
        <v>0.30000000000000004</v>
      </c>
      <c r="AS104" s="21">
        <f>IF('Г на Ч'!AS104*'Г на группу'!$A$2,'Г на Ч'!AS104*'Г на группу'!$A$2,"")</f>
        <v>3</v>
      </c>
      <c r="AT104" s="30">
        <f>IF('Г на Ч'!AT104*'Г на группу'!$A$2,'Г на Ч'!AT104*'Г на группу'!$A$2,"")</f>
        <v>12.51</v>
      </c>
      <c r="AU104" s="30">
        <f>IF('Г на Ч'!AU104*'Г на группу'!$A$2,'Г на Ч'!AU104*'Г на группу'!$A$2,"")</f>
        <v>0.15000000000000002</v>
      </c>
      <c r="AV104" s="30">
        <f>IF('Г на Ч'!AV104*'Г на группу'!$A$2,'Г на Ч'!AV104*'Г на группу'!$A$2,"")</f>
        <v>1.2000000000000002</v>
      </c>
      <c r="AW104" s="30">
        <f>IF('Г на Ч'!AW104*'Г на группу'!$A$2,'Г на Ч'!AW104*'Г на группу'!$A$2,"")</f>
        <v>0.30000000000000004</v>
      </c>
      <c r="AX104" s="21">
        <f>IF('Г на Ч'!AX104*'Г на группу'!$A$2,'Г на Ч'!AX104*'Г на группу'!$A$2,"")</f>
        <v>3</v>
      </c>
      <c r="AY104" s="30" t="str">
        <f>IF('Г на Ч'!AY104*'Г на группу'!$A$2,'Г на Ч'!AY104*'Г на группу'!$A$2,"")</f>
        <v/>
      </c>
      <c r="AZ104" s="30" t="str">
        <f>IF('Г на Ч'!AZ104*'Г на группу'!$A$2,'Г на Ч'!AZ104*'Г на группу'!$A$2,"")</f>
        <v/>
      </c>
      <c r="BA104" s="30" t="str">
        <f>IF('Г на Ч'!BA104*'Г на группу'!$A$2,'Г на Ч'!BA104*'Г на группу'!$A$2,"")</f>
        <v/>
      </c>
      <c r="BB104" s="30" t="str">
        <f>IF('Г на Ч'!BB104*'Г на группу'!$A$2,'Г на Ч'!BB104*'Г на группу'!$A$2,"")</f>
        <v/>
      </c>
      <c r="BC104" s="21" t="str">
        <f>IF('Г на Ч'!BC104*'Г на группу'!$A$2,'Г на Ч'!BC104*'Г на группу'!$A$2,"")</f>
        <v/>
      </c>
      <c r="BD104" s="53" t="str">
        <f>IF('Г на Ч'!BD104*'Г на группу'!$A$2,'Г на Ч'!BD104*'Г на группу'!$A$2,"")</f>
        <v/>
      </c>
      <c r="BE104" s="53" t="str">
        <f>IF('Г на Ч'!BE104*'Г на группу'!$A$2,'Г на Ч'!BE104*'Г на группу'!$A$2,"")</f>
        <v/>
      </c>
      <c r="BF104" s="53" t="str">
        <f>IF('Г на Ч'!BF104*'Г на группу'!$A$2,'Г на Ч'!BF104*'Г на группу'!$A$2,"")</f>
        <v/>
      </c>
      <c r="BG104" s="53" t="str">
        <f>IF('Г на Ч'!BG104*'Г на группу'!$A$2,'Г на Ч'!BG104*'Г на группу'!$A$2,"")</f>
        <v/>
      </c>
      <c r="BH104" s="54" t="str">
        <f>IF('Г на Ч'!BH104*'Г на группу'!$A$2,'Г на Ч'!BH104*'Г на группу'!$A$2,"")</f>
        <v/>
      </c>
      <c r="BI104" s="30">
        <f>IF('Г на Ч'!BI104*'Г на группу'!$A$2,'Г на Ч'!BI104*'Г на группу'!$A$2,"")</f>
        <v>12.51</v>
      </c>
      <c r="BJ104" s="30" t="str">
        <f>IF('Г на Ч'!BJ104*'Г на группу'!$A$2,'Г на Ч'!BJ104*'Г на группу'!$A$2,"")</f>
        <v/>
      </c>
      <c r="BK104" s="30" t="str">
        <f>IF('Г на Ч'!BK104*'Г на группу'!$A$2,'Г на Ч'!BK104*'Г на группу'!$A$2,"")</f>
        <v/>
      </c>
      <c r="BL104" s="30" t="str">
        <f>IF('Г на Ч'!BL104*'Г на группу'!$A$2,'Г на Ч'!BL104*'Г на группу'!$A$2,"")</f>
        <v/>
      </c>
      <c r="BM104" s="55">
        <f>IF('Г на Ч'!BM104*'Г на группу'!$A$2,'Г на Ч'!BM104*'Г на группу'!$A$2,"")</f>
        <v>3</v>
      </c>
      <c r="BN104" s="53">
        <f>IF('Г на Ч'!BN104*'Г на группу'!$A$2,'Г на Ч'!BN104*'Г на группу'!$A$2,"")</f>
        <v>12.51</v>
      </c>
      <c r="BO104" s="53" t="str">
        <f>IF('Г на Ч'!BO104*'Г на группу'!$A$2,'Г на Ч'!BO104*'Г на группу'!$A$2,"")</f>
        <v/>
      </c>
      <c r="BP104" s="53" t="str">
        <f>IF('Г на Ч'!BP104*'Г на группу'!$A$2,'Г на Ч'!BP104*'Г на группу'!$A$2,"")</f>
        <v/>
      </c>
      <c r="BQ104" s="53" t="str">
        <f>IF('Г на Ч'!BQ104*'Г на группу'!$A$2,'Г на Ч'!BQ104*'Г на группу'!$A$2,"")</f>
        <v/>
      </c>
      <c r="BR104" s="50">
        <f>IF('Г на Ч'!BR104*'Г на группу'!$A$2,'Г на Ч'!BR104*'Г на группу'!$A$2,"")</f>
        <v>3</v>
      </c>
      <c r="BS104" s="53" t="str">
        <f>IF('Г на Ч'!BS104*'Г на группу'!$A$2,'Г на Ч'!BS104*'Г на группу'!$A$2,"")</f>
        <v/>
      </c>
      <c r="BT104" s="53" t="str">
        <f>IF('Г на Ч'!BT104*'Г на группу'!$A$2,'Г на Ч'!BT104*'Г на группу'!$A$2,"")</f>
        <v/>
      </c>
      <c r="BU104" s="53" t="str">
        <f>IF('Г на Ч'!BU104*'Г на группу'!$A$2,'Г на Ч'!BU104*'Г на группу'!$A$2,"")</f>
        <v/>
      </c>
      <c r="BV104" s="53" t="str">
        <f>IF('Г на Ч'!BV104*'Г на группу'!$A$2,'Г на Ч'!BV104*'Г на группу'!$A$2,"")</f>
        <v/>
      </c>
      <c r="BW104" s="50" t="str">
        <f>IF('Г на Ч'!BW104*'Г на группу'!$A$2,'Г на Ч'!BW104*'Г на группу'!$A$2,"")</f>
        <v/>
      </c>
      <c r="BX104" s="53" t="str">
        <f>IF('Г на Ч'!BX104*'Г на группу'!$A$2,'Г на Ч'!BX104*'Г на группу'!$A$2,"")</f>
        <v/>
      </c>
      <c r="BY104" s="53" t="str">
        <f>IF('Г на Ч'!BY104*'Г на группу'!$A$2,'Г на Ч'!BY104*'Г на группу'!$A$2,"")</f>
        <v/>
      </c>
      <c r="BZ104" s="53" t="str">
        <f>IF('Г на Ч'!BZ104*'Г на группу'!$A$2,'Г на Ч'!BZ104*'Г на группу'!$A$2,"")</f>
        <v/>
      </c>
      <c r="CA104" s="53" t="str">
        <f>IF('Г на Ч'!CA104*'Г на группу'!$A$2,'Г на Ч'!CA104*'Г на группу'!$A$2,"")</f>
        <v/>
      </c>
      <c r="CB104" s="50" t="str">
        <f>IF('Г на Ч'!CB104*'Г на группу'!$A$2,'Г на Ч'!CB104*'Г на группу'!$A$2,"")</f>
        <v/>
      </c>
      <c r="CC104" s="53">
        <f>IF('Г на Ч'!CC104*'Г на группу'!$A$2,'Г на Ч'!CC104*'Г на группу'!$A$2,"")</f>
        <v>12.51</v>
      </c>
      <c r="CD104" s="53" t="str">
        <f>IF('Г на Ч'!CD104*'Г на группу'!$A$2,'Г на Ч'!CD104*'Г на группу'!$A$2,"")</f>
        <v/>
      </c>
      <c r="CE104" s="53" t="str">
        <f>IF('Г на Ч'!CE104*'Г на группу'!$A$2,'Г на Ч'!CE104*'Г на группу'!$A$2,"")</f>
        <v/>
      </c>
      <c r="CF104" s="53" t="str">
        <f>IF('Г на Ч'!CF104*'Г на группу'!$A$2,'Г на Ч'!CF104*'Г на группу'!$A$2,"")</f>
        <v/>
      </c>
      <c r="CG104" s="50">
        <f>IF('Г на Ч'!CG104*'Г на группу'!$A$2,'Г на Ч'!CG104*'Г на группу'!$A$2,"")</f>
        <v>3</v>
      </c>
      <c r="CH104" s="53">
        <f>IF('Г на Ч'!CH104*'Г на группу'!$A$2,'Г на Ч'!CH104*'Г на группу'!$A$2,"")</f>
        <v>12.51</v>
      </c>
      <c r="CI104" s="53" t="str">
        <f>IF('Г на Ч'!CI104*'Г на группу'!$A$2,'Г на Ч'!CI104*'Г на группу'!$A$2,"")</f>
        <v/>
      </c>
      <c r="CJ104" s="53" t="str">
        <f>IF('Г на Ч'!CJ104*'Г на группу'!$A$2,'Г на Ч'!CJ104*'Г на группу'!$A$2,"")</f>
        <v/>
      </c>
      <c r="CK104" s="53" t="str">
        <f>IF('Г на Ч'!CK104*'Г на группу'!$A$2,'Г на Ч'!CK104*'Г на группу'!$A$2,"")</f>
        <v/>
      </c>
      <c r="CL104" s="21">
        <f>IF('Г на Ч'!CL104*'Г на группу'!$A$2,'Г на Ч'!CL104*'Г на группу'!$A$2,"")</f>
        <v>3</v>
      </c>
      <c r="CM104" s="30" t="str">
        <f>IF('Г на Ч'!CM104*'Г на группу'!$A$2,'Г на Ч'!CM104*'Г на группу'!$A$2,"")</f>
        <v/>
      </c>
      <c r="CN104" s="30" t="str">
        <f>IF('Г на Ч'!CN104*'Г на группу'!$A$2,'Г на Ч'!CN104*'Г на группу'!$A$2,"")</f>
        <v/>
      </c>
      <c r="CO104" s="30" t="str">
        <f>IF('Г на Ч'!CO104*'Г на группу'!$A$2,'Г на Ч'!CO104*'Г на группу'!$A$2,"")</f>
        <v/>
      </c>
      <c r="CP104" s="30" t="str">
        <f>IF('Г на Ч'!CP104*'Г на группу'!$A$2,'Г на Ч'!CP104*'Г на группу'!$A$2,"")</f>
        <v/>
      </c>
      <c r="CQ104" s="21" t="str">
        <f>IF('Г на Ч'!CQ104*'Г на группу'!$A$2,'Г на Ч'!CQ104*'Г на группу'!$A$2,"")</f>
        <v/>
      </c>
      <c r="CR104" s="30" t="str">
        <f>IF('Г на Ч'!CR104*'Г на группу'!$A$2,'Г на Ч'!CR104*'Г на группу'!$A$2,"")</f>
        <v/>
      </c>
      <c r="CS104" s="30" t="str">
        <f>IF('Г на Ч'!CS104*'Г на группу'!$A$2,'Г на Ч'!CS104*'Г на группу'!$A$2,"")</f>
        <v/>
      </c>
      <c r="CT104" s="30" t="str">
        <f>IF('Г на Ч'!CT104*'Г на группу'!$A$2,'Г на Ч'!CT104*'Г на группу'!$A$2,"")</f>
        <v/>
      </c>
      <c r="CU104" s="30" t="str">
        <f>IF('Г на Ч'!CU104*'Г на группу'!$A$2,'Г на Ч'!CU104*'Г на группу'!$A$2,"")</f>
        <v/>
      </c>
      <c r="CV104" s="54" t="str">
        <f>IF('Г на Ч'!CV104*'Г на группу'!$A$2,'Г на Ч'!CV104*'Г на группу'!$A$2,"")</f>
        <v/>
      </c>
      <c r="CW104" s="30">
        <f>IF('Г на Ч'!CW104*'Г на группу'!$A$2,'Г на Ч'!CW104*'Г на группу'!$A$2,"")</f>
        <v>12.51</v>
      </c>
      <c r="CX104" s="30">
        <f>IF('Г на Ч'!CX104*'Г на группу'!$A$2,'Г на Ч'!CX104*'Г на группу'!$A$2,"")</f>
        <v>0.15000000000000002</v>
      </c>
      <c r="CY104" s="30">
        <f>IF('Г на Ч'!CY104*'Г на группу'!$A$2,'Г на Ч'!CY104*'Г на группу'!$A$2,"")</f>
        <v>1.2000000000000002</v>
      </c>
      <c r="CZ104" s="30">
        <f>IF('Г на Ч'!CZ104*'Г на группу'!$A$2,'Г на Ч'!CZ104*'Г на группу'!$A$2,"")</f>
        <v>0.30000000000000004</v>
      </c>
      <c r="DA104" s="21">
        <f>IF('Г на Ч'!DA104*'Г на группу'!$A$2,'Г на Ч'!DA104*'Г на группу'!$A$2,"")</f>
        <v>3</v>
      </c>
      <c r="DB104" s="30">
        <f>IF('Г на Ч'!DB104*'Г на группу'!$A$2,'Г на Ч'!DB104*'Г на группу'!$A$2,"")</f>
        <v>12.51</v>
      </c>
      <c r="DC104" s="30">
        <f>IF('Г на Ч'!DC104*'Г на группу'!$A$2,'Г на Ч'!DC104*'Г на группу'!$A$2,"")</f>
        <v>0.15000000000000002</v>
      </c>
      <c r="DD104" s="30">
        <f>IF('Г на Ч'!DD104*'Г на группу'!$A$2,'Г на Ч'!DD104*'Г на группу'!$A$2,"")</f>
        <v>1.2000000000000002</v>
      </c>
      <c r="DE104" s="30">
        <f>IF('Г на Ч'!DE104*'Г на группу'!$A$2,'Г на Ч'!DE104*'Г на группу'!$A$2,"")</f>
        <v>0.30000000000000004</v>
      </c>
      <c r="DF104" s="21">
        <f>IF('Г на Ч'!DF104*'Г на группу'!$A$2,'Г на Ч'!DF104*'Г на группу'!$A$2,"")</f>
        <v>3</v>
      </c>
      <c r="DG104" s="30" t="str">
        <f>IF('Г на Ч'!DG104*'Г на группу'!$A$2,'Г на Ч'!DG104*'Г на группу'!$A$2,"")</f>
        <v/>
      </c>
      <c r="DH104" s="30" t="str">
        <f>IF('Г на Ч'!DH104*'Г на группу'!$A$2,'Г на Ч'!DH104*'Г на группу'!$A$2,"")</f>
        <v/>
      </c>
      <c r="DI104" s="30" t="str">
        <f>IF('Г на Ч'!DI104*'Г на группу'!$A$2,'Г на Ч'!DI104*'Г на группу'!$A$2,"")</f>
        <v/>
      </c>
      <c r="DJ104" s="30" t="str">
        <f>IF('Г на Ч'!DJ104*'Г на группу'!$A$2,'Г на Ч'!DJ104*'Г на группу'!$A$2,"")</f>
        <v/>
      </c>
      <c r="DK104" s="21" t="str">
        <f>IF('Г на Ч'!DK104*'Г на группу'!$A$2,'Г на Ч'!DK104*'Г на группу'!$A$2,"")</f>
        <v/>
      </c>
      <c r="DL104" s="53" t="str">
        <f>IF('Г на Ч'!DL104*'Г на группу'!$A$2,'Г на Ч'!DL104*'Г на группу'!$A$2,"")</f>
        <v/>
      </c>
      <c r="DM104" s="53" t="str">
        <f>IF('Г на Ч'!DM104*'Г на группу'!$A$2,'Г на Ч'!DM104*'Г на группу'!$A$2,"")</f>
        <v/>
      </c>
      <c r="DN104" s="53" t="str">
        <f>IF('Г на Ч'!DN104*'Г на группу'!$A$2,'Г на Ч'!DN104*'Г на группу'!$A$2,"")</f>
        <v/>
      </c>
      <c r="DO104" s="53" t="str">
        <f>IF('Г на Ч'!DO104*'Г на группу'!$A$2,'Г на Ч'!DO104*'Г на группу'!$A$2,"")</f>
        <v/>
      </c>
      <c r="DP104" s="54" t="str">
        <f>IF('Г на Ч'!DP104*'Г на группу'!$A$2,'Г на Ч'!DP104*'Г на группу'!$A$2,"")</f>
        <v/>
      </c>
      <c r="DQ104" s="21">
        <f t="shared" si="142"/>
        <v>33</v>
      </c>
    </row>
    <row r="105" spans="1:121" s="63" customFormat="1" x14ac:dyDescent="0.25">
      <c r="A105" s="79" t="s">
        <v>72</v>
      </c>
      <c r="B105" s="79"/>
      <c r="C105" s="79"/>
      <c r="D105" s="79"/>
      <c r="E105" s="80"/>
      <c r="F105" s="81">
        <f t="shared" si="143"/>
        <v>0</v>
      </c>
      <c r="G105" s="81">
        <f t="shared" si="144"/>
        <v>0</v>
      </c>
      <c r="H105" s="81">
        <f t="shared" si="145"/>
        <v>0</v>
      </c>
      <c r="I105" s="81">
        <f t="shared" si="146"/>
        <v>0</v>
      </c>
      <c r="J105" s="79"/>
      <c r="K105" s="81">
        <f t="shared" ref="K72:K106" si="147">$B105/100*O105</f>
        <v>0</v>
      </c>
      <c r="L105" s="81">
        <f t="shared" ref="L72:L106" si="148">$C105/100*O105</f>
        <v>0</v>
      </c>
      <c r="M105" s="81">
        <f t="shared" ref="M72:M106" si="149">$D105/100*O105</f>
        <v>0</v>
      </c>
      <c r="N105" s="81">
        <f t="shared" ref="N72:N106" si="150">$E105/100*O105</f>
        <v>0</v>
      </c>
      <c r="O105" s="79"/>
      <c r="P105" s="81">
        <f t="shared" ref="P72:P106" si="151">$B105/100*T105</f>
        <v>0</v>
      </c>
      <c r="Q105" s="81">
        <f t="shared" ref="Q72:Q106" si="152">$C105/100*T105</f>
        <v>0</v>
      </c>
      <c r="R105" s="81">
        <f t="shared" ref="R72:R106" si="153">$D105/100*T105</f>
        <v>0</v>
      </c>
      <c r="S105" s="81">
        <f t="shared" ref="S72:S106" si="154">$E105/100*T105</f>
        <v>0</v>
      </c>
      <c r="T105" s="79"/>
      <c r="U105" s="81">
        <f t="shared" ref="U72:U106" si="155">$B105/100*Y105</f>
        <v>0</v>
      </c>
      <c r="V105" s="81">
        <f t="shared" ref="V72:V106" si="156">$C105/100*Y105</f>
        <v>0</v>
      </c>
      <c r="W105" s="81">
        <f t="shared" ref="W72:W106" si="157">$D105/100*Y105</f>
        <v>0</v>
      </c>
      <c r="X105" s="81">
        <f t="shared" ref="X72:X106" si="158">$E105/100*Y105</f>
        <v>0</v>
      </c>
      <c r="Y105" s="79"/>
      <c r="Z105" s="81">
        <f t="shared" ref="Z72:Z106" si="159">$B105/100*AD105</f>
        <v>0</v>
      </c>
      <c r="AA105" s="81">
        <f t="shared" ref="AA72:AA106" si="160">$C105/100*AD105</f>
        <v>0</v>
      </c>
      <c r="AB105" s="81">
        <f t="shared" ref="AB72:AB106" si="161">$D105/100*AD105</f>
        <v>0</v>
      </c>
      <c r="AC105" s="81">
        <f t="shared" ref="AC72:AC106" si="162">$E105/100*AD105</f>
        <v>0</v>
      </c>
      <c r="AD105" s="79"/>
      <c r="AE105" s="81">
        <f t="shared" ref="AE72:AE106" si="163">$B105/100*AI105</f>
        <v>0</v>
      </c>
      <c r="AF105" s="81">
        <f t="shared" ref="AF72:AF106" si="164">$C105/100*AI105</f>
        <v>0</v>
      </c>
      <c r="AG105" s="81">
        <f t="shared" ref="AG72:AG106" si="165">$D105/100*AI105</f>
        <v>0</v>
      </c>
      <c r="AH105" s="81">
        <f t="shared" ref="AH72:AH106" si="166">$E105/100*AI105</f>
        <v>0</v>
      </c>
      <c r="AI105" s="79"/>
      <c r="AJ105" s="81">
        <f t="shared" ref="AJ72:AJ106" si="167">$B105/100*AN105</f>
        <v>0</v>
      </c>
      <c r="AK105" s="81">
        <f t="shared" ref="AK72:AK106" si="168">$C105/100*AN105</f>
        <v>0</v>
      </c>
      <c r="AL105" s="81">
        <f t="shared" ref="AL72:AL106" si="169">$D105/100*AN105</f>
        <v>0</v>
      </c>
      <c r="AM105" s="81">
        <f t="shared" ref="AM72:AM106" si="170">$E105/100*AN105</f>
        <v>0</v>
      </c>
      <c r="AN105" s="82"/>
      <c r="AO105" s="81">
        <f t="shared" ref="AO72:AO106" si="171">$B105/100*AS105</f>
        <v>0</v>
      </c>
      <c r="AP105" s="81">
        <f t="shared" ref="AP72:AP106" si="172">$C105/100*AS105</f>
        <v>0</v>
      </c>
      <c r="AQ105" s="81">
        <f t="shared" ref="AQ72:AQ106" si="173">$D105/100*AS105</f>
        <v>0</v>
      </c>
      <c r="AR105" s="81">
        <f t="shared" ref="AR72:AR106" si="174">$E105/100*AS105</f>
        <v>0</v>
      </c>
      <c r="AS105" s="79"/>
      <c r="AT105" s="81">
        <f t="shared" ref="AT72:AT106" si="175">$B105/100*AX105</f>
        <v>0</v>
      </c>
      <c r="AU105" s="81">
        <f t="shared" ref="AU72:AU106" si="176">$C105/100*AX105</f>
        <v>0</v>
      </c>
      <c r="AV105" s="81">
        <f t="shared" ref="AV72:AV106" si="177">$D105/100*AX105</f>
        <v>0</v>
      </c>
      <c r="AW105" s="81">
        <f t="shared" ref="AW72:AW106" si="178">$E105/100*AX105</f>
        <v>0</v>
      </c>
      <c r="AX105" s="79"/>
      <c r="AY105" s="81">
        <f t="shared" ref="AY72:AY106" si="179">$B105/100*BC105</f>
        <v>0</v>
      </c>
      <c r="AZ105" s="81">
        <f t="shared" ref="AZ72:AZ106" si="180">$C105/100*BC105</f>
        <v>0</v>
      </c>
      <c r="BA105" s="81">
        <f t="shared" ref="BA72:BA106" si="181">$D105/100*BC105</f>
        <v>0</v>
      </c>
      <c r="BB105" s="81">
        <f t="shared" ref="BB72:BB106" si="182">$E105/100*BC105</f>
        <v>0</v>
      </c>
      <c r="BC105" s="79"/>
      <c r="BD105" s="81">
        <f t="shared" ref="BD72:BD106" si="183">$B105/100*BH105</f>
        <v>0</v>
      </c>
      <c r="BE105" s="81">
        <f t="shared" ref="BE72:BE106" si="184">$C105/100*BH105</f>
        <v>0</v>
      </c>
      <c r="BF105" s="81">
        <f t="shared" ref="BF72:BF106" si="185">$D105/100*BH105</f>
        <v>0</v>
      </c>
      <c r="BG105" s="81">
        <f t="shared" ref="BG72:BG106" si="186">$E105/100*BH105</f>
        <v>0</v>
      </c>
      <c r="BH105" s="82"/>
      <c r="BI105" s="81">
        <f t="shared" ref="BI72:BI106" si="187">$B105/100*BM105</f>
        <v>0</v>
      </c>
      <c r="BJ105" s="81">
        <f t="shared" ref="BJ72:BJ106" si="188">$C105/100*BM105</f>
        <v>0</v>
      </c>
      <c r="BK105" s="81">
        <f t="shared" ref="BK72:BK106" si="189">$D105/100*BM105</f>
        <v>0</v>
      </c>
      <c r="BL105" s="81">
        <f t="shared" ref="BL72:BL106" si="190">$E105/100*BM105</f>
        <v>0</v>
      </c>
      <c r="BM105" s="80"/>
      <c r="BN105" s="81">
        <f t="shared" ref="BN72:BN106" si="191">$B105/100*BR105</f>
        <v>0</v>
      </c>
      <c r="BO105" s="81">
        <f t="shared" ref="BO72:BO106" si="192">$C105/100*BR105</f>
        <v>0</v>
      </c>
      <c r="BP105" s="81">
        <f t="shared" ref="BP72:BP106" si="193">$D105/100*BR105</f>
        <v>0</v>
      </c>
      <c r="BQ105" s="81">
        <f t="shared" ref="BQ72:BQ106" si="194">$E105/100*BR105</f>
        <v>0</v>
      </c>
      <c r="BR105" s="79"/>
      <c r="BS105" s="81">
        <f t="shared" ref="BS72:BS106" si="195">$B105/100*BW105</f>
        <v>0</v>
      </c>
      <c r="BT105" s="81">
        <f t="shared" ref="BT72:BT106" si="196">$C105/100*BW105</f>
        <v>0</v>
      </c>
      <c r="BU105" s="81">
        <f t="shared" ref="BU72:BU106" si="197">$D105/100*BW105</f>
        <v>0</v>
      </c>
      <c r="BV105" s="81">
        <f t="shared" ref="BV72:BV106" si="198">$E105/100*BW105</f>
        <v>0</v>
      </c>
      <c r="BW105" s="79"/>
      <c r="BX105" s="81">
        <f t="shared" ref="BX72:BX106" si="199">$B105/100*CB105</f>
        <v>0</v>
      </c>
      <c r="BY105" s="81">
        <f t="shared" ref="BY72:BY106" si="200">$C105/100*CB105</f>
        <v>0</v>
      </c>
      <c r="BZ105" s="81">
        <f t="shared" ref="BZ72:BZ106" si="201">$D105/100*CB105</f>
        <v>0</v>
      </c>
      <c r="CA105" s="81">
        <f t="shared" ref="CA72:CA106" si="202">$E105/100*CB105</f>
        <v>0</v>
      </c>
      <c r="CB105" s="79"/>
      <c r="CC105" s="81"/>
      <c r="CD105" s="81"/>
      <c r="CE105" s="81"/>
      <c r="CF105" s="81"/>
      <c r="CG105" s="79"/>
      <c r="CH105" s="79"/>
      <c r="CI105" s="79"/>
      <c r="CJ105" s="79"/>
      <c r="CK105" s="79"/>
      <c r="CL105" s="79"/>
      <c r="CM105" s="79"/>
      <c r="CN105" s="79"/>
      <c r="CO105" s="79"/>
      <c r="CP105" s="79"/>
      <c r="CQ105" s="79"/>
      <c r="CR105" s="79"/>
      <c r="CS105" s="79"/>
      <c r="CT105" s="79"/>
      <c r="CU105" s="79"/>
      <c r="CV105" s="79"/>
      <c r="CW105" s="79"/>
      <c r="CX105" s="79"/>
      <c r="CY105" s="79"/>
      <c r="CZ105" s="79"/>
      <c r="DA105" s="79"/>
      <c r="DB105" s="79"/>
      <c r="DC105" s="79"/>
      <c r="DD105" s="79"/>
      <c r="DE105" s="79"/>
      <c r="DF105" s="79"/>
      <c r="DG105" s="79"/>
      <c r="DH105" s="79"/>
      <c r="DI105" s="79"/>
      <c r="DJ105" s="79"/>
      <c r="DK105" s="79"/>
      <c r="DL105" s="79"/>
      <c r="DM105" s="79"/>
      <c r="DN105" s="79"/>
      <c r="DO105" s="79"/>
      <c r="DP105" s="79"/>
      <c r="DQ105" s="21"/>
    </row>
    <row r="106" spans="1:121" s="21" customFormat="1" ht="15.75" thickBot="1" x14ac:dyDescent="0.3">
      <c r="A106" s="109" t="s">
        <v>84</v>
      </c>
      <c r="B106" s="109">
        <v>200</v>
      </c>
      <c r="C106" s="109">
        <v>0.4</v>
      </c>
      <c r="D106" s="109">
        <v>0</v>
      </c>
      <c r="E106" s="110">
        <v>40</v>
      </c>
      <c r="F106" s="111">
        <f t="shared" si="143"/>
        <v>60</v>
      </c>
      <c r="G106" s="111">
        <f t="shared" si="144"/>
        <v>0.12</v>
      </c>
      <c r="H106" s="111">
        <f t="shared" si="145"/>
        <v>0</v>
      </c>
      <c r="I106" s="111">
        <f t="shared" si="146"/>
        <v>12</v>
      </c>
      <c r="J106" s="109">
        <f>'Г на Ч'!J106*'Г на группу'!$A$2</f>
        <v>30</v>
      </c>
      <c r="K106" s="111">
        <f t="shared" si="147"/>
        <v>60</v>
      </c>
      <c r="L106" s="111">
        <f t="shared" si="148"/>
        <v>0.12</v>
      </c>
      <c r="M106" s="111">
        <f t="shared" si="149"/>
        <v>0</v>
      </c>
      <c r="N106" s="111">
        <f t="shared" si="150"/>
        <v>12</v>
      </c>
      <c r="O106" s="109">
        <f>'Г на Ч'!O106*'Г на группу'!$A$2</f>
        <v>30</v>
      </c>
      <c r="P106" s="111">
        <f>'Г на Ч'!P106*'Г на группу'!$A$2</f>
        <v>60</v>
      </c>
      <c r="Q106" s="111">
        <f>'Г на Ч'!Q106*'Г на группу'!$A$2</f>
        <v>0.12</v>
      </c>
      <c r="R106" s="111">
        <f>'Г на Ч'!R106*'Г на группу'!$A$2</f>
        <v>0</v>
      </c>
      <c r="S106" s="111">
        <f>'Г на Ч'!S106*'Г на группу'!$A$2</f>
        <v>12</v>
      </c>
      <c r="T106" s="109">
        <f>'Г на Ч'!T106*'Г на группу'!$A$2</f>
        <v>30</v>
      </c>
      <c r="U106" s="111">
        <f>'Г на Ч'!U106*'Г на группу'!$A$2</f>
        <v>60</v>
      </c>
      <c r="V106" s="111">
        <f>'Г на Ч'!V106*'Г на группу'!$A$2</f>
        <v>0.12</v>
      </c>
      <c r="W106" s="111">
        <f>'Г на Ч'!W106*'Г на группу'!$A$2</f>
        <v>0</v>
      </c>
      <c r="X106" s="111">
        <f>'Г на Ч'!X106*'Г на группу'!$A$2</f>
        <v>12</v>
      </c>
      <c r="Y106" s="109">
        <f>'Г на Ч'!Y106*'Г на группу'!$A$2</f>
        <v>30</v>
      </c>
      <c r="Z106" s="111">
        <f>'Г на Ч'!Z106*'Г на группу'!$A$2</f>
        <v>60</v>
      </c>
      <c r="AA106" s="111">
        <f>'Г на Ч'!AA106*'Г на группу'!$A$2</f>
        <v>0.12</v>
      </c>
      <c r="AB106" s="111">
        <f>'Г на Ч'!AB106*'Г на группу'!$A$2</f>
        <v>0</v>
      </c>
      <c r="AC106" s="111">
        <f>'Г на Ч'!AC106*'Г на группу'!$A$2</f>
        <v>12</v>
      </c>
      <c r="AD106" s="109">
        <f>'Г на Ч'!AD106*'Г на группу'!$A$2</f>
        <v>30</v>
      </c>
      <c r="AE106" s="111">
        <f>'Г на Ч'!AE106*'Г на группу'!$A$2</f>
        <v>60</v>
      </c>
      <c r="AF106" s="111">
        <f>'Г на Ч'!AF106*'Г на группу'!$A$2</f>
        <v>0.12</v>
      </c>
      <c r="AG106" s="111">
        <f>'Г на Ч'!AG106*'Г на группу'!$A$2</f>
        <v>0</v>
      </c>
      <c r="AH106" s="111">
        <f>'Г на Ч'!AH106*'Г на группу'!$A$2</f>
        <v>12</v>
      </c>
      <c r="AI106" s="109">
        <f>'Г на Ч'!AI106*'Г на группу'!$A$2</f>
        <v>30</v>
      </c>
      <c r="AJ106" s="111">
        <f>'Г на Ч'!AJ106*'Г на группу'!$A$2</f>
        <v>60</v>
      </c>
      <c r="AK106" s="111">
        <f>'Г на Ч'!AK106*'Г на группу'!$A$2</f>
        <v>0.12</v>
      </c>
      <c r="AL106" s="111">
        <f>'Г на Ч'!AL106*'Г на группу'!$A$2</f>
        <v>0</v>
      </c>
      <c r="AM106" s="111">
        <f>'Г на Ч'!AM106*'Г на группу'!$A$2</f>
        <v>12</v>
      </c>
      <c r="AN106" s="112">
        <f>'Г на Ч'!AN106*'Г на группу'!$A$2</f>
        <v>30</v>
      </c>
      <c r="AO106" s="111">
        <f>'Г на Ч'!AO106*'Г на группу'!$A$2</f>
        <v>60</v>
      </c>
      <c r="AP106" s="111">
        <f>'Г на Ч'!AP106*'Г на группу'!$A$2</f>
        <v>0.12</v>
      </c>
      <c r="AQ106" s="111">
        <f>'Г на Ч'!AQ106*'Г на группу'!$A$2</f>
        <v>0</v>
      </c>
      <c r="AR106" s="111">
        <f>'Г на Ч'!AR106*'Г на группу'!$A$2</f>
        <v>12</v>
      </c>
      <c r="AS106" s="109">
        <f>'Г на Ч'!AS106*'Г на группу'!$A$2</f>
        <v>30</v>
      </c>
      <c r="AT106" s="111">
        <f>'Г на Ч'!AT106*'Г на группу'!$A$2</f>
        <v>60</v>
      </c>
      <c r="AU106" s="111">
        <f>'Г на Ч'!AU106*'Г на группу'!$A$2</f>
        <v>0.12</v>
      </c>
      <c r="AV106" s="111">
        <f>'Г на Ч'!AV106*'Г на группу'!$A$2</f>
        <v>0</v>
      </c>
      <c r="AW106" s="111">
        <f>'Г на Ч'!AW106*'Г на группу'!$A$2</f>
        <v>12</v>
      </c>
      <c r="AX106" s="109">
        <f>'Г на Ч'!AX106*'Г на группу'!$A$2</f>
        <v>30</v>
      </c>
      <c r="AY106" s="111">
        <f>'Г на Ч'!AY106*'Г на группу'!$A$2</f>
        <v>60</v>
      </c>
      <c r="AZ106" s="111">
        <f>'Г на Ч'!AZ106*'Г на группу'!$A$2</f>
        <v>0.12</v>
      </c>
      <c r="BA106" s="111">
        <f>'Г на Ч'!BA106*'Г на группу'!$A$2</f>
        <v>0</v>
      </c>
      <c r="BB106" s="111">
        <f>'Г на Ч'!BB106*'Г на группу'!$A$2</f>
        <v>12</v>
      </c>
      <c r="BC106" s="109">
        <f>'Г на Ч'!BC106*'Г на группу'!$A$2</f>
        <v>30</v>
      </c>
      <c r="BD106" s="111">
        <f>'Г на Ч'!BD106*'Г на группу'!$A$2</f>
        <v>60</v>
      </c>
      <c r="BE106" s="111">
        <f>'Г на Ч'!BE106*'Г на группу'!$A$2</f>
        <v>0.12</v>
      </c>
      <c r="BF106" s="111">
        <f>'Г на Ч'!BF106*'Г на группу'!$A$2</f>
        <v>0</v>
      </c>
      <c r="BG106" s="111">
        <f>'Г на Ч'!BG106*'Г на группу'!$A$2</f>
        <v>12</v>
      </c>
      <c r="BH106" s="112">
        <f>'Г на Ч'!BH106*'Г на группу'!$A$2</f>
        <v>30</v>
      </c>
      <c r="BI106" s="111">
        <f>'Г на Ч'!BI106*'Г на группу'!$A$2</f>
        <v>60</v>
      </c>
      <c r="BJ106" s="111">
        <f>'Г на Ч'!BJ106*'Г на группу'!$A$2</f>
        <v>0.12</v>
      </c>
      <c r="BK106" s="111">
        <f>'Г на Ч'!BK106*'Г на группу'!$A$2</f>
        <v>0</v>
      </c>
      <c r="BL106" s="111">
        <f>'Г на Ч'!BL106*'Г на группу'!$A$2</f>
        <v>12</v>
      </c>
      <c r="BM106" s="110">
        <f>'Г на Ч'!BM106*'Г на группу'!$A$2</f>
        <v>30</v>
      </c>
      <c r="BN106" s="111">
        <f t="shared" si="191"/>
        <v>0</v>
      </c>
      <c r="BO106" s="111">
        <f t="shared" si="192"/>
        <v>0</v>
      </c>
      <c r="BP106" s="111">
        <f t="shared" si="193"/>
        <v>0</v>
      </c>
      <c r="BQ106" s="111">
        <f t="shared" si="194"/>
        <v>0</v>
      </c>
      <c r="BR106" s="109"/>
      <c r="BS106" s="111">
        <f t="shared" si="195"/>
        <v>0</v>
      </c>
      <c r="BT106" s="111">
        <f t="shared" si="196"/>
        <v>0</v>
      </c>
      <c r="BU106" s="111">
        <f t="shared" si="197"/>
        <v>0</v>
      </c>
      <c r="BV106" s="111">
        <f t="shared" si="198"/>
        <v>0</v>
      </c>
      <c r="BW106" s="109"/>
      <c r="BX106" s="111">
        <f t="shared" si="199"/>
        <v>0</v>
      </c>
      <c r="BY106" s="111">
        <f t="shared" si="200"/>
        <v>0</v>
      </c>
      <c r="BZ106" s="111">
        <f t="shared" si="201"/>
        <v>0</v>
      </c>
      <c r="CA106" s="111">
        <f t="shared" si="202"/>
        <v>0</v>
      </c>
      <c r="CB106" s="109"/>
      <c r="CC106" s="111"/>
      <c r="CD106" s="111"/>
      <c r="CE106" s="111"/>
      <c r="CF106" s="111"/>
      <c r="CG106" s="109"/>
      <c r="CH106" s="109"/>
      <c r="CI106" s="109"/>
      <c r="CJ106" s="109"/>
      <c r="CK106" s="109"/>
      <c r="CL106" s="109"/>
      <c r="CM106" s="109"/>
      <c r="CN106" s="109"/>
      <c r="CO106" s="109"/>
      <c r="CP106" s="109"/>
      <c r="CQ106" s="109"/>
      <c r="CR106" s="109"/>
      <c r="CS106" s="109"/>
      <c r="CT106" s="109"/>
      <c r="CU106" s="109"/>
      <c r="CV106" s="109"/>
      <c r="CW106" s="109"/>
      <c r="CX106" s="109"/>
      <c r="CY106" s="109"/>
      <c r="CZ106" s="109"/>
      <c r="DA106" s="109"/>
      <c r="DB106" s="109"/>
      <c r="DC106" s="109"/>
      <c r="DD106" s="109"/>
      <c r="DE106" s="109"/>
      <c r="DF106" s="109"/>
      <c r="DG106" s="109"/>
      <c r="DH106" s="109"/>
      <c r="DI106" s="109"/>
      <c r="DJ106" s="109"/>
      <c r="DK106" s="109"/>
      <c r="DL106" s="109"/>
      <c r="DM106" s="109"/>
      <c r="DN106" s="109"/>
      <c r="DO106" s="109"/>
      <c r="DP106" s="109"/>
      <c r="DQ106" s="21">
        <f t="shared" si="142"/>
        <v>360</v>
      </c>
    </row>
    <row r="107" spans="1:121" s="21" customFormat="1" x14ac:dyDescent="0.25">
      <c r="A107"/>
      <c r="B107"/>
      <c r="C107" s="46"/>
      <c r="D107" s="46"/>
      <c r="E107" s="49"/>
      <c r="F107" s="47" t="e">
        <f>SUM(F71:F106)</f>
        <v>#VALUE!</v>
      </c>
      <c r="G107" s="44" t="e">
        <f>SUM(G71:G106)</f>
        <v>#VALUE!</v>
      </c>
      <c r="H107" s="44" t="e">
        <f>SUM(H71:H106)</f>
        <v>#VALUE!</v>
      </c>
      <c r="I107" s="44" t="e">
        <f>SUM(I71:I106)</f>
        <v>#VALUE!</v>
      </c>
      <c r="J107" s="44">
        <f>SUM(J71:J106)</f>
        <v>1087.5</v>
      </c>
      <c r="K107" s="47">
        <f>SUM(K71:K106)</f>
        <v>4180.8899999999994</v>
      </c>
      <c r="L107" s="47">
        <f>SUM(L71:L106)</f>
        <v>267.50999999999993</v>
      </c>
      <c r="M107" s="47">
        <f>SUM(M71:M106)</f>
        <v>296.58299999999997</v>
      </c>
      <c r="N107" s="47">
        <f>SUM(N71:N106)</f>
        <v>548.91</v>
      </c>
      <c r="O107" s="47">
        <f>SUM(O71:O106)</f>
        <v>1104</v>
      </c>
      <c r="P107" s="47">
        <f>SUM(P71:P106)</f>
        <v>3893.3399999999997</v>
      </c>
      <c r="Q107" s="47">
        <f>SUM(Q71:Q106)</f>
        <v>338.11799999999999</v>
      </c>
      <c r="R107" s="47">
        <f>SUM(R71:R106)</f>
        <v>184.48499999999999</v>
      </c>
      <c r="S107" s="47">
        <f>SUM(S71:S106)</f>
        <v>614.95799999999997</v>
      </c>
      <c r="T107" s="47">
        <f>SUM(T71:T106)</f>
        <v>1081.8</v>
      </c>
      <c r="U107" s="47">
        <f>SUM(U71:U106)</f>
        <v>4002.0299999999997</v>
      </c>
      <c r="V107" s="47">
        <f>SUM(V71:V106)</f>
        <v>279.411</v>
      </c>
      <c r="W107" s="47">
        <f>SUM(W71:W106)</f>
        <v>292.86899999999997</v>
      </c>
      <c r="X107" s="47">
        <f>SUM(X71:X106)</f>
        <v>421.48800000000011</v>
      </c>
      <c r="Y107" s="47">
        <f>SUM(Y71:Y106)</f>
        <v>1107</v>
      </c>
      <c r="Z107" s="47">
        <f>SUM(Z71:Z106)</f>
        <v>2744.19</v>
      </c>
      <c r="AA107" s="47">
        <f>SUM(AA71:AA106)</f>
        <v>352.74599999999992</v>
      </c>
      <c r="AB107" s="47">
        <f>SUM(AB71:AB106)</f>
        <v>187.96499999999997</v>
      </c>
      <c r="AC107" s="47">
        <f>SUM(AC71:AC106)</f>
        <v>329.59800000000007</v>
      </c>
      <c r="AD107" s="44">
        <f>SUM(AD71:AD106)</f>
        <v>1072.8</v>
      </c>
      <c r="AE107" s="47">
        <f>SUM(AE71:AE106)</f>
        <v>4720.8</v>
      </c>
      <c r="AF107" s="47">
        <f>SUM(AF71:AF106)</f>
        <v>297.23399999999998</v>
      </c>
      <c r="AG107" s="47">
        <f>SUM(AG71:AG106)</f>
        <v>355.64699999999993</v>
      </c>
      <c r="AH107" s="47">
        <f>SUM(AH71:AH106)</f>
        <v>488.37600000000003</v>
      </c>
      <c r="AI107" s="44">
        <f>SUM(AI71:AI106)</f>
        <v>1107</v>
      </c>
      <c r="AJ107" s="47">
        <f>SUM(AJ71:AJ106)</f>
        <v>3695.5799999999995</v>
      </c>
      <c r="AK107" s="47">
        <f>SUM(AK71:AK106)</f>
        <v>434.31599999999997</v>
      </c>
      <c r="AL107" s="47">
        <f>SUM(AL71:AL106)</f>
        <v>193.39499999999998</v>
      </c>
      <c r="AM107" s="47">
        <f>SUM(AM71:AM106)</f>
        <v>455.87399999999997</v>
      </c>
      <c r="AN107" s="99">
        <f>SUM(AN71:AN106)</f>
        <v>1107</v>
      </c>
      <c r="AO107" s="47">
        <f>SUM(AO71:AO106)</f>
        <v>4416.1500000000005</v>
      </c>
      <c r="AP107" s="47">
        <f>SUM(AP71:AP106)</f>
        <v>282.21299999999997</v>
      </c>
      <c r="AQ107" s="47">
        <f>SUM(AQ71:AQ106)</f>
        <v>303.14099999999996</v>
      </c>
      <c r="AR107" s="47">
        <f>SUM(AR71:AR106)</f>
        <v>549.60599999999988</v>
      </c>
      <c r="AS107" s="47">
        <f>SUM(AS71:AS106)</f>
        <v>1077</v>
      </c>
      <c r="AT107" s="47">
        <f>SUM(AT71:AT106)</f>
        <v>3637.95</v>
      </c>
      <c r="AU107" s="47">
        <f>SUM(AU71:AU106)</f>
        <v>377.03699999999992</v>
      </c>
      <c r="AV107" s="47">
        <f>SUM(AV71:AV106)</f>
        <v>175.48499999999999</v>
      </c>
      <c r="AW107" s="47">
        <f>SUM(AW71:AW106)</f>
        <v>562.84199999999998</v>
      </c>
      <c r="AX107" s="44">
        <f>SUM(AX71:AX106)</f>
        <v>1107</v>
      </c>
      <c r="AY107" s="44">
        <f>SUM(AY71:AY106)</f>
        <v>4700.46</v>
      </c>
      <c r="AZ107" s="47">
        <f>SUM(AZ71:AZ106)</f>
        <v>286.36499999999995</v>
      </c>
      <c r="BA107" s="47">
        <f>SUM(BA71:BA106)</f>
        <v>343.995</v>
      </c>
      <c r="BB107" s="47">
        <f>SUM(BB71:BB106)</f>
        <v>549.90600000000006</v>
      </c>
      <c r="BC107" s="47">
        <f>SUM(BC71:BC106)</f>
        <v>1119</v>
      </c>
      <c r="BD107" s="47">
        <f>SUM(BD71:BD106)</f>
        <v>4399.95</v>
      </c>
      <c r="BE107" s="47">
        <f>SUM(BE71:BE106)</f>
        <v>226.21649999999997</v>
      </c>
      <c r="BF107" s="47">
        <f>SUM(BF71:BF106)</f>
        <v>287.74499999999995</v>
      </c>
      <c r="BG107" s="47">
        <f>SUM(BG71:BG106)</f>
        <v>613.02599999999995</v>
      </c>
      <c r="BH107" s="99">
        <f>SUM(BH71:BH106)</f>
        <v>1069.5</v>
      </c>
      <c r="BI107" s="44">
        <f>SUM(BI71:BI106)</f>
        <v>3719.04</v>
      </c>
      <c r="BJ107" s="47">
        <f>SUM(BJ71:BJ106)</f>
        <v>390.54899999999998</v>
      </c>
      <c r="BK107" s="47">
        <f>SUM(BK71:BK106)</f>
        <v>175.017</v>
      </c>
      <c r="BL107" s="47">
        <f>SUM(BL71:BL106)</f>
        <v>519.81000000000017</v>
      </c>
      <c r="BM107" s="45">
        <f>SUM(BM71:BM106)</f>
        <v>1086</v>
      </c>
      <c r="BN107" s="47">
        <f>SUM(BN71:BN106)</f>
        <v>3452.52</v>
      </c>
      <c r="BO107" s="47">
        <f>SUM(BO71:BO106)</f>
        <v>250.87950000000001</v>
      </c>
      <c r="BP107" s="47">
        <f>SUM(BP71:BP106)</f>
        <v>303.81299999999999</v>
      </c>
      <c r="BQ107" s="47">
        <f>SUM(BQ71:BQ106)</f>
        <v>339.61200000000002</v>
      </c>
      <c r="BR107" s="47">
        <f>SUM(BR71:BR106)</f>
        <v>1069.5</v>
      </c>
      <c r="BS107" s="47">
        <f>SUM(BS71:BS106)</f>
        <v>3630.3299999999995</v>
      </c>
      <c r="BT107" s="47">
        <f>SUM(BT71:BT106)</f>
        <v>406.98900000000003</v>
      </c>
      <c r="BU107" s="47">
        <f>SUM(BU71:BU106)</f>
        <v>180.96899999999999</v>
      </c>
      <c r="BV107" s="47">
        <f>SUM(BV71:BV106)</f>
        <v>518.61</v>
      </c>
      <c r="BW107" s="47">
        <f>SUM(BW71:BW106)</f>
        <v>1104</v>
      </c>
      <c r="BX107" s="47">
        <f>SUM(BX71:BX106)</f>
        <v>4532.34</v>
      </c>
      <c r="BY107" s="47">
        <f>SUM(BY71:BY106)</f>
        <v>336.12599999999998</v>
      </c>
      <c r="BZ107" s="47">
        <f>SUM(BZ71:BZ106)</f>
        <v>322.29299999999995</v>
      </c>
      <c r="CA107" s="47">
        <f>SUM(CA71:CA106)</f>
        <v>459.57</v>
      </c>
      <c r="CB107" s="47">
        <f>SUM(CB71:CB106)</f>
        <v>1111.8</v>
      </c>
      <c r="CC107" s="47">
        <f>SUM(CC71:CC106)</f>
        <v>3545.55</v>
      </c>
      <c r="CD107" s="47">
        <f>SUM(CD71:CD106)</f>
        <v>308.88299999999998</v>
      </c>
      <c r="CE107" s="47">
        <f>SUM(CE71:CE106)</f>
        <v>73.581000000000003</v>
      </c>
      <c r="CF107" s="47">
        <f>SUM(CF71:CF106)</f>
        <v>407.226</v>
      </c>
      <c r="CG107" s="47">
        <f>SUM(CG71:CG106)</f>
        <v>1077</v>
      </c>
      <c r="CH107" s="47">
        <f>SUM(CH71:CH106)</f>
        <v>4793.4899999999989</v>
      </c>
      <c r="CI107" s="47">
        <f>SUM(CI71:CI106)</f>
        <v>191.874</v>
      </c>
      <c r="CJ107" s="47">
        <f>SUM(CJ71:CJ106)</f>
        <v>218.42099999999996</v>
      </c>
      <c r="CK107" s="47">
        <f>SUM(CK71:CK106)</f>
        <v>492.96000000000009</v>
      </c>
      <c r="CL107" s="47">
        <f>SUM(CL71:CL106)</f>
        <v>1102.8</v>
      </c>
      <c r="CM107" s="47">
        <f>SUM(CM71:CM106)</f>
        <v>4326.5999999999995</v>
      </c>
      <c r="CN107" s="47">
        <f>SUM(CN71:CN106)</f>
        <v>327.41399999999993</v>
      </c>
      <c r="CO107" s="47">
        <f>SUM(CO71:CO106)</f>
        <v>142.39499999999998</v>
      </c>
      <c r="CP107" s="47">
        <f>SUM(CP71:CP106)</f>
        <v>457.92600000000004</v>
      </c>
      <c r="CQ107" s="47">
        <f>SUM(CQ71:CQ106)</f>
        <v>1107</v>
      </c>
      <c r="CR107" s="47">
        <f>SUM(CR71:CR106)</f>
        <v>4841.82</v>
      </c>
      <c r="CS107" s="47">
        <f>SUM(CS71:CS106)</f>
        <v>145.12799999999999</v>
      </c>
      <c r="CT107" s="47">
        <f>SUM(CT71:CT106)</f>
        <v>217.17899999999995</v>
      </c>
      <c r="CU107" s="47">
        <f>SUM(CU71:CU106)</f>
        <v>533.26199999999994</v>
      </c>
      <c r="CV107" s="47">
        <f>SUM(CV71:CV106)</f>
        <v>1107</v>
      </c>
      <c r="CW107" s="47">
        <f>SUM(CW71:CW106)</f>
        <v>4106.5499999999993</v>
      </c>
      <c r="CX107" s="47">
        <f>SUM(CX71:CX106)</f>
        <v>328.02299999999997</v>
      </c>
      <c r="CY107" s="47">
        <f>SUM(CY71:CY106)</f>
        <v>85.341000000000008</v>
      </c>
      <c r="CZ107" s="47">
        <f>SUM(CZ71:CZ106)</f>
        <v>453.45600000000013</v>
      </c>
      <c r="DA107" s="47">
        <f>SUM(DA71:DA106)</f>
        <v>1077</v>
      </c>
      <c r="DB107" s="47">
        <f>SUM(DB71:DB106)</f>
        <v>3689.5499999999997</v>
      </c>
      <c r="DC107" s="47">
        <f>SUM(DC71:DC106)</f>
        <v>159.59100000000001</v>
      </c>
      <c r="DD107" s="47">
        <f>SUM(DD71:DD106)</f>
        <v>199.32899999999995</v>
      </c>
      <c r="DE107" s="47">
        <f>SUM(DE71:DE106)</f>
        <v>298.66800000000001</v>
      </c>
      <c r="DF107" s="47">
        <f>SUM(DF71:DF106)</f>
        <v>1107</v>
      </c>
      <c r="DG107" s="47">
        <f>SUM(DG71:DG106)</f>
        <v>4327.5599999999995</v>
      </c>
      <c r="DH107" s="47">
        <f>SUM(DH71:DH106)</f>
        <v>329.94899999999996</v>
      </c>
      <c r="DI107" s="47">
        <f>SUM(DI71:DI106)</f>
        <v>121.40700000000001</v>
      </c>
      <c r="DJ107" s="47">
        <f>SUM(DJ71:DJ106)</f>
        <v>472.09200000000004</v>
      </c>
      <c r="DK107" s="47">
        <f>SUM(DK71:DK106)</f>
        <v>1119</v>
      </c>
      <c r="DL107" s="47">
        <f>SUM(DL71:DL106)</f>
        <v>0</v>
      </c>
      <c r="DM107" s="47">
        <f>SUM(DM71:DM106)</f>
        <v>0</v>
      </c>
      <c r="DN107" s="47">
        <f>SUM(DN71:DN106)</f>
        <v>0</v>
      </c>
      <c r="DO107" s="47">
        <f>SUM(DO71:DO106)</f>
        <v>0</v>
      </c>
      <c r="DP107" s="47">
        <f>SUM(DP71:DP106)</f>
        <v>0</v>
      </c>
      <c r="DQ107" s="21">
        <f t="shared" si="142"/>
        <v>24107.7</v>
      </c>
    </row>
    <row r="108" spans="1:121" s="21" customFormat="1" x14ac:dyDescent="0.25">
      <c r="A108"/>
      <c r="B108"/>
      <c r="C108" s="46"/>
      <c r="D108" s="46"/>
      <c r="E108" s="49"/>
      <c r="F108" s="47" t="e">
        <f>F107+F67+F30</f>
        <v>#VALUE!</v>
      </c>
      <c r="G108" s="44" t="e">
        <f>G107/$G107</f>
        <v>#VALUE!</v>
      </c>
      <c r="H108" s="44" t="e">
        <f t="shared" ref="H108:I108" si="203">H107/$G107</f>
        <v>#VALUE!</v>
      </c>
      <c r="I108" s="44" t="e">
        <f t="shared" si="203"/>
        <v>#VALUE!</v>
      </c>
      <c r="J108" s="44">
        <f>J30+J67+J107</f>
        <v>1087.5</v>
      </c>
      <c r="K108" s="47">
        <f>K30+K67+K107</f>
        <v>10508.01</v>
      </c>
      <c r="L108" s="47">
        <f>L107/$L107</f>
        <v>1</v>
      </c>
      <c r="M108" s="47">
        <f t="shared" ref="M108:N108" si="204">M107/$L107</f>
        <v>1.1086800493439499</v>
      </c>
      <c r="N108" s="47">
        <f t="shared" si="204"/>
        <v>2.0519232925871935</v>
      </c>
      <c r="O108" s="47">
        <f>O30+O67+O107</f>
        <v>2929.32</v>
      </c>
      <c r="P108" s="47">
        <f>P30+P67+P107</f>
        <v>9551.58</v>
      </c>
      <c r="Q108" s="47">
        <f>Q107/$Q107</f>
        <v>1</v>
      </c>
      <c r="R108" s="47">
        <f t="shared" ref="R108:S108" si="205">R107/$Q107</f>
        <v>0.54562312565435733</v>
      </c>
      <c r="S108" s="47">
        <f t="shared" si="205"/>
        <v>1.8187674125601121</v>
      </c>
      <c r="T108" s="47">
        <f>T30+T67+T107</f>
        <v>2946.12</v>
      </c>
      <c r="U108" s="47">
        <f>U30+U67+U107</f>
        <v>10830.869999999999</v>
      </c>
      <c r="V108" s="47">
        <f>V107/$V107</f>
        <v>1</v>
      </c>
      <c r="W108" s="47">
        <f t="shared" ref="W108:X108" si="206">W107/$V107</f>
        <v>1.0481656055058677</v>
      </c>
      <c r="X108" s="47">
        <f t="shared" si="206"/>
        <v>1.5084874969131499</v>
      </c>
      <c r="Y108" s="47">
        <f>Y30+Y67+Y107</f>
        <v>2986.32</v>
      </c>
      <c r="Z108" s="47">
        <f>Z30+Z67+Z107</f>
        <v>8444.2800000000007</v>
      </c>
      <c r="AA108" s="47">
        <f>AA107/$AA107</f>
        <v>1</v>
      </c>
      <c r="AB108" s="47">
        <f t="shared" ref="AB108:AC108" si="207">AB107/$AA107</f>
        <v>0.53286217278154824</v>
      </c>
      <c r="AC108" s="47">
        <f t="shared" si="207"/>
        <v>0.93437771087411381</v>
      </c>
      <c r="AD108" s="44">
        <f>AD30+AD67+AD107</f>
        <v>2929.62</v>
      </c>
      <c r="AE108" s="47">
        <f>AE30+AE67+AE107</f>
        <v>10825.830000000002</v>
      </c>
      <c r="AF108" s="47">
        <f>AF107/$AF107</f>
        <v>1</v>
      </c>
      <c r="AG108" s="47">
        <f t="shared" ref="AG108:AH108" si="208">AG107/$AF107</f>
        <v>1.1965219322150225</v>
      </c>
      <c r="AH108" s="47">
        <f t="shared" si="208"/>
        <v>1.6430690970750319</v>
      </c>
      <c r="AI108" s="44">
        <f>AI30+AI67+AI107</f>
        <v>3010.32</v>
      </c>
      <c r="AJ108" s="47">
        <f>AJ30+AJ67+AJ107</f>
        <v>9583.89</v>
      </c>
      <c r="AK108" s="47">
        <f>AK107/$AK107</f>
        <v>1</v>
      </c>
      <c r="AL108" s="47">
        <f t="shared" ref="AL108:AM108" si="209">AL107/$AK107</f>
        <v>0.44528638134445886</v>
      </c>
      <c r="AM108" s="47">
        <f t="shared" si="209"/>
        <v>1.0496366700743238</v>
      </c>
      <c r="AN108" s="99">
        <f>AN30+AN67+AN107</f>
        <v>2906.82</v>
      </c>
      <c r="AO108" s="47">
        <f>AO30+AO67+AO107</f>
        <v>9744.3000000000011</v>
      </c>
      <c r="AP108" s="47">
        <f>AP107/$AP107</f>
        <v>1</v>
      </c>
      <c r="AQ108" s="47">
        <f t="shared" ref="AQ108:AR108" si="210">AQ107/$AP107</f>
        <v>1.074156753941172</v>
      </c>
      <c r="AR108" s="47">
        <f t="shared" si="210"/>
        <v>1.947486472983172</v>
      </c>
      <c r="AS108" s="47">
        <f>AS30+AS67+AS107</f>
        <v>2938.32</v>
      </c>
      <c r="AT108" s="47">
        <f>AT30+AT67+AT107</f>
        <v>9615.0659999999989</v>
      </c>
      <c r="AU108" s="47">
        <f>AU107/$AU107</f>
        <v>1</v>
      </c>
      <c r="AV108" s="47">
        <f t="shared" ref="AV108:AW108" si="211">AV107/$AU107</f>
        <v>0.46543177460037083</v>
      </c>
      <c r="AW108" s="47">
        <f t="shared" si="211"/>
        <v>1.4928030935955889</v>
      </c>
      <c r="AX108" s="44">
        <f>AX30+AX67+AX107</f>
        <v>2898.7200000000003</v>
      </c>
      <c r="AY108" s="44">
        <f>AY30+AY67+AY107</f>
        <v>11240.82</v>
      </c>
      <c r="AZ108" s="47">
        <f>AZ107/$AZ107</f>
        <v>1</v>
      </c>
      <c r="BA108" s="47">
        <f t="shared" ref="BA108:BB108" si="212">BA107/$AZ107</f>
        <v>1.2012466607301873</v>
      </c>
      <c r="BB108" s="47">
        <f t="shared" si="212"/>
        <v>1.920297522392751</v>
      </c>
      <c r="BC108" s="47">
        <f>BC30+BC67+BC107</f>
        <v>3099</v>
      </c>
      <c r="BD108" s="47">
        <f>BD30+BD67+BD107</f>
        <v>10481.310000000001</v>
      </c>
      <c r="BE108" s="47">
        <f>BE107/$BE107</f>
        <v>1</v>
      </c>
      <c r="BF108" s="47">
        <f t="shared" ref="BF108:BG108" si="213">BF107/$BE107</f>
        <v>1.2719894437408412</v>
      </c>
      <c r="BG108" s="47">
        <f t="shared" si="213"/>
        <v>2.7099084284302872</v>
      </c>
      <c r="BH108" s="99">
        <f>BH30+BH67+BH107</f>
        <v>2913.3</v>
      </c>
      <c r="BI108" s="44">
        <f>BI30+BI67+BI107</f>
        <v>10526.099999999999</v>
      </c>
      <c r="BJ108" s="47">
        <f>BJ107/$BJ107</f>
        <v>1</v>
      </c>
      <c r="BK108" s="47">
        <f t="shared" ref="BK108:BL108" si="214">BK107/$BJ107</f>
        <v>0.44813070831060892</v>
      </c>
      <c r="BL108" s="47">
        <f t="shared" si="214"/>
        <v>1.3309725540201107</v>
      </c>
      <c r="BM108" s="45">
        <f>BM30+BM67+BM107</f>
        <v>3042</v>
      </c>
      <c r="BN108" s="47">
        <f>BN30+BN67+BN107</f>
        <v>9534.7800000000007</v>
      </c>
      <c r="BO108" s="47">
        <f>BO107/$BO107</f>
        <v>1</v>
      </c>
      <c r="BP108" s="47">
        <f t="shared" ref="BP108:BQ108" si="215">BP107/$BO107</f>
        <v>1.2109917310900251</v>
      </c>
      <c r="BQ108" s="47">
        <f t="shared" si="215"/>
        <v>1.3536857335892332</v>
      </c>
      <c r="BR108" s="47">
        <f>BR30+BR67+BR107</f>
        <v>2961.3</v>
      </c>
      <c r="BS108" s="47">
        <f>BS30+BS67+BS107</f>
        <v>10022.43</v>
      </c>
      <c r="BT108" s="47">
        <f>BT107/$BT107</f>
        <v>1</v>
      </c>
      <c r="BU108" s="47">
        <f t="shared" ref="BU108:BV108" si="216">BU107/$BT107</f>
        <v>0.44465329529790726</v>
      </c>
      <c r="BV108" s="47">
        <f t="shared" si="216"/>
        <v>1.2742604836985765</v>
      </c>
      <c r="BW108" s="47">
        <f>BW30+BW67+BW107</f>
        <v>2961</v>
      </c>
      <c r="BX108" s="47">
        <f>BX30+BX67+BX107</f>
        <v>10388.94</v>
      </c>
      <c r="BY108" s="47">
        <f>BY107/$BY107</f>
        <v>1</v>
      </c>
      <c r="BZ108" s="47">
        <f t="shared" ref="BZ108:CA108" si="217">BZ107/$BY107</f>
        <v>0.95884578997161773</v>
      </c>
      <c r="CA108" s="47">
        <f t="shared" si="217"/>
        <v>1.3672551364666823</v>
      </c>
      <c r="CB108" s="47">
        <f>CB30+CB67+CB107</f>
        <v>2938.8</v>
      </c>
      <c r="CC108" s="47">
        <f>CC30+CC67+CC107</f>
        <v>9996.57</v>
      </c>
      <c r="CD108" s="47">
        <f>CD30+CD67+CD107</f>
        <v>787.64099999999996</v>
      </c>
      <c r="CE108" s="47">
        <f>CE30+CE67+CE107</f>
        <v>561.55499999999995</v>
      </c>
      <c r="CF108" s="47">
        <f>CF30+CF67+CF107</f>
        <v>1534.1219999999998</v>
      </c>
      <c r="CG108" s="47">
        <f>CG30+CG67+CG107</f>
        <v>2973</v>
      </c>
      <c r="CH108" s="47">
        <f>CH30+CH67+CH107</f>
        <v>10422.689999999999</v>
      </c>
      <c r="CI108" s="47">
        <f>CI30+CI67+CI107</f>
        <v>656.70900000000006</v>
      </c>
      <c r="CJ108" s="47">
        <f>CJ30+CJ67+CJ107</f>
        <v>673.10099999999989</v>
      </c>
      <c r="CK108" s="47">
        <f>CK30+CK67+CK107</f>
        <v>1511.598</v>
      </c>
      <c r="CL108" s="47">
        <f>CL30+CL67+CL107</f>
        <v>2914.8</v>
      </c>
      <c r="CM108" s="47">
        <f>CM30+CM67+CM107</f>
        <v>10863.689999999999</v>
      </c>
      <c r="CN108" s="47">
        <f>CN30+CN67+CN107</f>
        <v>826.70699999999988</v>
      </c>
      <c r="CO108" s="47">
        <f>CO30+CO67+CO107</f>
        <v>653.47799999999984</v>
      </c>
      <c r="CP108" s="47">
        <f>CP30+CP67+CP107</f>
        <v>1530.5129999999999</v>
      </c>
      <c r="CQ108" s="47">
        <f>CQ30+CQ67+CQ107</f>
        <v>3042</v>
      </c>
      <c r="CR108" s="47">
        <f>CR30+CR67+CR107</f>
        <v>10838.01</v>
      </c>
      <c r="CS108" s="47">
        <f>CS30+CS67+CS107</f>
        <v>621.10649999999998</v>
      </c>
      <c r="CT108" s="47">
        <f>CT30+CT67+CT107</f>
        <v>704.79299999999989</v>
      </c>
      <c r="CU108" s="47">
        <f>CU30+CU67+CU107</f>
        <v>1571.0339999999999</v>
      </c>
      <c r="CV108" s="47">
        <f>CV30+CV67+CV107</f>
        <v>2938.5</v>
      </c>
      <c r="CW108" s="47">
        <f>CW30+CW67+CW107</f>
        <v>9294.18</v>
      </c>
      <c r="CX108" s="47">
        <f>CX30+CX67+CX107</f>
        <v>762.57899999999995</v>
      </c>
      <c r="CY108" s="47">
        <f>CY30+CY67+CY107</f>
        <v>505.21500000000003</v>
      </c>
      <c r="CZ108" s="47">
        <f>CZ30+CZ67+CZ107</f>
        <v>1461.624</v>
      </c>
      <c r="DA108" s="47">
        <f>DA30+DA67+DA107</f>
        <v>2970</v>
      </c>
      <c r="DB108" s="47">
        <f>DB30+DB67+DB107</f>
        <v>9967.4459999999999</v>
      </c>
      <c r="DC108" s="47">
        <f>DC30+DC67+DC107</f>
        <v>652.76940000000002</v>
      </c>
      <c r="DD108" s="47">
        <f>DD30+DD67+DD107</f>
        <v>717.83459999999991</v>
      </c>
      <c r="DE108" s="47">
        <f>DE30+DE67+DE107</f>
        <v>1291.5455999999999</v>
      </c>
      <c r="DF108" s="47">
        <f>DF30+DF67+DF107</f>
        <v>2930.4</v>
      </c>
      <c r="DG108" s="47">
        <f>DG30+DG67+DG107</f>
        <v>10282.98</v>
      </c>
      <c r="DH108" s="47">
        <f>DH30+DH67+DH107</f>
        <v>806.35199999999998</v>
      </c>
      <c r="DI108" s="47">
        <f>DI30+DI67+DI107</f>
        <v>615.87599999999998</v>
      </c>
      <c r="DJ108" s="47">
        <f>DJ30+DJ67+DJ107</f>
        <v>1462.047</v>
      </c>
      <c r="DK108" s="47">
        <f>DK30+DK67+DK107</f>
        <v>3051</v>
      </c>
      <c r="DL108" s="47">
        <f>DL30+DL67+DL107</f>
        <v>5751.9600000000009</v>
      </c>
      <c r="DM108" s="47">
        <f>DM30+DM67+DM107</f>
        <v>481.54200000000003</v>
      </c>
      <c r="DN108" s="47">
        <f>DN30+DN67+DN107</f>
        <v>517.25399999999991</v>
      </c>
      <c r="DO108" s="47">
        <f>DO30+DO67+DO107</f>
        <v>893.77799999999991</v>
      </c>
      <c r="DP108" s="47">
        <f>DP30+DP67+DP107</f>
        <v>1749</v>
      </c>
    </row>
    <row r="109" spans="1:121" s="21" customFormat="1" x14ac:dyDescent="0.25">
      <c r="A109"/>
      <c r="B109"/>
      <c r="C109" s="46"/>
      <c r="D109" s="46"/>
      <c r="E109" s="49"/>
      <c r="F109"/>
      <c r="G109" s="44"/>
      <c r="H109" s="44"/>
      <c r="I109" s="44"/>
      <c r="J109" s="46"/>
      <c r="K109" s="47"/>
      <c r="L109" s="47">
        <f>SUM(L30,L67,L107)</f>
        <v>763.07999999999993</v>
      </c>
      <c r="M109" s="47">
        <f>SUM(M30,M67,M107)</f>
        <v>829.803</v>
      </c>
      <c r="N109" s="47">
        <f>SUM(N30,N67,N107)</f>
        <v>1529.4180000000001</v>
      </c>
      <c r="O109" s="47"/>
      <c r="P109" s="47"/>
      <c r="Q109" s="47">
        <f>SUM(Q30,Q67,Q107)</f>
        <v>776.96100000000001</v>
      </c>
      <c r="R109" s="47">
        <f>SUM(R30,R67,R107)</f>
        <v>622.43399999999997</v>
      </c>
      <c r="S109" s="47">
        <f>SUM(S30,S67,S107)</f>
        <v>1688.223</v>
      </c>
      <c r="T109" s="47"/>
      <c r="U109" s="47"/>
      <c r="V109" s="47">
        <f>SUM(V30,V67,V107)</f>
        <v>793.33500000000004</v>
      </c>
      <c r="W109" s="47">
        <f>SUM(W30,W67,W107)</f>
        <v>861.53700000000003</v>
      </c>
      <c r="X109" s="47">
        <f>SUM(X30,X67,X107)</f>
        <v>1416.6360000000002</v>
      </c>
      <c r="Y109" s="47"/>
      <c r="Z109" s="47"/>
      <c r="AA109" s="47">
        <f>SUM(AA30,AA67,AA107)</f>
        <v>804.0614999999998</v>
      </c>
      <c r="AB109" s="47">
        <f>SUM(AB30,AB67,AB107)</f>
        <v>616.79399999999987</v>
      </c>
      <c r="AC109" s="47">
        <f>SUM(AC30,AC67,AC107)</f>
        <v>1427.0129999999999</v>
      </c>
      <c r="AD109" s="44"/>
      <c r="AE109" s="47"/>
      <c r="AF109" s="47">
        <f>SUM(AF30,AF67,AF107)</f>
        <v>762.18899999999996</v>
      </c>
      <c r="AG109" s="47">
        <f>SUM(AG30,AG67,AG107)</f>
        <v>842.60399999999993</v>
      </c>
      <c r="AH109" s="47">
        <f>SUM(AH30,AH67,AH107)</f>
        <v>1538.8709999999999</v>
      </c>
      <c r="AI109" s="44"/>
      <c r="AJ109" s="47"/>
      <c r="AK109" s="47">
        <f>SUM(AK30,AK67,AK107)</f>
        <v>908.3744999999999</v>
      </c>
      <c r="AL109" s="47">
        <f>SUM(AL30,AL67,AL107)</f>
        <v>678.279</v>
      </c>
      <c r="AM109" s="47">
        <f>SUM(AM30,AM67,AM107)</f>
        <v>1466.346</v>
      </c>
      <c r="AN109" s="99"/>
      <c r="AO109" s="47"/>
      <c r="AP109" s="47">
        <f>SUM(AP30,AP67,AP107)</f>
        <v>731.75399999999991</v>
      </c>
      <c r="AQ109" s="47">
        <f>SUM(AQ30,AQ67,AQ107)</f>
        <v>731.04</v>
      </c>
      <c r="AR109" s="47">
        <f>SUM(AR30,AR67,AR107)</f>
        <v>1554.9629999999997</v>
      </c>
      <c r="AS109" s="47"/>
      <c r="AT109" s="47"/>
      <c r="AU109" s="47">
        <f>SUM(AU30,AU67,AU107)</f>
        <v>860.10539999999992</v>
      </c>
      <c r="AV109" s="47">
        <f>SUM(AV30,AV67,AV107)</f>
        <v>690.18060000000003</v>
      </c>
      <c r="AW109" s="47">
        <f>SUM(AW30,AW67,AW107)</f>
        <v>1489.8396</v>
      </c>
      <c r="AX109" s="44"/>
      <c r="AY109" s="44"/>
      <c r="AZ109" s="47">
        <f>SUM(AZ30,AZ67,AZ107)</f>
        <v>774.05700000000002</v>
      </c>
      <c r="BA109" s="47">
        <f>SUM(BA30,BA67,BA107)</f>
        <v>875.75100000000009</v>
      </c>
      <c r="BB109" s="47">
        <f>SUM(BB30,BB67,BB107)</f>
        <v>1530.7619999999999</v>
      </c>
      <c r="BC109" s="47"/>
      <c r="BD109" s="47"/>
      <c r="BE109" s="47">
        <f>SUM(BE30,BE67,BE107)</f>
        <v>698.80949999999996</v>
      </c>
      <c r="BF109" s="47">
        <f>SUM(BF30,BF67,BF107)</f>
        <v>745.64400000000001</v>
      </c>
      <c r="BG109" s="47">
        <f>SUM(BG30,BG67,BG107)</f>
        <v>1603.2809999999999</v>
      </c>
      <c r="BH109" s="99"/>
      <c r="BI109" s="44"/>
      <c r="BJ109" s="47">
        <f>SUM(BJ30,BJ67,BJ107)</f>
        <v>892.67100000000005</v>
      </c>
      <c r="BK109" s="47">
        <f>SUM(BK30,BK67,BK107)</f>
        <v>710.61300000000006</v>
      </c>
      <c r="BL109" s="47">
        <f>SUM(BL30,BL67,BL107)</f>
        <v>1607.4960000000001</v>
      </c>
      <c r="BM109" s="45"/>
      <c r="BN109" s="47"/>
      <c r="BO109" s="47">
        <f>SUM(BO30,BO67,BO107)</f>
        <v>713.24250000000006</v>
      </c>
      <c r="BP109" s="47">
        <f>SUM(BP30,BP67,BP107)</f>
        <v>753.67200000000003</v>
      </c>
      <c r="BQ109" s="47">
        <f>SUM(BQ30,BQ67,BQ107)</f>
        <v>1349.097</v>
      </c>
      <c r="BR109" s="47"/>
      <c r="BS109" s="47"/>
      <c r="BT109" s="47">
        <f>SUM(BT30,BT67,BT107)</f>
        <v>916.71900000000005</v>
      </c>
      <c r="BU109" s="47">
        <f>SUM(BU30,BU67,BU107)</f>
        <v>731.13900000000012</v>
      </c>
      <c r="BV109" s="47">
        <f>SUM(BV30,BV67,BV107)</f>
        <v>1449.7080000000001</v>
      </c>
      <c r="BW109" s="47"/>
      <c r="BX109" s="47"/>
      <c r="BY109" s="47">
        <f>SUM(BY30,BY67,BY107)</f>
        <v>805.476</v>
      </c>
      <c r="BZ109" s="47">
        <f>SUM(BZ30,BZ67,BZ107)</f>
        <v>793.38299999999992</v>
      </c>
      <c r="CA109" s="47">
        <f>SUM(CA30,CA67,CA107)</f>
        <v>1502.3279999999997</v>
      </c>
      <c r="CB109" s="47"/>
      <c r="CC109" s="47"/>
      <c r="CD109" s="47">
        <f>SUM(CD30,CD67,CD107)</f>
        <v>787.64099999999996</v>
      </c>
      <c r="CE109" s="47">
        <f>SUM(CE30,CE67,CE107)</f>
        <v>561.55499999999995</v>
      </c>
      <c r="CF109" s="47">
        <f>SUM(CF30,CF67,CF107)</f>
        <v>1534.1219999999998</v>
      </c>
      <c r="CG109" s="47"/>
      <c r="CH109" s="47"/>
      <c r="CI109" s="47">
        <f>SUM(CI30,CI67,CI107)</f>
        <v>656.70900000000006</v>
      </c>
      <c r="CJ109" s="47">
        <f>SUM(CJ30,CJ67,CJ107)</f>
        <v>673.10099999999989</v>
      </c>
      <c r="CK109" s="47">
        <f>SUM(CK30,CK67,CK107)</f>
        <v>1511.598</v>
      </c>
      <c r="CL109" s="47"/>
      <c r="CM109" s="47"/>
      <c r="CN109" s="47">
        <f>SUM(CN30,CN67,CN107)</f>
        <v>826.70699999999988</v>
      </c>
      <c r="CO109" s="47">
        <f>SUM(CO30,CO67,CO107)</f>
        <v>653.47799999999984</v>
      </c>
      <c r="CP109" s="47">
        <f>SUM(CP30,CP67,CP107)</f>
        <v>1530.5129999999999</v>
      </c>
      <c r="CQ109" s="47"/>
      <c r="CR109" s="47"/>
      <c r="CS109" s="47">
        <f>SUM(CS30,CS67,CS107)</f>
        <v>621.10649999999998</v>
      </c>
      <c r="CT109" s="47">
        <f>SUM(CT30,CT67,CT107)</f>
        <v>704.79299999999989</v>
      </c>
      <c r="CU109" s="47">
        <f>SUM(CU30,CU67,CU107)</f>
        <v>1571.0339999999999</v>
      </c>
      <c r="CV109" s="47"/>
      <c r="CW109" s="47"/>
      <c r="CX109" s="47">
        <f>SUM(CX30,CX67,CX107)</f>
        <v>762.57899999999995</v>
      </c>
      <c r="CY109" s="47">
        <f>SUM(CY30,CY67,CY107)</f>
        <v>505.21500000000003</v>
      </c>
      <c r="CZ109" s="47">
        <f>SUM(CZ30,CZ67,CZ107)</f>
        <v>1461.624</v>
      </c>
      <c r="DA109" s="47"/>
      <c r="DB109" s="47"/>
      <c r="DC109" s="47">
        <f>SUM(DC30,DC67,DC107)</f>
        <v>652.76940000000002</v>
      </c>
      <c r="DD109" s="47">
        <f>SUM(DD30,DD67,DD107)</f>
        <v>717.83459999999991</v>
      </c>
      <c r="DE109" s="47">
        <f>SUM(DE30,DE67,DE107)</f>
        <v>1291.5455999999999</v>
      </c>
      <c r="DF109" s="47"/>
      <c r="DG109" s="47"/>
      <c r="DH109" s="47">
        <f>SUM(DH30,DH67,DH107)</f>
        <v>806.35199999999998</v>
      </c>
      <c r="DI109" s="47">
        <f>SUM(DI30,DI67,DI107)</f>
        <v>615.87599999999998</v>
      </c>
      <c r="DJ109" s="47">
        <f>SUM(DJ30,DJ67,DJ107)</f>
        <v>1462.047</v>
      </c>
      <c r="DK109" s="47"/>
      <c r="DL109" s="47"/>
      <c r="DM109" s="47">
        <f>SUM(DM30,DM67,DM107)</f>
        <v>481.54200000000003</v>
      </c>
      <c r="DN109" s="47">
        <f>SUM(DN30,DN67,DN107)</f>
        <v>517.25399999999991</v>
      </c>
      <c r="DO109" s="47">
        <f>SUM(DO30,DO67,DO107)</f>
        <v>893.77799999999991</v>
      </c>
      <c r="DP109" s="47"/>
    </row>
    <row r="110" spans="1:121" s="21" customFormat="1" x14ac:dyDescent="0.25">
      <c r="A110"/>
      <c r="B110"/>
      <c r="C110" s="46"/>
      <c r="D110" s="46"/>
      <c r="E110" s="49"/>
      <c r="F110"/>
      <c r="G110" s="44"/>
      <c r="H110" s="44"/>
      <c r="I110" s="44"/>
      <c r="J110" s="46"/>
      <c r="K110" s="47"/>
      <c r="L110" s="47">
        <f>L109/$L109</f>
        <v>1</v>
      </c>
      <c r="M110" s="47">
        <f t="shared" ref="M110:N110" si="218">M109/$L109</f>
        <v>1.0874390627457149</v>
      </c>
      <c r="N110" s="47">
        <f t="shared" si="218"/>
        <v>2.0042695392357293</v>
      </c>
      <c r="O110" s="47"/>
      <c r="P110" s="47"/>
      <c r="Q110" s="47">
        <f>Q109/$Q109</f>
        <v>1</v>
      </c>
      <c r="R110" s="47">
        <f t="shared" ref="R110:S110" si="219">R109/$Q109</f>
        <v>0.80111356940695855</v>
      </c>
      <c r="S110" s="47">
        <f t="shared" si="219"/>
        <v>2.1728542359268999</v>
      </c>
      <c r="T110" s="47"/>
      <c r="U110" s="47"/>
      <c r="V110" s="47">
        <f>V109/$V109</f>
        <v>1</v>
      </c>
      <c r="W110" s="47">
        <f t="shared" ref="W110:X110" si="220">W109/$V109</f>
        <v>1.085968726956456</v>
      </c>
      <c r="X110" s="47">
        <f t="shared" si="220"/>
        <v>1.7856718788405908</v>
      </c>
      <c r="Y110" s="47"/>
      <c r="Z110" s="47"/>
      <c r="AA110" s="47">
        <f>AA109/$AA109</f>
        <v>1</v>
      </c>
      <c r="AB110" s="47">
        <f t="shared" ref="AB110:AC110" si="221">AB109/$AA109</f>
        <v>0.76709803914252828</v>
      </c>
      <c r="AC110" s="47">
        <f t="shared" si="221"/>
        <v>1.7747560354525125</v>
      </c>
      <c r="AD110" s="44"/>
      <c r="AE110" s="47"/>
      <c r="AF110" s="47">
        <f>AF109/$AF109</f>
        <v>1</v>
      </c>
      <c r="AG110" s="47">
        <f t="shared" ref="AG110:AH110" si="222">AG109/$AF109</f>
        <v>1.1055053274187898</v>
      </c>
      <c r="AH110" s="47">
        <f t="shared" si="222"/>
        <v>2.0190149687282286</v>
      </c>
      <c r="AI110" s="44"/>
      <c r="AJ110" s="47"/>
      <c r="AK110" s="47">
        <f>AK109/$AK109</f>
        <v>1</v>
      </c>
      <c r="AL110" s="47">
        <f t="shared" ref="AL110:AM110" si="223">AL109/$AK109</f>
        <v>0.74669533325737358</v>
      </c>
      <c r="AM110" s="47">
        <f t="shared" si="223"/>
        <v>1.6142527118495733</v>
      </c>
      <c r="AN110" s="99"/>
      <c r="AO110" s="47"/>
      <c r="AP110" s="47">
        <f>AP109/$AP109</f>
        <v>1</v>
      </c>
      <c r="AQ110" s="47">
        <f t="shared" ref="AQ110:AR110" si="224">AQ109/$AP109</f>
        <v>0.99902426225206842</v>
      </c>
      <c r="AR110" s="47">
        <f t="shared" si="224"/>
        <v>2.1249805262424255</v>
      </c>
      <c r="AS110" s="47"/>
      <c r="AT110" s="47"/>
      <c r="AU110" s="47">
        <f>AU109/$AU109</f>
        <v>1</v>
      </c>
      <c r="AV110" s="47">
        <f t="shared" ref="AV110:AW110" si="225">AV109/$AU109</f>
        <v>0.80243723618058915</v>
      </c>
      <c r="AW110" s="47">
        <f t="shared" si="225"/>
        <v>1.7321593376811728</v>
      </c>
      <c r="AX110" s="44"/>
      <c r="AY110" s="44"/>
      <c r="AZ110" s="47">
        <f>AZ109/$AZ109</f>
        <v>1</v>
      </c>
      <c r="BA110" s="47">
        <f t="shared" ref="BA110:BB110" si="226">BA109/$AZ109</f>
        <v>1.1313779217809543</v>
      </c>
      <c r="BB110" s="47">
        <f t="shared" si="226"/>
        <v>1.9775830462097752</v>
      </c>
      <c r="BC110" s="47"/>
      <c r="BD110" s="47"/>
      <c r="BE110" s="47">
        <f>BE109/$BE109</f>
        <v>1</v>
      </c>
      <c r="BF110" s="47">
        <f t="shared" ref="BF110:BG110" si="227">BF109/$BE109</f>
        <v>1.0670204111420925</v>
      </c>
      <c r="BG110" s="47">
        <f t="shared" si="227"/>
        <v>2.2943033831108477</v>
      </c>
      <c r="BH110" s="99"/>
      <c r="BI110" s="44"/>
      <c r="BJ110" s="47">
        <f>BJ109/$BJ109</f>
        <v>1</v>
      </c>
      <c r="BK110" s="47">
        <f t="shared" ref="BK110:BL110" si="228">BK109/$BJ109</f>
        <v>0.79605252102958424</v>
      </c>
      <c r="BL110" s="47">
        <f t="shared" si="228"/>
        <v>1.8007709447265565</v>
      </c>
      <c r="BM110" s="45"/>
      <c r="BN110" s="47"/>
      <c r="BO110" s="47">
        <f>BO109/$BO109</f>
        <v>1</v>
      </c>
      <c r="BP110" s="47">
        <f t="shared" ref="BP110:BQ110" si="229">BP109/$BO109</f>
        <v>1.0566840871092229</v>
      </c>
      <c r="BQ110" s="47">
        <f t="shared" si="229"/>
        <v>1.8914983333158075</v>
      </c>
      <c r="BR110" s="47"/>
      <c r="BS110" s="47"/>
      <c r="BT110" s="47">
        <f>BT109/$BT109</f>
        <v>1</v>
      </c>
      <c r="BU110" s="47">
        <f t="shared" ref="BU110:BV110" si="230">BU109/$BT109</f>
        <v>0.79756064835571217</v>
      </c>
      <c r="BV110" s="47">
        <f t="shared" si="230"/>
        <v>1.5814093522660706</v>
      </c>
      <c r="BW110" s="47"/>
      <c r="BX110" s="47"/>
      <c r="BY110" s="47">
        <f>BY109/$BY109</f>
        <v>1</v>
      </c>
      <c r="BZ110" s="47">
        <f t="shared" ref="BZ110:CA110" si="231">BZ109/$BY109</f>
        <v>0.98498651728915565</v>
      </c>
      <c r="CA110" s="47">
        <f t="shared" si="231"/>
        <v>1.8651430955112254</v>
      </c>
      <c r="CB110" s="47"/>
      <c r="CC110" s="47"/>
      <c r="CD110" s="47">
        <f>CD109/$BJ109</f>
        <v>0.88234187063318947</v>
      </c>
      <c r="CE110" s="47">
        <f t="shared" ref="CE110:CF110" si="232">CE109/$BJ109</f>
        <v>0.6290727490867295</v>
      </c>
      <c r="CF110" s="47">
        <f t="shared" si="232"/>
        <v>1.7185749285010936</v>
      </c>
      <c r="CG110" s="47"/>
      <c r="CH110" s="47"/>
      <c r="CI110" s="47">
        <f t="shared" ref="CI110:CK110" si="233">CI109/$BJ109</f>
        <v>0.73566745195038263</v>
      </c>
      <c r="CJ110" s="47">
        <f t="shared" si="233"/>
        <v>0.75403032024116368</v>
      </c>
      <c r="CK110" s="47">
        <f t="shared" si="233"/>
        <v>1.6933427881044638</v>
      </c>
      <c r="CL110" s="47"/>
      <c r="CM110" s="47"/>
      <c r="CN110" s="47">
        <f t="shared" ref="CN110:CP110" si="234">CN109/$BJ109</f>
        <v>0.92610491435254405</v>
      </c>
      <c r="CO110" s="47">
        <f t="shared" si="234"/>
        <v>0.7320479773623203</v>
      </c>
      <c r="CP110" s="47">
        <f t="shared" si="234"/>
        <v>1.7145320056325342</v>
      </c>
      <c r="CQ110" s="47"/>
      <c r="CR110" s="47"/>
      <c r="CS110" s="47">
        <f t="shared" ref="CS110:CU110" si="235">CS109/$BJ109</f>
        <v>0.69578433711860244</v>
      </c>
      <c r="CT110" s="47">
        <f t="shared" si="235"/>
        <v>0.78953276179017784</v>
      </c>
      <c r="CU110" s="47">
        <f t="shared" si="235"/>
        <v>1.7599249891617401</v>
      </c>
      <c r="CV110" s="47"/>
      <c r="CW110" s="47"/>
      <c r="CX110" s="47">
        <f t="shared" ref="CX110:CZ110" si="236">CX109/$BJ109</f>
        <v>0.85426657749607626</v>
      </c>
      <c r="CY110" s="47">
        <f t="shared" si="236"/>
        <v>0.56595879108876623</v>
      </c>
      <c r="CZ110" s="47">
        <f t="shared" si="236"/>
        <v>1.6373602368621809</v>
      </c>
      <c r="DA110" s="47"/>
      <c r="DB110" s="47"/>
      <c r="DC110" s="47">
        <f t="shared" ref="DC110:DE110" si="237">DC109/$BJ109</f>
        <v>0.73125417987141961</v>
      </c>
      <c r="DD110" s="47">
        <f t="shared" si="237"/>
        <v>0.80414239960747003</v>
      </c>
      <c r="DE110" s="47">
        <f t="shared" si="237"/>
        <v>1.4468327076828975</v>
      </c>
      <c r="DF110" s="47"/>
      <c r="DG110" s="47"/>
      <c r="DH110" s="47">
        <f t="shared" ref="DH110:DJ110" si="238">DH109/$BJ109</f>
        <v>0.90330256051781666</v>
      </c>
      <c r="DI110" s="47">
        <f t="shared" si="238"/>
        <v>0.68992495555473399</v>
      </c>
      <c r="DJ110" s="47">
        <f t="shared" si="238"/>
        <v>1.6378340956522615</v>
      </c>
      <c r="DK110" s="47"/>
      <c r="DL110" s="47"/>
      <c r="DM110" s="47">
        <f t="shared" ref="DM110:DO110" si="239">DM109/$BJ109</f>
        <v>0.53943950234744942</v>
      </c>
      <c r="DN110" s="47">
        <f t="shared" si="239"/>
        <v>0.57944528275254814</v>
      </c>
      <c r="DO110" s="47">
        <f t="shared" si="239"/>
        <v>1.0012400985357426</v>
      </c>
      <c r="DP110" s="47"/>
    </row>
    <row r="111" spans="1:121" s="21" customFormat="1" x14ac:dyDescent="0.25">
      <c r="A111"/>
      <c r="B111"/>
      <c r="C111" s="46"/>
      <c r="D111" s="46"/>
      <c r="E111" s="49"/>
      <c r="F111"/>
      <c r="G111" s="44"/>
      <c r="H111" s="44"/>
      <c r="I111" s="44"/>
      <c r="J111" s="46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4"/>
      <c r="AE111" s="47"/>
      <c r="AF111" s="47"/>
      <c r="AG111" s="47"/>
      <c r="AH111" s="47"/>
      <c r="AI111" s="44"/>
      <c r="AJ111" s="47"/>
      <c r="AK111" s="47"/>
      <c r="AL111" s="47"/>
      <c r="AM111" s="47"/>
      <c r="AN111" s="99"/>
      <c r="AO111" s="47"/>
      <c r="AP111" s="47"/>
      <c r="AQ111" s="47"/>
      <c r="AR111" s="47"/>
      <c r="AS111" s="47"/>
      <c r="AT111" s="47"/>
      <c r="AU111" s="47"/>
      <c r="AV111" s="47"/>
      <c r="AW111" s="47"/>
      <c r="AX111" s="44"/>
      <c r="AY111" s="44"/>
      <c r="AZ111" s="47"/>
      <c r="BA111" s="47"/>
      <c r="BB111" s="47"/>
      <c r="BC111" s="47"/>
      <c r="BD111" s="47"/>
      <c r="BE111" s="47"/>
      <c r="BF111" s="47"/>
      <c r="BG111" s="47"/>
      <c r="BH111" s="99"/>
      <c r="BI111" s="44"/>
      <c r="BJ111" s="47"/>
      <c r="BK111" s="47"/>
      <c r="BL111" s="47"/>
      <c r="BM111" s="45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/>
      <c r="CI111"/>
      <c r="CJ111"/>
      <c r="CK111"/>
      <c r="CL111" s="46"/>
      <c r="CM111"/>
      <c r="CN111"/>
      <c r="CO111"/>
      <c r="CP111"/>
      <c r="CQ111" s="46"/>
      <c r="CR111"/>
      <c r="CS111"/>
      <c r="CT111"/>
      <c r="CU111"/>
      <c r="CV111" s="46"/>
      <c r="CW111"/>
      <c r="CX111"/>
      <c r="CY111"/>
      <c r="CZ111"/>
      <c r="DA111" s="46"/>
      <c r="DB111"/>
      <c r="DC111"/>
      <c r="DD111"/>
      <c r="DE111"/>
      <c r="DF111" s="46"/>
      <c r="DG111"/>
      <c r="DH111"/>
      <c r="DI111"/>
      <c r="DJ111"/>
      <c r="DK111" s="46"/>
      <c r="DL111"/>
      <c r="DM111"/>
      <c r="DN111"/>
      <c r="DO111"/>
      <c r="DP111" s="46"/>
    </row>
    <row r="112" spans="1:121" s="21" customFormat="1" ht="15.75" thickBot="1" x14ac:dyDescent="0.3">
      <c r="A112"/>
      <c r="B112"/>
      <c r="C112" s="46"/>
      <c r="D112" s="46"/>
      <c r="E112" s="49"/>
      <c r="F112"/>
      <c r="G112" s="44"/>
      <c r="H112" s="44"/>
      <c r="I112" s="44"/>
      <c r="J112" s="46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4"/>
      <c r="AE112" s="47"/>
      <c r="AF112" s="47"/>
      <c r="AG112" s="47"/>
      <c r="AH112" s="47"/>
      <c r="AI112" s="44"/>
      <c r="AJ112" s="47"/>
      <c r="AK112" s="47"/>
      <c r="AL112" s="47"/>
      <c r="AM112" s="47"/>
      <c r="AN112" s="99"/>
      <c r="AO112" s="47"/>
      <c r="AP112" s="47"/>
      <c r="AQ112" s="47"/>
      <c r="AR112" s="47"/>
      <c r="AS112" s="47"/>
      <c r="AT112" s="47"/>
      <c r="AU112" s="47"/>
      <c r="AV112" s="47"/>
      <c r="AW112" s="47"/>
      <c r="AX112" s="44"/>
      <c r="AY112" s="44"/>
      <c r="AZ112" s="47"/>
      <c r="BA112" s="47"/>
      <c r="BB112" s="47"/>
      <c r="BC112" s="47"/>
      <c r="BD112" s="47"/>
      <c r="BE112" s="47"/>
      <c r="BF112" s="47"/>
      <c r="BG112" s="47"/>
      <c r="BH112" s="99"/>
      <c r="BI112" s="44"/>
      <c r="BJ112" s="47"/>
      <c r="BK112" s="47"/>
      <c r="BL112" s="47"/>
      <c r="BM112" s="45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/>
      <c r="CI112"/>
      <c r="CJ112"/>
      <c r="CK112"/>
      <c r="CL112" s="46"/>
      <c r="CM112"/>
      <c r="CN112"/>
      <c r="CO112"/>
      <c r="CP112"/>
      <c r="CQ112" s="46"/>
      <c r="CR112"/>
      <c r="CS112"/>
      <c r="CT112"/>
      <c r="CU112"/>
      <c r="CV112" s="46"/>
      <c r="CW112"/>
      <c r="CX112"/>
      <c r="CY112"/>
      <c r="CZ112"/>
      <c r="DA112" s="46"/>
      <c r="DB112"/>
      <c r="DC112"/>
      <c r="DD112"/>
      <c r="DE112"/>
      <c r="DF112" s="46"/>
      <c r="DG112"/>
      <c r="DH112"/>
      <c r="DI112"/>
      <c r="DJ112"/>
      <c r="DK112" s="46"/>
      <c r="DL112"/>
      <c r="DM112"/>
      <c r="DN112"/>
      <c r="DO112"/>
      <c r="DP112" s="46"/>
    </row>
    <row r="113" spans="1:121" s="21" customFormat="1" ht="16.5" thickTop="1" thickBot="1" x14ac:dyDescent="0.3">
      <c r="A113" s="86" t="s">
        <v>85</v>
      </c>
      <c r="B113" s="87"/>
      <c r="C113" s="87"/>
      <c r="D113" s="87"/>
      <c r="E113" s="88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9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9"/>
      <c r="BI113" s="87"/>
      <c r="BJ113" s="87"/>
      <c r="BK113" s="87"/>
      <c r="BL113" s="87"/>
      <c r="BM113" s="88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</row>
    <row r="114" spans="1:121" s="21" customFormat="1" x14ac:dyDescent="0.25">
      <c r="A114" s="40" t="s">
        <v>86</v>
      </c>
      <c r="B114" s="40">
        <v>91</v>
      </c>
      <c r="C114" s="38">
        <v>1.7</v>
      </c>
      <c r="D114" s="38">
        <v>2.2000000000000002</v>
      </c>
      <c r="E114" s="43">
        <v>17.899999999999999</v>
      </c>
      <c r="F114" s="39" t="e">
        <f>$B114/100*J114</f>
        <v>#VALUE!</v>
      </c>
      <c r="G114" s="39" t="e">
        <f>$C114/100*J114</f>
        <v>#VALUE!</v>
      </c>
      <c r="H114" s="39" t="e">
        <f>$D114/100*J114</f>
        <v>#VALUE!</v>
      </c>
      <c r="I114" s="39" t="e">
        <f>$E114/100*J114</f>
        <v>#VALUE!</v>
      </c>
      <c r="J114" s="38" t="str">
        <f>IF('Г на Ч'!J114*'Г на группу'!$A$2,'Г на Ч'!J114*'Г на группу'!$A$2,"")</f>
        <v/>
      </c>
      <c r="K114" s="39" t="str">
        <f>IF('Г на Ч'!K114*'Г на группу'!$A$2,'Г на Ч'!K114*'Г на группу'!$A$2,"")</f>
        <v/>
      </c>
      <c r="L114" s="39" t="str">
        <f>IF('Г на Ч'!L114*'Г на группу'!$A$2,'Г на Ч'!L114*'Г на группу'!$A$2,"")</f>
        <v/>
      </c>
      <c r="M114" s="39" t="str">
        <f>IF('Г на Ч'!M114*'Г на группу'!$A$2,'Г на Ч'!M114*'Г на группу'!$A$2,"")</f>
        <v/>
      </c>
      <c r="N114" s="39" t="str">
        <f>IF('Г на Ч'!N114*'Г на группу'!$A$2,'Г на Ч'!N114*'Г на группу'!$A$2,"")</f>
        <v/>
      </c>
      <c r="O114" s="40" t="str">
        <f>IF('Г на Ч'!O114*'Г на группу'!$A$2,'Г на Ч'!O114*'Г на группу'!$A$2,"")</f>
        <v/>
      </c>
      <c r="P114" s="39">
        <f>IF('Г на Ч'!P114*'Г на группу'!$A$2,'Г на Ч'!P114*'Г на группу'!$A$2,"")</f>
        <v>76.44</v>
      </c>
      <c r="Q114" s="39">
        <f>IF('Г на Ч'!Q114*'Г на группу'!$A$2,'Г на Ч'!Q114*'Г на группу'!$A$2,"")</f>
        <v>1.4280000000000002</v>
      </c>
      <c r="R114" s="39">
        <f>IF('Г на Ч'!R114*'Г на группу'!$A$2,'Г на Ч'!R114*'Г на группу'!$A$2,"")</f>
        <v>1.8480000000000003</v>
      </c>
      <c r="S114" s="39">
        <f>IF('Г на Ч'!S114*'Г на группу'!$A$2,'Г на Ч'!S114*'Г на группу'!$A$2,"")</f>
        <v>15.035999999999998</v>
      </c>
      <c r="T114" s="40">
        <f>IF('Г на Ч'!T114*'Г на группу'!$A$2,'Г на Ч'!T114*'Г на группу'!$A$2,"")</f>
        <v>84</v>
      </c>
      <c r="U114" s="39" t="str">
        <f>IF('Г на Ч'!U114*'Г на группу'!$A$2,'Г на Ч'!U114*'Г на группу'!$A$2,"")</f>
        <v/>
      </c>
      <c r="V114" s="39" t="str">
        <f>IF('Г на Ч'!V114*'Г на группу'!$A$2,'Г на Ч'!V114*'Г на группу'!$A$2,"")</f>
        <v/>
      </c>
      <c r="W114" s="39" t="str">
        <f>IF('Г на Ч'!W114*'Г на группу'!$A$2,'Г на Ч'!W114*'Г на группу'!$A$2,"")</f>
        <v/>
      </c>
      <c r="X114" s="39" t="str">
        <f>IF('Г на Ч'!X114*'Г на группу'!$A$2,'Г на Ч'!X114*'Г на группу'!$A$2,"")</f>
        <v/>
      </c>
      <c r="Y114" s="40" t="str">
        <f>IF('Г на Ч'!Y114*'Г на группу'!$A$2,'Г на Ч'!Y114*'Г на группу'!$A$2,"")</f>
        <v/>
      </c>
      <c r="Z114" s="39" t="str">
        <f>IF('Г на Ч'!Z114*'Г на группу'!$A$2,'Г на Ч'!Z114*'Г на группу'!$A$2,"")</f>
        <v/>
      </c>
      <c r="AA114" s="39" t="str">
        <f>IF('Г на Ч'!AA114*'Г на группу'!$A$2,'Г на Ч'!AA114*'Г на группу'!$A$2,"")</f>
        <v/>
      </c>
      <c r="AB114" s="39" t="str">
        <f>IF('Г на Ч'!AB114*'Г на группу'!$A$2,'Г на Ч'!AB114*'Г на группу'!$A$2,"")</f>
        <v/>
      </c>
      <c r="AC114" s="39" t="str">
        <f>IF('Г на Ч'!AC114*'Г на группу'!$A$2,'Г на Ч'!AC114*'Г на группу'!$A$2,"")</f>
        <v/>
      </c>
      <c r="AD114" s="38" t="str">
        <f>IF('Г на Ч'!AD114*'Г на группу'!$A$2,'Г на Ч'!AD114*'Г на группу'!$A$2,"")</f>
        <v/>
      </c>
      <c r="AE114" s="39">
        <f>IF('Г на Ч'!AE114*'Г на группу'!$A$2,'Г на Ч'!AE114*'Г на группу'!$A$2,"")</f>
        <v>76.44</v>
      </c>
      <c r="AF114" s="39">
        <f>IF('Г на Ч'!AF114*'Г на группу'!$A$2,'Г на Ч'!AF114*'Г на группу'!$A$2,"")</f>
        <v>1.4280000000000002</v>
      </c>
      <c r="AG114" s="39">
        <f>IF('Г на Ч'!AG114*'Г на группу'!$A$2,'Г на Ч'!AG114*'Г на группу'!$A$2,"")</f>
        <v>1.8480000000000003</v>
      </c>
      <c r="AH114" s="39">
        <f>IF('Г на Ч'!AH114*'Г на группу'!$A$2,'Г на Ч'!AH114*'Г на группу'!$A$2,"")</f>
        <v>15.035999999999998</v>
      </c>
      <c r="AI114" s="38">
        <f>IF('Г на Ч'!AI114*'Г на группу'!$A$2,'Г на Ч'!AI114*'Г на группу'!$A$2,"")</f>
        <v>84</v>
      </c>
      <c r="AJ114" s="39" t="str">
        <f>IF('Г на Ч'!AJ114*'Г на группу'!$A$2,'Г на Ч'!AJ114*'Г на группу'!$A$2,"")</f>
        <v/>
      </c>
      <c r="AK114" s="39" t="str">
        <f>IF('Г на Ч'!AK114*'Г на группу'!$A$2,'Г на Ч'!AK114*'Г на группу'!$A$2,"")</f>
        <v/>
      </c>
      <c r="AL114" s="39" t="str">
        <f>IF('Г на Ч'!AL114*'Г на группу'!$A$2,'Г на Ч'!AL114*'Г на группу'!$A$2,"")</f>
        <v/>
      </c>
      <c r="AM114" s="39" t="str">
        <f>IF('Г на Ч'!AM114*'Г на группу'!$A$2,'Г на Ч'!AM114*'Г на группу'!$A$2,"")</f>
        <v/>
      </c>
      <c r="AN114" s="41" t="str">
        <f>IF('Г на Ч'!AN114*'Г на группу'!$A$2,'Г на Ч'!AN114*'Г на группу'!$A$2,"")</f>
        <v/>
      </c>
      <c r="AO114" s="39">
        <f>IF('Г на Ч'!AO114*'Г на группу'!$A$2,'Г на Ч'!AO114*'Г на группу'!$A$2,"")</f>
        <v>76.44</v>
      </c>
      <c r="AP114" s="39">
        <f>IF('Г на Ч'!AP114*'Г на группу'!$A$2,'Г на Ч'!AP114*'Г на группу'!$A$2,"")</f>
        <v>1.4280000000000002</v>
      </c>
      <c r="AQ114" s="39">
        <f>IF('Г на Ч'!AQ114*'Г на группу'!$A$2,'Г на Ч'!AQ114*'Г на группу'!$A$2,"")</f>
        <v>1.8480000000000003</v>
      </c>
      <c r="AR114" s="39">
        <f>IF('Г на Ч'!AR114*'Г на группу'!$A$2,'Г на Ч'!AR114*'Г на группу'!$A$2,"")</f>
        <v>15.035999999999998</v>
      </c>
      <c r="AS114" s="38">
        <f>IF('Г на Ч'!AS114*'Г на группу'!$A$2,'Г на Ч'!AS114*'Г на группу'!$A$2,"")</f>
        <v>84</v>
      </c>
      <c r="AT114" s="39" t="str">
        <f>IF('Г на Ч'!AT114*'Г на группу'!$A$2,'Г на Ч'!AT114*'Г на группу'!$A$2,"")</f>
        <v/>
      </c>
      <c r="AU114" s="39" t="str">
        <f>IF('Г на Ч'!AU114*'Г на группу'!$A$2,'Г на Ч'!AU114*'Г на группу'!$A$2,"")</f>
        <v/>
      </c>
      <c r="AV114" s="39" t="str">
        <f>IF('Г на Ч'!AV114*'Г на группу'!$A$2,'Г на Ч'!AV114*'Г на группу'!$A$2,"")</f>
        <v/>
      </c>
      <c r="AW114" s="39" t="str">
        <f>IF('Г на Ч'!AW114*'Г на группу'!$A$2,'Г на Ч'!AW114*'Г на группу'!$A$2,"")</f>
        <v/>
      </c>
      <c r="AX114" s="38" t="str">
        <f>IF('Г на Ч'!AX114*'Г на группу'!$A$2,'Г на Ч'!AX114*'Г на группу'!$A$2,"")</f>
        <v/>
      </c>
      <c r="AY114" s="42">
        <f>IF('Г на Ч'!AY114*'Г на группу'!$A$2,'Г на Ч'!AY114*'Г на группу'!$A$2,"")</f>
        <v>76.44</v>
      </c>
      <c r="AZ114" s="39">
        <f>IF('Г на Ч'!AZ114*'Г на группу'!$A$2,'Г на Ч'!AZ114*'Г на группу'!$A$2,"")</f>
        <v>1.4280000000000002</v>
      </c>
      <c r="BA114" s="39">
        <f>IF('Г на Ч'!BA114*'Г на группу'!$A$2,'Г на Ч'!BA114*'Г на группу'!$A$2,"")</f>
        <v>1.8480000000000003</v>
      </c>
      <c r="BB114" s="39">
        <f>IF('Г на Ч'!BB114*'Г на группу'!$A$2,'Г на Ч'!BB114*'Г на группу'!$A$2,"")</f>
        <v>15.035999999999998</v>
      </c>
      <c r="BC114" s="38">
        <f>IF('Г на Ч'!BC114*'Г на группу'!$A$2,'Г на Ч'!BC114*'Г на группу'!$A$2,"")</f>
        <v>84</v>
      </c>
      <c r="BD114" s="39" t="str">
        <f>IF('Г на Ч'!BD114*'Г на группу'!$A$2,'Г на Ч'!BD114*'Г на группу'!$A$2,"")</f>
        <v/>
      </c>
      <c r="BE114" s="39" t="str">
        <f>IF('Г на Ч'!BE114*'Г на группу'!$A$2,'Г на Ч'!BE114*'Г на группу'!$A$2,"")</f>
        <v/>
      </c>
      <c r="BF114" s="39" t="str">
        <f>IF('Г на Ч'!BF114*'Г на группу'!$A$2,'Г на Ч'!BF114*'Г на группу'!$A$2,"")</f>
        <v/>
      </c>
      <c r="BG114" s="39" t="str">
        <f>IF('Г на Ч'!BG114*'Г на группу'!$A$2,'Г на Ч'!BG114*'Г на группу'!$A$2,"")</f>
        <v/>
      </c>
      <c r="BH114" s="41" t="str">
        <f>IF('Г на Ч'!BH114*'Г на группу'!$A$2,'Г на Ч'!BH114*'Г на группу'!$A$2,"")</f>
        <v/>
      </c>
      <c r="BI114" s="42">
        <f>IF('Г на Ч'!BI114*'Г на группу'!$A$2,'Г на Ч'!BI114*'Г на группу'!$A$2,"")</f>
        <v>76.44</v>
      </c>
      <c r="BJ114" s="39">
        <f>IF('Г на Ч'!BJ114*'Г на группу'!$A$2,'Г на Ч'!BJ114*'Г на группу'!$A$2,"")</f>
        <v>1.4280000000000002</v>
      </c>
      <c r="BK114" s="39">
        <f>IF('Г на Ч'!BK114*'Г на группу'!$A$2,'Г на Ч'!BK114*'Г на группу'!$A$2,"")</f>
        <v>1.8480000000000003</v>
      </c>
      <c r="BL114" s="39">
        <f>IF('Г на Ч'!BL114*'Г на группу'!$A$2,'Г на Ч'!BL114*'Г на группу'!$A$2,"")</f>
        <v>15.035999999999998</v>
      </c>
      <c r="BM114" s="43">
        <f>IF('Г на Ч'!BM114*'Г на группу'!$A$2,'Г на Ч'!BM114*'Г на группу'!$A$2,"")</f>
        <v>84</v>
      </c>
      <c r="BN114" s="39" t="str">
        <f>IF('Г на Ч'!BN114*'Г на группу'!$A$2,'Г на Ч'!BN114*'Г на группу'!$A$2,"")</f>
        <v/>
      </c>
      <c r="BO114" s="39" t="str">
        <f>IF('Г на Ч'!BO114*'Г на группу'!$A$2,'Г на Ч'!BO114*'Г на группу'!$A$2,"")</f>
        <v/>
      </c>
      <c r="BP114" s="39" t="str">
        <f>IF('Г на Ч'!BP114*'Г на группу'!$A$2,'Г на Ч'!BP114*'Г на группу'!$A$2,"")</f>
        <v/>
      </c>
      <c r="BQ114" s="39" t="str">
        <f>IF('Г на Ч'!BQ114*'Г на группу'!$A$2,'Г на Ч'!BQ114*'Г на группу'!$A$2,"")</f>
        <v/>
      </c>
      <c r="BR114" s="40" t="str">
        <f>IF('Г на Ч'!BR114*'Г на группу'!$A$2,'Г на Ч'!BR114*'Г на группу'!$A$2,"")</f>
        <v/>
      </c>
      <c r="BS114" s="39">
        <f>IF('Г на Ч'!BS114*'Г на группу'!$A$2,'Г на Ч'!BS114*'Г на группу'!$A$2,"")</f>
        <v>92.820000000000007</v>
      </c>
      <c r="BT114" s="39">
        <f>IF('Г на Ч'!BT114*'Г на группу'!$A$2,'Г на Ч'!BT114*'Г на группу'!$A$2,"")</f>
        <v>1.7340000000000002</v>
      </c>
      <c r="BU114" s="39">
        <f>IF('Г на Ч'!BU114*'Г на группу'!$A$2,'Г на Ч'!BU114*'Г на группу'!$A$2,"")</f>
        <v>2.2440000000000002</v>
      </c>
      <c r="BV114" s="39">
        <f>IF('Г на Ч'!BV114*'Г на группу'!$A$2,'Г на Ч'!BV114*'Г на группу'!$A$2,"")</f>
        <v>18.257999999999999</v>
      </c>
      <c r="BW114" s="40">
        <f>IF('Г на Ч'!BW114*'Г на группу'!$A$2,'Г на Ч'!BW114*'Г на группу'!$A$2,"")</f>
        <v>102</v>
      </c>
      <c r="BX114" s="39" t="str">
        <f>IF('Г на Ч'!BX114*'Г на группу'!$A$2,'Г на Ч'!BX114*'Г на группу'!$A$2,"")</f>
        <v/>
      </c>
      <c r="BY114" s="39" t="str">
        <f>IF('Г на Ч'!BY114*'Г на группу'!$A$2,'Г на Ч'!BY114*'Г на группу'!$A$2,"")</f>
        <v/>
      </c>
      <c r="BZ114" s="39" t="str">
        <f>IF('Г на Ч'!BZ114*'Г на группу'!$A$2,'Г на Ч'!BZ114*'Г на группу'!$A$2,"")</f>
        <v/>
      </c>
      <c r="CA114" s="39" t="str">
        <f>IF('Г на Ч'!CA114*'Г на группу'!$A$2,'Г на Ч'!CA114*'Г на группу'!$A$2,"")</f>
        <v/>
      </c>
      <c r="CB114" s="40" t="str">
        <f>IF('Г на Ч'!CB114*'Г на группу'!$A$2,'Г на Ч'!CB114*'Г на группу'!$A$2,"")</f>
        <v/>
      </c>
      <c r="CC114" s="39" t="str">
        <f>IF('Г на Ч'!CC114*'Г на группу'!$A$2,'Г на Ч'!CC114*'Г на группу'!$A$2,"")</f>
        <v/>
      </c>
      <c r="CD114" s="39" t="str">
        <f>IF('Г на Ч'!CD114*'Г на группу'!$A$2,'Г на Ч'!CD114*'Г на группу'!$A$2,"")</f>
        <v/>
      </c>
      <c r="CE114" s="39" t="str">
        <f>IF('Г на Ч'!CE114*'Г на группу'!$A$2,'Г на Ч'!CE114*'Г на группу'!$A$2,"")</f>
        <v/>
      </c>
      <c r="CF114" s="39" t="str">
        <f>IF('Г на Ч'!CF114*'Г на группу'!$A$2,'Г на Ч'!CF114*'Г на группу'!$A$2,"")</f>
        <v/>
      </c>
      <c r="CG114" s="40" t="str">
        <f>IF('Г на Ч'!CG114*'Г на группу'!$A$2,'Г на Ч'!CG114*'Г на группу'!$A$2,"")</f>
        <v/>
      </c>
      <c r="CH114" s="39">
        <f>IF('Г на Ч'!CH114*'Г на группу'!$A$2,'Г на Ч'!CH114*'Г на группу'!$A$2,"")</f>
        <v>92.820000000000007</v>
      </c>
      <c r="CI114" s="39">
        <f>IF('Г на Ч'!CI114*'Г на группу'!$A$2,'Г на Ч'!CI114*'Г на группу'!$A$2,"")</f>
        <v>1.7340000000000002</v>
      </c>
      <c r="CJ114" s="39">
        <f>IF('Г на Ч'!CJ114*'Г на группу'!$A$2,'Г на Ч'!CJ114*'Г на группу'!$A$2,"")</f>
        <v>2.2440000000000002</v>
      </c>
      <c r="CK114" s="39">
        <f>IF('Г на Ч'!CK114*'Г на группу'!$A$2,'Г на Ч'!CK114*'Г на группу'!$A$2,"")</f>
        <v>18.257999999999999</v>
      </c>
      <c r="CL114" s="38">
        <f>IF('Г на Ч'!CL114*'Г на группу'!$A$2,'Г на Ч'!CL114*'Г на группу'!$A$2,"")</f>
        <v>102</v>
      </c>
      <c r="CM114" s="39" t="str">
        <f>IF('Г на Ч'!CM114*'Г на группу'!$A$2,'Г на Ч'!CM114*'Г на группу'!$A$2,"")</f>
        <v/>
      </c>
      <c r="CN114" s="39" t="str">
        <f>IF('Г на Ч'!CN114*'Г на группу'!$A$2,'Г на Ч'!CN114*'Г на группу'!$A$2,"")</f>
        <v/>
      </c>
      <c r="CO114" s="39" t="str">
        <f>IF('Г на Ч'!CO114*'Г на группу'!$A$2,'Г на Ч'!CO114*'Г на группу'!$A$2,"")</f>
        <v/>
      </c>
      <c r="CP114" s="39" t="str">
        <f>IF('Г на Ч'!CP114*'Г на группу'!$A$2,'Г на Ч'!CP114*'Г на группу'!$A$2,"")</f>
        <v/>
      </c>
      <c r="CQ114" s="38" t="str">
        <f>IF('Г на Ч'!CQ114*'Г на группу'!$A$2,'Г на Ч'!CQ114*'Г на группу'!$A$2,"")</f>
        <v/>
      </c>
      <c r="CR114" s="39" t="str">
        <f>IF('Г на Ч'!CR114*'Г на группу'!$A$2,'Г на Ч'!CR114*'Г на группу'!$A$2,"")</f>
        <v/>
      </c>
      <c r="CS114" s="39" t="str">
        <f>IF('Г на Ч'!CS114*'Г на группу'!$A$2,'Г на Ч'!CS114*'Г на группу'!$A$2,"")</f>
        <v/>
      </c>
      <c r="CT114" s="39" t="str">
        <f>IF('Г на Ч'!CT114*'Г на группу'!$A$2,'Г на Ч'!CT114*'Г на группу'!$A$2,"")</f>
        <v/>
      </c>
      <c r="CU114" s="39" t="str">
        <f>IF('Г на Ч'!CU114*'Г на группу'!$A$2,'Г на Ч'!CU114*'Г на группу'!$A$2,"")</f>
        <v/>
      </c>
      <c r="CV114" s="38" t="str">
        <f>IF('Г на Ч'!CV114*'Г на группу'!$A$2,'Г на Ч'!CV114*'Г на группу'!$A$2,"")</f>
        <v/>
      </c>
      <c r="CW114" s="39">
        <f>IF('Г на Ч'!CW114*'Г на группу'!$A$2,'Г на Ч'!CW114*'Г на группу'!$A$2,"")</f>
        <v>92.820000000000007</v>
      </c>
      <c r="CX114" s="39">
        <f>IF('Г на Ч'!CX114*'Г на группу'!$A$2,'Г на Ч'!CX114*'Г на группу'!$A$2,"")</f>
        <v>1.7340000000000002</v>
      </c>
      <c r="CY114" s="39">
        <f>IF('Г на Ч'!CY114*'Г на группу'!$A$2,'Г на Ч'!CY114*'Г на группу'!$A$2,"")</f>
        <v>2.2440000000000002</v>
      </c>
      <c r="CZ114" s="39">
        <f>IF('Г на Ч'!CZ114*'Г на группу'!$A$2,'Г на Ч'!CZ114*'Г на группу'!$A$2,"")</f>
        <v>18.257999999999999</v>
      </c>
      <c r="DA114" s="38">
        <f>IF('Г на Ч'!DA114*'Г на группу'!$A$2,'Г на Ч'!DA114*'Г на группу'!$A$2,"")</f>
        <v>102</v>
      </c>
      <c r="DB114" s="39" t="str">
        <f>IF('Г на Ч'!DB114*'Г на группу'!$A$2,'Г на Ч'!DB114*'Г на группу'!$A$2,"")</f>
        <v/>
      </c>
      <c r="DC114" s="39" t="str">
        <f>IF('Г на Ч'!DC114*'Г на группу'!$A$2,'Г на Ч'!DC114*'Г на группу'!$A$2,"")</f>
        <v/>
      </c>
      <c r="DD114" s="39" t="str">
        <f>IF('Г на Ч'!DD114*'Г на группу'!$A$2,'Г на Ч'!DD114*'Г на группу'!$A$2,"")</f>
        <v/>
      </c>
      <c r="DE114" s="39" t="str">
        <f>IF('Г на Ч'!DE114*'Г на группу'!$A$2,'Г на Ч'!DE114*'Г на группу'!$A$2,"")</f>
        <v/>
      </c>
      <c r="DF114" s="38" t="str">
        <f>IF('Г на Ч'!DF114*'Г на группу'!$A$2,'Г на Ч'!DF114*'Г на группу'!$A$2,"")</f>
        <v/>
      </c>
      <c r="DG114" s="39" t="str">
        <f>IF('Г на Ч'!DG114*'Г на группу'!$A$2,'Г на Ч'!DG114*'Г на группу'!$A$2,"")</f>
        <v/>
      </c>
      <c r="DH114" s="39" t="str">
        <f>IF('Г на Ч'!DH114*'Г на группу'!$A$2,'Г на Ч'!DH114*'Г на группу'!$A$2,"")</f>
        <v/>
      </c>
      <c r="DI114" s="39" t="str">
        <f>IF('Г на Ч'!DI114*'Г на группу'!$A$2,'Г на Ч'!DI114*'Г на группу'!$A$2,"")</f>
        <v/>
      </c>
      <c r="DJ114" s="39" t="str">
        <f>IF('Г на Ч'!DJ114*'Г на группу'!$A$2,'Г на Ч'!DJ114*'Г на группу'!$A$2,"")</f>
        <v/>
      </c>
      <c r="DK114" s="38" t="str">
        <f>IF('Г на Ч'!DK114*'Г на группу'!$A$2,'Г на Ч'!DK114*'Г на группу'!$A$2,"")</f>
        <v/>
      </c>
      <c r="DL114" s="39">
        <f>IF('Г на Ч'!DL114*'Г на группу'!$A$2,'Г на Ч'!DL114*'Г на группу'!$A$2,"")</f>
        <v>92.820000000000007</v>
      </c>
      <c r="DM114" s="39">
        <f>IF('Г на Ч'!DM114*'Г на группу'!$A$2,'Г на Ч'!DM114*'Г на группу'!$A$2,"")</f>
        <v>1.7340000000000002</v>
      </c>
      <c r="DN114" s="39">
        <f>IF('Г на Ч'!DN114*'Г на группу'!$A$2,'Г на Ч'!DN114*'Г на группу'!$A$2,"")</f>
        <v>2.2440000000000002</v>
      </c>
      <c r="DO114" s="39">
        <f>IF('Г на Ч'!DO114*'Г на группу'!$A$2,'Г на Ч'!DO114*'Г на группу'!$A$2,"")</f>
        <v>18.257999999999999</v>
      </c>
      <c r="DP114" s="38">
        <f>IF('Г на Ч'!DP114*'Г на группу'!$A$2,'Г на Ч'!DP114*'Г на группу'!$A$2,"")</f>
        <v>102</v>
      </c>
      <c r="DQ114" s="21">
        <f t="shared" ref="DQ114:DQ129" si="240">SUM(J114,O114,T114,Y114,AD114,AI114,AN114,AS114,AX114,BC114,BH114,BM114,BR114,BW114,CB114,CG114,CL114,CQ114,CV114,DA114,DF114,DK114,DP114)</f>
        <v>828</v>
      </c>
    </row>
    <row r="115" spans="1:121" s="21" customFormat="1" x14ac:dyDescent="0.25">
      <c r="A115" t="s">
        <v>87</v>
      </c>
      <c r="B115">
        <v>654</v>
      </c>
      <c r="C115" s="46">
        <v>15.2</v>
      </c>
      <c r="D115" s="46">
        <v>65.2</v>
      </c>
      <c r="E115" s="49">
        <v>7</v>
      </c>
      <c r="F115" s="47" t="e">
        <f t="shared" ref="F115:F126" si="241">$B115/100*J115</f>
        <v>#VALUE!</v>
      </c>
      <c r="G115" s="47" t="e">
        <f t="shared" ref="G115:G126" si="242">$C115/100*J115</f>
        <v>#VALUE!</v>
      </c>
      <c r="H115" s="47" t="e">
        <f t="shared" ref="H115:H126" si="243">$D115/100*J115</f>
        <v>#VALUE!</v>
      </c>
      <c r="I115" s="47" t="e">
        <f t="shared" ref="I115:I126" si="244">$E115/100*J115</f>
        <v>#VALUE!</v>
      </c>
      <c r="J115" s="46" t="str">
        <f>IF('Г на Ч'!J115*'Г на группу'!$A$2,'Г на Ч'!J115*'Г на группу'!$A$2,"")</f>
        <v/>
      </c>
      <c r="K115" s="47" t="str">
        <f>IF('Г на Ч'!K115*'Г на группу'!$A$2,'Г на Ч'!K115*'Г на группу'!$A$2,"")</f>
        <v/>
      </c>
      <c r="L115" s="47" t="str">
        <f>IF('Г на Ч'!L115*'Г на группу'!$A$2,'Г на Ч'!L115*'Г на группу'!$A$2,"")</f>
        <v/>
      </c>
      <c r="M115" s="47" t="str">
        <f>IF('Г на Ч'!M115*'Г на группу'!$A$2,'Г на Ч'!M115*'Г на группу'!$A$2,"")</f>
        <v/>
      </c>
      <c r="N115" s="47" t="str">
        <f>IF('Г на Ч'!N115*'Г на группу'!$A$2,'Г на Ч'!N115*'Г на группу'!$A$2,"")</f>
        <v/>
      </c>
      <c r="O115" t="str">
        <f>IF('Г на Ч'!O115*'Г на группу'!$A$2,'Г на Ч'!O115*'Г на группу'!$A$2,"")</f>
        <v/>
      </c>
      <c r="P115" s="47">
        <f>IF('Г на Ч'!P115*'Г на группу'!$A$2,'Г на Ч'!P115*'Г на группу'!$A$2,"")</f>
        <v>549.36</v>
      </c>
      <c r="Q115" s="47">
        <f>IF('Г на Ч'!Q115*'Г на группу'!$A$2,'Г на Ч'!Q115*'Г на группу'!$A$2,"")</f>
        <v>12.768000000000001</v>
      </c>
      <c r="R115" s="47">
        <f>IF('Г на Ч'!R115*'Г на группу'!$A$2,'Г на Ч'!R115*'Г на группу'!$A$2,"")</f>
        <v>54.768000000000001</v>
      </c>
      <c r="S115" s="47">
        <f>IF('Г на Ч'!S115*'Г на группу'!$A$2,'Г на Ч'!S115*'Г на группу'!$A$2,"")</f>
        <v>5.8800000000000008</v>
      </c>
      <c r="T115">
        <f>IF('Г на Ч'!T115*'Г на группу'!$A$2,'Г на Ч'!T115*'Г на группу'!$A$2,"")</f>
        <v>84</v>
      </c>
      <c r="U115" s="47" t="str">
        <f>IF('Г на Ч'!U115*'Г на группу'!$A$2,'Г на Ч'!U115*'Г на группу'!$A$2,"")</f>
        <v/>
      </c>
      <c r="V115" s="47" t="str">
        <f>IF('Г на Ч'!V115*'Г на группу'!$A$2,'Г на Ч'!V115*'Г на группу'!$A$2,"")</f>
        <v/>
      </c>
      <c r="W115" s="47" t="str">
        <f>IF('Г на Ч'!W115*'Г на группу'!$A$2,'Г на Ч'!W115*'Г на группу'!$A$2,"")</f>
        <v/>
      </c>
      <c r="X115" s="47" t="str">
        <f>IF('Г на Ч'!X115*'Г на группу'!$A$2,'Г на Ч'!X115*'Г на группу'!$A$2,"")</f>
        <v/>
      </c>
      <c r="Y115" t="str">
        <f>IF('Г на Ч'!Y115*'Г на группу'!$A$2,'Г на Ч'!Y115*'Г на группу'!$A$2,"")</f>
        <v/>
      </c>
      <c r="Z115" s="47" t="str">
        <f>IF('Г на Ч'!Z115*'Г на группу'!$A$2,'Г на Ч'!Z115*'Г на группу'!$A$2,"")</f>
        <v/>
      </c>
      <c r="AA115" s="47" t="str">
        <f>IF('Г на Ч'!AA115*'Г на группу'!$A$2,'Г на Ч'!AA115*'Г на группу'!$A$2,"")</f>
        <v/>
      </c>
      <c r="AB115" s="47" t="str">
        <f>IF('Г на Ч'!AB115*'Г на группу'!$A$2,'Г на Ч'!AB115*'Г на группу'!$A$2,"")</f>
        <v/>
      </c>
      <c r="AC115" s="47" t="str">
        <f>IF('Г на Ч'!AC115*'Г на группу'!$A$2,'Г на Ч'!AC115*'Г на группу'!$A$2,"")</f>
        <v/>
      </c>
      <c r="AD115" s="46" t="str">
        <f>IF('Г на Ч'!AD115*'Г на группу'!$A$2,'Г на Ч'!AD115*'Г на группу'!$A$2,"")</f>
        <v/>
      </c>
      <c r="AE115" s="47">
        <f>IF('Г на Ч'!AE115*'Г на группу'!$A$2,'Г на Ч'!AE115*'Г на группу'!$A$2,"")</f>
        <v>549.36</v>
      </c>
      <c r="AF115" s="47">
        <f>IF('Г на Ч'!AF115*'Г на группу'!$A$2,'Г на Ч'!AF115*'Г на группу'!$A$2,"")</f>
        <v>12.768000000000001</v>
      </c>
      <c r="AG115" s="47">
        <f>IF('Г на Ч'!AG115*'Г на группу'!$A$2,'Г на Ч'!AG115*'Г на группу'!$A$2,"")</f>
        <v>54.768000000000001</v>
      </c>
      <c r="AH115" s="47">
        <f>IF('Г на Ч'!AH115*'Г на группу'!$A$2,'Г на Ч'!AH115*'Г на группу'!$A$2,"")</f>
        <v>5.8800000000000008</v>
      </c>
      <c r="AI115" s="46">
        <f>IF('Г на Ч'!AI115*'Г на группу'!$A$2,'Г на Ч'!AI115*'Г на группу'!$A$2,"")</f>
        <v>84</v>
      </c>
      <c r="AJ115" s="47" t="str">
        <f>IF('Г на Ч'!AJ115*'Г на группу'!$A$2,'Г на Ч'!AJ115*'Г на группу'!$A$2,"")</f>
        <v/>
      </c>
      <c r="AK115" s="47" t="str">
        <f>IF('Г на Ч'!AK115*'Г на группу'!$A$2,'Г на Ч'!AK115*'Г на группу'!$A$2,"")</f>
        <v/>
      </c>
      <c r="AL115" s="47" t="str">
        <f>IF('Г на Ч'!AL115*'Г на группу'!$A$2,'Г на Ч'!AL115*'Г на группу'!$A$2,"")</f>
        <v/>
      </c>
      <c r="AM115" s="47" t="str">
        <f>IF('Г на Ч'!AM115*'Г на группу'!$A$2,'Г на Ч'!AM115*'Г на группу'!$A$2,"")</f>
        <v/>
      </c>
      <c r="AN115" s="48" t="str">
        <f>IF('Г на Ч'!AN115*'Г на группу'!$A$2,'Г на Ч'!AN115*'Г на группу'!$A$2,"")</f>
        <v/>
      </c>
      <c r="AO115" s="47">
        <f>IF('Г на Ч'!AO115*'Г на группу'!$A$2,'Г на Ч'!AO115*'Г на группу'!$A$2,"")</f>
        <v>549.36</v>
      </c>
      <c r="AP115" s="47">
        <f>IF('Г на Ч'!AP115*'Г на группу'!$A$2,'Г на Ч'!AP115*'Г на группу'!$A$2,"")</f>
        <v>12.768000000000001</v>
      </c>
      <c r="AQ115" s="47">
        <f>IF('Г на Ч'!AQ115*'Г на группу'!$A$2,'Г на Ч'!AQ115*'Г на группу'!$A$2,"")</f>
        <v>54.768000000000001</v>
      </c>
      <c r="AR115" s="47">
        <f>IF('Г на Ч'!AR115*'Г на группу'!$A$2,'Г на Ч'!AR115*'Г на группу'!$A$2,"")</f>
        <v>5.8800000000000008</v>
      </c>
      <c r="AS115" s="46">
        <f>IF('Г на Ч'!AS115*'Г на группу'!$A$2,'Г на Ч'!AS115*'Г на группу'!$A$2,"")</f>
        <v>84</v>
      </c>
      <c r="AT115" s="47" t="str">
        <f>IF('Г на Ч'!AT115*'Г на группу'!$A$2,'Г на Ч'!AT115*'Г на группу'!$A$2,"")</f>
        <v/>
      </c>
      <c r="AU115" s="47" t="str">
        <f>IF('Г на Ч'!AU115*'Г на группу'!$A$2,'Г на Ч'!AU115*'Г на группу'!$A$2,"")</f>
        <v/>
      </c>
      <c r="AV115" s="47" t="str">
        <f>IF('Г на Ч'!AV115*'Г на группу'!$A$2,'Г на Ч'!AV115*'Г на группу'!$A$2,"")</f>
        <v/>
      </c>
      <c r="AW115" s="47" t="str">
        <f>IF('Г на Ч'!AW115*'Г на группу'!$A$2,'Г на Ч'!AW115*'Г на группу'!$A$2,"")</f>
        <v/>
      </c>
      <c r="AX115" s="46" t="str">
        <f>IF('Г на Ч'!AX115*'Г на группу'!$A$2,'Г на Ч'!AX115*'Г на группу'!$A$2,"")</f>
        <v/>
      </c>
      <c r="AY115" s="44">
        <f>IF('Г на Ч'!AY115*'Г на группу'!$A$2,'Г на Ч'!AY115*'Г на группу'!$A$2,"")</f>
        <v>549.36</v>
      </c>
      <c r="AZ115" s="47">
        <f>IF('Г на Ч'!AZ115*'Г на группу'!$A$2,'Г на Ч'!AZ115*'Г на группу'!$A$2,"")</f>
        <v>12.768000000000001</v>
      </c>
      <c r="BA115" s="47">
        <f>IF('Г на Ч'!BA115*'Г на группу'!$A$2,'Г на Ч'!BA115*'Г на группу'!$A$2,"")</f>
        <v>54.768000000000001</v>
      </c>
      <c r="BB115" s="47">
        <f>IF('Г на Ч'!BB115*'Г на группу'!$A$2,'Г на Ч'!BB115*'Г на группу'!$A$2,"")</f>
        <v>5.8800000000000008</v>
      </c>
      <c r="BC115" s="46">
        <f>IF('Г на Ч'!BC115*'Г на группу'!$A$2,'Г на Ч'!BC115*'Г на группу'!$A$2,"")</f>
        <v>84</v>
      </c>
      <c r="BD115" s="47" t="str">
        <f>IF('Г на Ч'!BD115*'Г на группу'!$A$2,'Г на Ч'!BD115*'Г на группу'!$A$2,"")</f>
        <v/>
      </c>
      <c r="BE115" s="47" t="str">
        <f>IF('Г на Ч'!BE115*'Г на группу'!$A$2,'Г на Ч'!BE115*'Г на группу'!$A$2,"")</f>
        <v/>
      </c>
      <c r="BF115" s="47" t="str">
        <f>IF('Г на Ч'!BF115*'Г на группу'!$A$2,'Г на Ч'!BF115*'Г на группу'!$A$2,"")</f>
        <v/>
      </c>
      <c r="BG115" s="47" t="str">
        <f>IF('Г на Ч'!BG115*'Г на группу'!$A$2,'Г на Ч'!BG115*'Г на группу'!$A$2,"")</f>
        <v/>
      </c>
      <c r="BH115" s="48" t="str">
        <f>IF('Г на Ч'!BH115*'Г на группу'!$A$2,'Г на Ч'!BH115*'Г на группу'!$A$2,"")</f>
        <v/>
      </c>
      <c r="BI115" s="44">
        <f>IF('Г на Ч'!BI115*'Г на группу'!$A$2,'Г на Ч'!BI115*'Г на группу'!$A$2,"")</f>
        <v>549.36</v>
      </c>
      <c r="BJ115" s="47">
        <f>IF('Г на Ч'!BJ115*'Г на группу'!$A$2,'Г на Ч'!BJ115*'Г на группу'!$A$2,"")</f>
        <v>12.768000000000001</v>
      </c>
      <c r="BK115" s="47">
        <f>IF('Г на Ч'!BK115*'Г на группу'!$A$2,'Г на Ч'!BK115*'Г на группу'!$A$2,"")</f>
        <v>54.768000000000001</v>
      </c>
      <c r="BL115" s="47">
        <f>IF('Г на Ч'!BL115*'Г на группу'!$A$2,'Г на Ч'!BL115*'Г на группу'!$A$2,"")</f>
        <v>5.8800000000000008</v>
      </c>
      <c r="BM115" s="49">
        <f>IF('Г на Ч'!BM115*'Г на группу'!$A$2,'Г на Ч'!BM115*'Г на группу'!$A$2,"")</f>
        <v>84</v>
      </c>
      <c r="BN115" s="47" t="str">
        <f>IF('Г на Ч'!BN115*'Г на группу'!$A$2,'Г на Ч'!BN115*'Г на группу'!$A$2,"")</f>
        <v/>
      </c>
      <c r="BO115" s="47" t="str">
        <f>IF('Г на Ч'!BO115*'Г на группу'!$A$2,'Г на Ч'!BO115*'Г на группу'!$A$2,"")</f>
        <v/>
      </c>
      <c r="BP115" s="47" t="str">
        <f>IF('Г на Ч'!BP115*'Г на группу'!$A$2,'Г на Ч'!BP115*'Г на группу'!$A$2,"")</f>
        <v/>
      </c>
      <c r="BQ115" s="47" t="str">
        <f>IF('Г на Ч'!BQ115*'Г на группу'!$A$2,'Г на Ч'!BQ115*'Г на группу'!$A$2,"")</f>
        <v/>
      </c>
      <c r="BR115" t="str">
        <f>IF('Г на Ч'!BR115*'Г на группу'!$A$2,'Г на Ч'!BR115*'Г на группу'!$A$2,"")</f>
        <v/>
      </c>
      <c r="BS115" s="47">
        <f>IF('Г на Ч'!BS115*'Г на группу'!$A$2,'Г на Ч'!BS115*'Г на группу'!$A$2,"")</f>
        <v>667.08</v>
      </c>
      <c r="BT115" s="47">
        <f>IF('Г на Ч'!BT115*'Г на группу'!$A$2,'Г на Ч'!BT115*'Г на группу'!$A$2,"")</f>
        <v>15.504000000000001</v>
      </c>
      <c r="BU115" s="47">
        <f>IF('Г на Ч'!BU115*'Г на группу'!$A$2,'Г на Ч'!BU115*'Г на группу'!$A$2,"")</f>
        <v>66.503999999999991</v>
      </c>
      <c r="BV115" s="47">
        <f>IF('Г на Ч'!BV115*'Г на группу'!$A$2,'Г на Ч'!BV115*'Г на группу'!$A$2,"")</f>
        <v>7.1400000000000006</v>
      </c>
      <c r="BW115">
        <f>IF('Г на Ч'!BW115*'Г на группу'!$A$2,'Г на Ч'!BW115*'Г на группу'!$A$2,"")</f>
        <v>102</v>
      </c>
      <c r="BX115" s="47" t="str">
        <f>IF('Г на Ч'!BX115*'Г на группу'!$A$2,'Г на Ч'!BX115*'Г на группу'!$A$2,"")</f>
        <v/>
      </c>
      <c r="BY115" s="47" t="str">
        <f>IF('Г на Ч'!BY115*'Г на группу'!$A$2,'Г на Ч'!BY115*'Г на группу'!$A$2,"")</f>
        <v/>
      </c>
      <c r="BZ115" s="47" t="str">
        <f>IF('Г на Ч'!BZ115*'Г на группу'!$A$2,'Г на Ч'!BZ115*'Г на группу'!$A$2,"")</f>
        <v/>
      </c>
      <c r="CA115" s="47" t="str">
        <f>IF('Г на Ч'!CA115*'Г на группу'!$A$2,'Г на Ч'!CA115*'Г на группу'!$A$2,"")</f>
        <v/>
      </c>
      <c r="CB115" t="str">
        <f>IF('Г на Ч'!CB115*'Г на группу'!$A$2,'Г на Ч'!CB115*'Г на группу'!$A$2,"")</f>
        <v/>
      </c>
      <c r="CC115" s="47" t="str">
        <f>IF('Г на Ч'!CC115*'Г на группу'!$A$2,'Г на Ч'!CC115*'Г на группу'!$A$2,"")</f>
        <v/>
      </c>
      <c r="CD115" s="47" t="str">
        <f>IF('Г на Ч'!CD115*'Г на группу'!$A$2,'Г на Ч'!CD115*'Г на группу'!$A$2,"")</f>
        <v/>
      </c>
      <c r="CE115" s="47" t="str">
        <f>IF('Г на Ч'!CE115*'Г на группу'!$A$2,'Г на Ч'!CE115*'Г на группу'!$A$2,"")</f>
        <v/>
      </c>
      <c r="CF115" s="47" t="str">
        <f>IF('Г на Ч'!CF115*'Г на группу'!$A$2,'Г на Ч'!CF115*'Г на группу'!$A$2,"")</f>
        <v/>
      </c>
      <c r="CG115" t="str">
        <f>IF('Г на Ч'!CG115*'Г на группу'!$A$2,'Г на Ч'!CG115*'Г на группу'!$A$2,"")</f>
        <v/>
      </c>
      <c r="CH115" s="47">
        <f>IF('Г на Ч'!CH115*'Г на группу'!$A$2,'Г на Ч'!CH115*'Г на группу'!$A$2,"")</f>
        <v>667.08</v>
      </c>
      <c r="CI115" s="47">
        <f>IF('Г на Ч'!CI115*'Г на группу'!$A$2,'Г на Ч'!CI115*'Г на группу'!$A$2,"")</f>
        <v>15.504000000000001</v>
      </c>
      <c r="CJ115" s="47">
        <f>IF('Г на Ч'!CJ115*'Г на группу'!$A$2,'Г на Ч'!CJ115*'Г на группу'!$A$2,"")</f>
        <v>66.503999999999991</v>
      </c>
      <c r="CK115" s="47">
        <f>IF('Г на Ч'!CK115*'Г на группу'!$A$2,'Г на Ч'!CK115*'Г на группу'!$A$2,"")</f>
        <v>7.1400000000000006</v>
      </c>
      <c r="CL115" s="46">
        <f>IF('Г на Ч'!CL115*'Г на группу'!$A$2,'Г на Ч'!CL115*'Г на группу'!$A$2,"")</f>
        <v>102</v>
      </c>
      <c r="CM115" s="47" t="str">
        <f>IF('Г на Ч'!CM115*'Г на группу'!$A$2,'Г на Ч'!CM115*'Г на группу'!$A$2,"")</f>
        <v/>
      </c>
      <c r="CN115" s="47" t="str">
        <f>IF('Г на Ч'!CN115*'Г на группу'!$A$2,'Г на Ч'!CN115*'Г на группу'!$A$2,"")</f>
        <v/>
      </c>
      <c r="CO115" s="47" t="str">
        <f>IF('Г на Ч'!CO115*'Г на группу'!$A$2,'Г на Ч'!CO115*'Г на группу'!$A$2,"")</f>
        <v/>
      </c>
      <c r="CP115" s="47" t="str">
        <f>IF('Г на Ч'!CP115*'Г на группу'!$A$2,'Г на Ч'!CP115*'Г на группу'!$A$2,"")</f>
        <v/>
      </c>
      <c r="CQ115" s="46" t="str">
        <f>IF('Г на Ч'!CQ115*'Г на группу'!$A$2,'Г на Ч'!CQ115*'Г на группу'!$A$2,"")</f>
        <v/>
      </c>
      <c r="CR115" s="47" t="str">
        <f>IF('Г на Ч'!CR115*'Г на группу'!$A$2,'Г на Ч'!CR115*'Г на группу'!$A$2,"")</f>
        <v/>
      </c>
      <c r="CS115" s="47" t="str">
        <f>IF('Г на Ч'!CS115*'Г на группу'!$A$2,'Г на Ч'!CS115*'Г на группу'!$A$2,"")</f>
        <v/>
      </c>
      <c r="CT115" s="47" t="str">
        <f>IF('Г на Ч'!CT115*'Г на группу'!$A$2,'Г на Ч'!CT115*'Г на группу'!$A$2,"")</f>
        <v/>
      </c>
      <c r="CU115" s="47" t="str">
        <f>IF('Г на Ч'!CU115*'Г на группу'!$A$2,'Г на Ч'!CU115*'Г на группу'!$A$2,"")</f>
        <v/>
      </c>
      <c r="CV115" s="46" t="str">
        <f>IF('Г на Ч'!CV115*'Г на группу'!$A$2,'Г на Ч'!CV115*'Г на группу'!$A$2,"")</f>
        <v/>
      </c>
      <c r="CW115" s="47">
        <f>IF('Г на Ч'!CW115*'Г на группу'!$A$2,'Г на Ч'!CW115*'Г на группу'!$A$2,"")</f>
        <v>667.08</v>
      </c>
      <c r="CX115" s="47">
        <f>IF('Г на Ч'!CX115*'Г на группу'!$A$2,'Г на Ч'!CX115*'Г на группу'!$A$2,"")</f>
        <v>15.504000000000001</v>
      </c>
      <c r="CY115" s="47">
        <f>IF('Г на Ч'!CY115*'Г на группу'!$A$2,'Г на Ч'!CY115*'Г на группу'!$A$2,"")</f>
        <v>66.503999999999991</v>
      </c>
      <c r="CZ115" s="47">
        <f>IF('Г на Ч'!CZ115*'Г на группу'!$A$2,'Г на Ч'!CZ115*'Г на группу'!$A$2,"")</f>
        <v>7.1400000000000006</v>
      </c>
      <c r="DA115" s="46">
        <f>IF('Г на Ч'!DA115*'Г на группу'!$A$2,'Г на Ч'!DA115*'Г на группу'!$A$2,"")</f>
        <v>102</v>
      </c>
      <c r="DB115" s="47" t="str">
        <f>IF('Г на Ч'!DB115*'Г на группу'!$A$2,'Г на Ч'!DB115*'Г на группу'!$A$2,"")</f>
        <v/>
      </c>
      <c r="DC115" s="47" t="str">
        <f>IF('Г на Ч'!DC115*'Г на группу'!$A$2,'Г на Ч'!DC115*'Г на группу'!$A$2,"")</f>
        <v/>
      </c>
      <c r="DD115" s="47" t="str">
        <f>IF('Г на Ч'!DD115*'Г на группу'!$A$2,'Г на Ч'!DD115*'Г на группу'!$A$2,"")</f>
        <v/>
      </c>
      <c r="DE115" s="47" t="str">
        <f>IF('Г на Ч'!DE115*'Г на группу'!$A$2,'Г на Ч'!DE115*'Г на группу'!$A$2,"")</f>
        <v/>
      </c>
      <c r="DF115" s="46" t="str">
        <f>IF('Г на Ч'!DF115*'Г на группу'!$A$2,'Г на Ч'!DF115*'Г на группу'!$A$2,"")</f>
        <v/>
      </c>
      <c r="DG115" s="47" t="str">
        <f>IF('Г на Ч'!DG115*'Г на группу'!$A$2,'Г на Ч'!DG115*'Г на группу'!$A$2,"")</f>
        <v/>
      </c>
      <c r="DH115" s="47" t="str">
        <f>IF('Г на Ч'!DH115*'Г на группу'!$A$2,'Г на Ч'!DH115*'Г на группу'!$A$2,"")</f>
        <v/>
      </c>
      <c r="DI115" s="47" t="str">
        <f>IF('Г на Ч'!DI115*'Г на группу'!$A$2,'Г на Ч'!DI115*'Г на группу'!$A$2,"")</f>
        <v/>
      </c>
      <c r="DJ115" s="47" t="str">
        <f>IF('Г на Ч'!DJ115*'Г на группу'!$A$2,'Г на Ч'!DJ115*'Г на группу'!$A$2,"")</f>
        <v/>
      </c>
      <c r="DK115" s="46" t="str">
        <f>IF('Г на Ч'!DK115*'Г на группу'!$A$2,'Г на Ч'!DK115*'Г на группу'!$A$2,"")</f>
        <v/>
      </c>
      <c r="DL115" s="47">
        <f>IF('Г на Ч'!DL115*'Г на группу'!$A$2,'Г на Ч'!DL115*'Г на группу'!$A$2,"")</f>
        <v>667.08</v>
      </c>
      <c r="DM115" s="47">
        <f>IF('Г на Ч'!DM115*'Г на группу'!$A$2,'Г на Ч'!DM115*'Г на группу'!$A$2,"")</f>
        <v>15.504000000000001</v>
      </c>
      <c r="DN115" s="47">
        <f>IF('Г на Ч'!DN115*'Г на группу'!$A$2,'Г на Ч'!DN115*'Г на группу'!$A$2,"")</f>
        <v>66.503999999999991</v>
      </c>
      <c r="DO115" s="47">
        <f>IF('Г на Ч'!DO115*'Г на группу'!$A$2,'Г на Ч'!DO115*'Г на группу'!$A$2,"")</f>
        <v>7.1400000000000006</v>
      </c>
      <c r="DP115" s="46">
        <f>IF('Г на Ч'!DP115*'Г на группу'!$A$2,'Г на Ч'!DP115*'Г на группу'!$A$2,"")</f>
        <v>102</v>
      </c>
      <c r="DQ115" s="21">
        <f t="shared" si="240"/>
        <v>828</v>
      </c>
    </row>
    <row r="116" spans="1:121" s="21" customFormat="1" x14ac:dyDescent="0.25">
      <c r="A116" s="40" t="s">
        <v>88</v>
      </c>
      <c r="B116" s="40">
        <v>626</v>
      </c>
      <c r="C116" s="38">
        <v>26</v>
      </c>
      <c r="D116" s="38">
        <v>52</v>
      </c>
      <c r="E116" s="43">
        <v>13.4</v>
      </c>
      <c r="F116" s="39" t="e">
        <f t="shared" si="241"/>
        <v>#VALUE!</v>
      </c>
      <c r="G116" s="39" t="e">
        <f t="shared" si="242"/>
        <v>#VALUE!</v>
      </c>
      <c r="H116" s="39" t="e">
        <f t="shared" si="243"/>
        <v>#VALUE!</v>
      </c>
      <c r="I116" s="39" t="e">
        <f t="shared" si="244"/>
        <v>#VALUE!</v>
      </c>
      <c r="J116" s="38" t="str">
        <f>IF('Г на Ч'!J116*'Г на группу'!$A$2,'Г на Ч'!J116*'Г на группу'!$A$2,"")</f>
        <v/>
      </c>
      <c r="K116" s="39" t="str">
        <f>IF('Г на Ч'!K116*'Г на группу'!$A$2,'Г на Ч'!K116*'Г на группу'!$A$2,"")</f>
        <v/>
      </c>
      <c r="L116" s="39" t="str">
        <f>IF('Г на Ч'!L116*'Г на группу'!$A$2,'Г на Ч'!L116*'Г на группу'!$A$2,"")</f>
        <v/>
      </c>
      <c r="M116" s="39" t="str">
        <f>IF('Г на Ч'!M116*'Г на группу'!$A$2,'Г на Ч'!M116*'Г на группу'!$A$2,"")</f>
        <v/>
      </c>
      <c r="N116" s="39" t="str">
        <f>IF('Г на Ч'!N116*'Г на группу'!$A$2,'Г на Ч'!N116*'Г на группу'!$A$2,"")</f>
        <v/>
      </c>
      <c r="O116" s="40" t="str">
        <f>IF('Г на Ч'!O116*'Г на группу'!$A$2,'Г на Ч'!O116*'Г на группу'!$A$2,"")</f>
        <v/>
      </c>
      <c r="P116" s="39">
        <f>IF('Г на Ч'!P116*'Г на группу'!$A$2,'Г на Ч'!P116*'Г на группу'!$A$2,"")</f>
        <v>525.84</v>
      </c>
      <c r="Q116" s="39">
        <f>IF('Г на Ч'!Q116*'Г на группу'!$A$2,'Г на Ч'!Q116*'Г на группу'!$A$2,"")</f>
        <v>21.84</v>
      </c>
      <c r="R116" s="39">
        <f>IF('Г на Ч'!R116*'Г на группу'!$A$2,'Г на Ч'!R116*'Г на группу'!$A$2,"")</f>
        <v>43.68</v>
      </c>
      <c r="S116" s="39">
        <f>IF('Г на Ч'!S116*'Г на группу'!$A$2,'Г на Ч'!S116*'Г на группу'!$A$2,"")</f>
        <v>11.256</v>
      </c>
      <c r="T116" s="40">
        <f>IF('Г на Ч'!T116*'Г на группу'!$A$2,'Г на Ч'!T116*'Г на группу'!$A$2,"")</f>
        <v>84</v>
      </c>
      <c r="U116" s="39" t="str">
        <f>IF('Г на Ч'!U116*'Г на группу'!$A$2,'Г на Ч'!U116*'Г на группу'!$A$2,"")</f>
        <v/>
      </c>
      <c r="V116" s="39" t="str">
        <f>IF('Г на Ч'!V116*'Г на группу'!$A$2,'Г на Ч'!V116*'Г на группу'!$A$2,"")</f>
        <v/>
      </c>
      <c r="W116" s="39" t="str">
        <f>IF('Г на Ч'!W116*'Г на группу'!$A$2,'Г на Ч'!W116*'Г на группу'!$A$2,"")</f>
        <v/>
      </c>
      <c r="X116" s="39" t="str">
        <f>IF('Г на Ч'!X116*'Г на группу'!$A$2,'Г на Ч'!X116*'Г на группу'!$A$2,"")</f>
        <v/>
      </c>
      <c r="Y116" s="40" t="str">
        <f>IF('Г на Ч'!Y116*'Г на группу'!$A$2,'Г на Ч'!Y116*'Г на группу'!$A$2,"")</f>
        <v/>
      </c>
      <c r="Z116" s="39" t="str">
        <f>IF('Г на Ч'!Z116*'Г на группу'!$A$2,'Г на Ч'!Z116*'Г на группу'!$A$2,"")</f>
        <v/>
      </c>
      <c r="AA116" s="39" t="str">
        <f>IF('Г на Ч'!AA116*'Г на группу'!$A$2,'Г на Ч'!AA116*'Г на группу'!$A$2,"")</f>
        <v/>
      </c>
      <c r="AB116" s="39" t="str">
        <f>IF('Г на Ч'!AB116*'Г на группу'!$A$2,'Г на Ч'!AB116*'Г на группу'!$A$2,"")</f>
        <v/>
      </c>
      <c r="AC116" s="39" t="str">
        <f>IF('Г на Ч'!AC116*'Г на группу'!$A$2,'Г на Ч'!AC116*'Г на группу'!$A$2,"")</f>
        <v/>
      </c>
      <c r="AD116" s="38" t="str">
        <f>IF('Г на Ч'!AD116*'Г на группу'!$A$2,'Г на Ч'!AD116*'Г на группу'!$A$2,"")</f>
        <v/>
      </c>
      <c r="AE116" s="39">
        <f>IF('Г на Ч'!AE116*'Г на группу'!$A$2,'Г на Ч'!AE116*'Г на группу'!$A$2,"")</f>
        <v>525.84</v>
      </c>
      <c r="AF116" s="39">
        <f>IF('Г на Ч'!AF116*'Г на группу'!$A$2,'Г на Ч'!AF116*'Г на группу'!$A$2,"")</f>
        <v>21.84</v>
      </c>
      <c r="AG116" s="39">
        <f>IF('Г на Ч'!AG116*'Г на группу'!$A$2,'Г на Ч'!AG116*'Г на группу'!$A$2,"")</f>
        <v>43.68</v>
      </c>
      <c r="AH116" s="39">
        <f>IF('Г на Ч'!AH116*'Г на группу'!$A$2,'Г на Ч'!AH116*'Г на группу'!$A$2,"")</f>
        <v>11.256</v>
      </c>
      <c r="AI116" s="38">
        <f>IF('Г на Ч'!AI116*'Г на группу'!$A$2,'Г на Ч'!AI116*'Г на группу'!$A$2,"")</f>
        <v>84</v>
      </c>
      <c r="AJ116" s="39" t="str">
        <f>IF('Г на Ч'!AJ116*'Г на группу'!$A$2,'Г на Ч'!AJ116*'Г на группу'!$A$2,"")</f>
        <v/>
      </c>
      <c r="AK116" s="39" t="str">
        <f>IF('Г на Ч'!AK116*'Г на группу'!$A$2,'Г на Ч'!AK116*'Г на группу'!$A$2,"")</f>
        <v/>
      </c>
      <c r="AL116" s="39" t="str">
        <f>IF('Г на Ч'!AL116*'Г на группу'!$A$2,'Г на Ч'!AL116*'Г на группу'!$A$2,"")</f>
        <v/>
      </c>
      <c r="AM116" s="39" t="str">
        <f>IF('Г на Ч'!AM116*'Г на группу'!$A$2,'Г на Ч'!AM116*'Г на группу'!$A$2,"")</f>
        <v/>
      </c>
      <c r="AN116" s="41" t="str">
        <f>IF('Г на Ч'!AN116*'Г на группу'!$A$2,'Г на Ч'!AN116*'Г на группу'!$A$2,"")</f>
        <v/>
      </c>
      <c r="AO116" s="39">
        <f>IF('Г на Ч'!AO116*'Г на группу'!$A$2,'Г на Ч'!AO116*'Г на группу'!$A$2,"")</f>
        <v>525.84</v>
      </c>
      <c r="AP116" s="39">
        <f>IF('Г на Ч'!AP116*'Г на группу'!$A$2,'Г на Ч'!AP116*'Г на группу'!$A$2,"")</f>
        <v>21.84</v>
      </c>
      <c r="AQ116" s="39">
        <f>IF('Г на Ч'!AQ116*'Г на группу'!$A$2,'Г на Ч'!AQ116*'Г на группу'!$A$2,"")</f>
        <v>43.68</v>
      </c>
      <c r="AR116" s="39">
        <f>IF('Г на Ч'!AR116*'Г на группу'!$A$2,'Г на Ч'!AR116*'Г на группу'!$A$2,"")</f>
        <v>11.256</v>
      </c>
      <c r="AS116" s="38">
        <f>IF('Г на Ч'!AS116*'Г на группу'!$A$2,'Г на Ч'!AS116*'Г на группу'!$A$2,"")</f>
        <v>84</v>
      </c>
      <c r="AT116" s="39" t="str">
        <f>IF('Г на Ч'!AT116*'Г на группу'!$A$2,'Г на Ч'!AT116*'Г на группу'!$A$2,"")</f>
        <v/>
      </c>
      <c r="AU116" s="39" t="str">
        <f>IF('Г на Ч'!AU116*'Г на группу'!$A$2,'Г на Ч'!AU116*'Г на группу'!$A$2,"")</f>
        <v/>
      </c>
      <c r="AV116" s="39" t="str">
        <f>IF('Г на Ч'!AV116*'Г на группу'!$A$2,'Г на Ч'!AV116*'Г на группу'!$A$2,"")</f>
        <v/>
      </c>
      <c r="AW116" s="39" t="str">
        <f>IF('Г на Ч'!AW116*'Г на группу'!$A$2,'Г на Ч'!AW116*'Г на группу'!$A$2,"")</f>
        <v/>
      </c>
      <c r="AX116" s="38" t="str">
        <f>IF('Г на Ч'!AX116*'Г на группу'!$A$2,'Г на Ч'!AX116*'Г на группу'!$A$2,"")</f>
        <v/>
      </c>
      <c r="AY116" s="42">
        <f>IF('Г на Ч'!AY116*'Г на группу'!$A$2,'Г на Ч'!AY116*'Г на группу'!$A$2,"")</f>
        <v>525.84</v>
      </c>
      <c r="AZ116" s="39">
        <f>IF('Г на Ч'!AZ116*'Г на группу'!$A$2,'Г на Ч'!AZ116*'Г на группу'!$A$2,"")</f>
        <v>21.84</v>
      </c>
      <c r="BA116" s="39">
        <f>IF('Г на Ч'!BA116*'Г на группу'!$A$2,'Г на Ч'!BA116*'Г на группу'!$A$2,"")</f>
        <v>43.68</v>
      </c>
      <c r="BB116" s="39">
        <f>IF('Г на Ч'!BB116*'Г на группу'!$A$2,'Г на Ч'!BB116*'Г на группу'!$A$2,"")</f>
        <v>11.256</v>
      </c>
      <c r="BC116" s="38">
        <f>IF('Г на Ч'!BC116*'Г на группу'!$A$2,'Г на Ч'!BC116*'Г на группу'!$A$2,"")</f>
        <v>84</v>
      </c>
      <c r="BD116" s="39" t="str">
        <f>IF('Г на Ч'!BD116*'Г на группу'!$A$2,'Г на Ч'!BD116*'Г на группу'!$A$2,"")</f>
        <v/>
      </c>
      <c r="BE116" s="39" t="str">
        <f>IF('Г на Ч'!BE116*'Г на группу'!$A$2,'Г на Ч'!BE116*'Г на группу'!$A$2,"")</f>
        <v/>
      </c>
      <c r="BF116" s="39" t="str">
        <f>IF('Г на Ч'!BF116*'Г на группу'!$A$2,'Г на Ч'!BF116*'Г на группу'!$A$2,"")</f>
        <v/>
      </c>
      <c r="BG116" s="39" t="str">
        <f>IF('Г на Ч'!BG116*'Г на группу'!$A$2,'Г на Ч'!BG116*'Г на группу'!$A$2,"")</f>
        <v/>
      </c>
      <c r="BH116" s="41" t="str">
        <f>IF('Г на Ч'!BH116*'Г на группу'!$A$2,'Г на Ч'!BH116*'Г на группу'!$A$2,"")</f>
        <v/>
      </c>
      <c r="BI116" s="42">
        <f>IF('Г на Ч'!BI116*'Г на группу'!$A$2,'Г на Ч'!BI116*'Г на группу'!$A$2,"")</f>
        <v>525.84</v>
      </c>
      <c r="BJ116" s="39">
        <f>IF('Г на Ч'!BJ116*'Г на группу'!$A$2,'Г на Ч'!BJ116*'Г на группу'!$A$2,"")</f>
        <v>21.84</v>
      </c>
      <c r="BK116" s="39">
        <f>IF('Г на Ч'!BK116*'Г на группу'!$A$2,'Г на Ч'!BK116*'Г на группу'!$A$2,"")</f>
        <v>43.68</v>
      </c>
      <c r="BL116" s="39">
        <f>IF('Г на Ч'!BL116*'Г на группу'!$A$2,'Г на Ч'!BL116*'Г на группу'!$A$2,"")</f>
        <v>11.256</v>
      </c>
      <c r="BM116" s="43">
        <f>IF('Г на Ч'!BM116*'Г на группу'!$A$2,'Г на Ч'!BM116*'Г на группу'!$A$2,"")</f>
        <v>84</v>
      </c>
      <c r="BN116" s="39" t="str">
        <f>IF('Г на Ч'!BN116*'Г на группу'!$A$2,'Г на Ч'!BN116*'Г на группу'!$A$2,"")</f>
        <v/>
      </c>
      <c r="BO116" s="39" t="str">
        <f>IF('Г на Ч'!BO116*'Г на группу'!$A$2,'Г на Ч'!BO116*'Г на группу'!$A$2,"")</f>
        <v/>
      </c>
      <c r="BP116" s="39" t="str">
        <f>IF('Г на Ч'!BP116*'Г на группу'!$A$2,'Г на Ч'!BP116*'Г на группу'!$A$2,"")</f>
        <v/>
      </c>
      <c r="BQ116" s="39" t="str">
        <f>IF('Г на Ч'!BQ116*'Г на группу'!$A$2,'Г на Ч'!BQ116*'Г на группу'!$A$2,"")</f>
        <v/>
      </c>
      <c r="BR116" s="40" t="str">
        <f>IF('Г на Ч'!BR116*'Г на группу'!$A$2,'Г на Ч'!BR116*'Г на группу'!$A$2,"")</f>
        <v/>
      </c>
      <c r="BS116" s="39">
        <f>IF('Г на Ч'!BS116*'Г на группу'!$A$2,'Г на Ч'!BS116*'Г на группу'!$A$2,"")</f>
        <v>638.52</v>
      </c>
      <c r="BT116" s="39">
        <f>IF('Г на Ч'!BT116*'Г на группу'!$A$2,'Г на Ч'!BT116*'Г на группу'!$A$2,"")</f>
        <v>26.52</v>
      </c>
      <c r="BU116" s="39">
        <f>IF('Г на Ч'!BU116*'Г на группу'!$A$2,'Г на Ч'!BU116*'Г на группу'!$A$2,"")</f>
        <v>53.04</v>
      </c>
      <c r="BV116" s="39">
        <f>IF('Г на Ч'!BV116*'Г на группу'!$A$2,'Г на Ч'!BV116*'Г на группу'!$A$2,"")</f>
        <v>13.667999999999999</v>
      </c>
      <c r="BW116" s="40">
        <f>IF('Г на Ч'!BW116*'Г на группу'!$A$2,'Г на Ч'!BW116*'Г на группу'!$A$2,"")</f>
        <v>102</v>
      </c>
      <c r="BX116" s="39" t="str">
        <f>IF('Г на Ч'!BX116*'Г на группу'!$A$2,'Г на Ч'!BX116*'Г на группу'!$A$2,"")</f>
        <v/>
      </c>
      <c r="BY116" s="39" t="str">
        <f>IF('Г на Ч'!BY116*'Г на группу'!$A$2,'Г на Ч'!BY116*'Г на группу'!$A$2,"")</f>
        <v/>
      </c>
      <c r="BZ116" s="39" t="str">
        <f>IF('Г на Ч'!BZ116*'Г на группу'!$A$2,'Г на Ч'!BZ116*'Г на группу'!$A$2,"")</f>
        <v/>
      </c>
      <c r="CA116" s="39" t="str">
        <f>IF('Г на Ч'!CA116*'Г на группу'!$A$2,'Г на Ч'!CA116*'Г на группу'!$A$2,"")</f>
        <v/>
      </c>
      <c r="CB116" s="40" t="str">
        <f>IF('Г на Ч'!CB116*'Г на группу'!$A$2,'Г на Ч'!CB116*'Г на группу'!$A$2,"")</f>
        <v/>
      </c>
      <c r="CC116" s="39" t="str">
        <f>IF('Г на Ч'!CC116*'Г на группу'!$A$2,'Г на Ч'!CC116*'Г на группу'!$A$2,"")</f>
        <v/>
      </c>
      <c r="CD116" s="39" t="str">
        <f>IF('Г на Ч'!CD116*'Г на группу'!$A$2,'Г на Ч'!CD116*'Г на группу'!$A$2,"")</f>
        <v/>
      </c>
      <c r="CE116" s="39" t="str">
        <f>IF('Г на Ч'!CE116*'Г на группу'!$A$2,'Г на Ч'!CE116*'Г на группу'!$A$2,"")</f>
        <v/>
      </c>
      <c r="CF116" s="39" t="str">
        <f>IF('Г на Ч'!CF116*'Г на группу'!$A$2,'Г на Ч'!CF116*'Г на группу'!$A$2,"")</f>
        <v/>
      </c>
      <c r="CG116" s="40" t="str">
        <f>IF('Г на Ч'!CG116*'Г на группу'!$A$2,'Г на Ч'!CG116*'Г на группу'!$A$2,"")</f>
        <v/>
      </c>
      <c r="CH116" s="39">
        <f>IF('Г на Ч'!CH116*'Г на группу'!$A$2,'Г на Ч'!CH116*'Г на группу'!$A$2,"")</f>
        <v>638.52</v>
      </c>
      <c r="CI116" s="39">
        <f>IF('Г на Ч'!CI116*'Г на группу'!$A$2,'Г на Ч'!CI116*'Г на группу'!$A$2,"")</f>
        <v>26.52</v>
      </c>
      <c r="CJ116" s="39">
        <f>IF('Г на Ч'!CJ116*'Г на группу'!$A$2,'Г на Ч'!CJ116*'Г на группу'!$A$2,"")</f>
        <v>53.04</v>
      </c>
      <c r="CK116" s="39">
        <f>IF('Г на Ч'!CK116*'Г на группу'!$A$2,'Г на Ч'!CK116*'Г на группу'!$A$2,"")</f>
        <v>13.667999999999999</v>
      </c>
      <c r="CL116" s="38">
        <f>IF('Г на Ч'!CL116*'Г на группу'!$A$2,'Г на Ч'!CL116*'Г на группу'!$A$2,"")</f>
        <v>102</v>
      </c>
      <c r="CM116" s="39" t="str">
        <f>IF('Г на Ч'!CM116*'Г на группу'!$A$2,'Г на Ч'!CM116*'Г на группу'!$A$2,"")</f>
        <v/>
      </c>
      <c r="CN116" s="39" t="str">
        <f>IF('Г на Ч'!CN116*'Г на группу'!$A$2,'Г на Ч'!CN116*'Г на группу'!$A$2,"")</f>
        <v/>
      </c>
      <c r="CO116" s="39" t="str">
        <f>IF('Г на Ч'!CO116*'Г на группу'!$A$2,'Г на Ч'!CO116*'Г на группу'!$A$2,"")</f>
        <v/>
      </c>
      <c r="CP116" s="39" t="str">
        <f>IF('Г на Ч'!CP116*'Г на группу'!$A$2,'Г на Ч'!CP116*'Г на группу'!$A$2,"")</f>
        <v/>
      </c>
      <c r="CQ116" s="38" t="str">
        <f>IF('Г на Ч'!CQ116*'Г на группу'!$A$2,'Г на Ч'!CQ116*'Г на группу'!$A$2,"")</f>
        <v/>
      </c>
      <c r="CR116" s="39" t="str">
        <f>IF('Г на Ч'!CR116*'Г на группу'!$A$2,'Г на Ч'!CR116*'Г на группу'!$A$2,"")</f>
        <v/>
      </c>
      <c r="CS116" s="39" t="str">
        <f>IF('Г на Ч'!CS116*'Г на группу'!$A$2,'Г на Ч'!CS116*'Г на группу'!$A$2,"")</f>
        <v/>
      </c>
      <c r="CT116" s="39" t="str">
        <f>IF('Г на Ч'!CT116*'Г на группу'!$A$2,'Г на Ч'!CT116*'Г на группу'!$A$2,"")</f>
        <v/>
      </c>
      <c r="CU116" s="39" t="str">
        <f>IF('Г на Ч'!CU116*'Г на группу'!$A$2,'Г на Ч'!CU116*'Г на группу'!$A$2,"")</f>
        <v/>
      </c>
      <c r="CV116" s="38" t="str">
        <f>IF('Г на Ч'!CV116*'Г на группу'!$A$2,'Г на Ч'!CV116*'Г на группу'!$A$2,"")</f>
        <v/>
      </c>
      <c r="CW116" s="39">
        <f>IF('Г на Ч'!CW116*'Г на группу'!$A$2,'Г на Ч'!CW116*'Г на группу'!$A$2,"")</f>
        <v>638.52</v>
      </c>
      <c r="CX116" s="39">
        <f>IF('Г на Ч'!CX116*'Г на группу'!$A$2,'Г на Ч'!CX116*'Г на группу'!$A$2,"")</f>
        <v>26.52</v>
      </c>
      <c r="CY116" s="39">
        <f>IF('Г на Ч'!CY116*'Г на группу'!$A$2,'Г на Ч'!CY116*'Г на группу'!$A$2,"")</f>
        <v>53.04</v>
      </c>
      <c r="CZ116" s="39">
        <f>IF('Г на Ч'!CZ116*'Г на группу'!$A$2,'Г на Ч'!CZ116*'Г на группу'!$A$2,"")</f>
        <v>13.667999999999999</v>
      </c>
      <c r="DA116" s="38">
        <f>IF('Г на Ч'!DA116*'Г на группу'!$A$2,'Г на Ч'!DA116*'Г на группу'!$A$2,"")</f>
        <v>102</v>
      </c>
      <c r="DB116" s="39" t="str">
        <f>IF('Г на Ч'!DB116*'Г на группу'!$A$2,'Г на Ч'!DB116*'Г на группу'!$A$2,"")</f>
        <v/>
      </c>
      <c r="DC116" s="39" t="str">
        <f>IF('Г на Ч'!DC116*'Г на группу'!$A$2,'Г на Ч'!DC116*'Г на группу'!$A$2,"")</f>
        <v/>
      </c>
      <c r="DD116" s="39" t="str">
        <f>IF('Г на Ч'!DD116*'Г на группу'!$A$2,'Г на Ч'!DD116*'Г на группу'!$A$2,"")</f>
        <v/>
      </c>
      <c r="DE116" s="39" t="str">
        <f>IF('Г на Ч'!DE116*'Г на группу'!$A$2,'Г на Ч'!DE116*'Г на группу'!$A$2,"")</f>
        <v/>
      </c>
      <c r="DF116" s="38" t="str">
        <f>IF('Г на Ч'!DF116*'Г на группу'!$A$2,'Г на Ч'!DF116*'Г на группу'!$A$2,"")</f>
        <v/>
      </c>
      <c r="DG116" s="39" t="str">
        <f>IF('Г на Ч'!DG116*'Г на группу'!$A$2,'Г на Ч'!DG116*'Г на группу'!$A$2,"")</f>
        <v/>
      </c>
      <c r="DH116" s="39" t="str">
        <f>IF('Г на Ч'!DH116*'Г на группу'!$A$2,'Г на Ч'!DH116*'Г на группу'!$A$2,"")</f>
        <v/>
      </c>
      <c r="DI116" s="39" t="str">
        <f>IF('Г на Ч'!DI116*'Г на группу'!$A$2,'Г на Ч'!DI116*'Г на группу'!$A$2,"")</f>
        <v/>
      </c>
      <c r="DJ116" s="39" t="str">
        <f>IF('Г на Ч'!DJ116*'Г на группу'!$A$2,'Г на Ч'!DJ116*'Г на группу'!$A$2,"")</f>
        <v/>
      </c>
      <c r="DK116" s="38" t="str">
        <f>IF('Г на Ч'!DK116*'Г на группу'!$A$2,'Г на Ч'!DK116*'Г на группу'!$A$2,"")</f>
        <v/>
      </c>
      <c r="DL116" s="39">
        <f>IF('Г на Ч'!DL116*'Г на группу'!$A$2,'Г на Ч'!DL116*'Г на группу'!$A$2,"")</f>
        <v>638.52</v>
      </c>
      <c r="DM116" s="39">
        <f>IF('Г на Ч'!DM116*'Г на группу'!$A$2,'Г на Ч'!DM116*'Г на группу'!$A$2,"")</f>
        <v>26.52</v>
      </c>
      <c r="DN116" s="39">
        <f>IF('Г на Ч'!DN116*'Г на группу'!$A$2,'Г на Ч'!DN116*'Г на группу'!$A$2,"")</f>
        <v>53.04</v>
      </c>
      <c r="DO116" s="39">
        <f>IF('Г на Ч'!DO116*'Г на группу'!$A$2,'Г на Ч'!DO116*'Г на группу'!$A$2,"")</f>
        <v>13.667999999999999</v>
      </c>
      <c r="DP116" s="38">
        <f>IF('Г на Ч'!DP116*'Г на группу'!$A$2,'Г на Ч'!DP116*'Г на группу'!$A$2,"")</f>
        <v>102</v>
      </c>
      <c r="DQ116" s="21">
        <f t="shared" si="240"/>
        <v>828</v>
      </c>
    </row>
    <row r="117" spans="1:121" s="21" customFormat="1" x14ac:dyDescent="0.25">
      <c r="A117" t="s">
        <v>89</v>
      </c>
      <c r="B117">
        <v>274</v>
      </c>
      <c r="C117" s="46">
        <v>2.5</v>
      </c>
      <c r="D117" s="46">
        <v>0.5</v>
      </c>
      <c r="E117" s="49">
        <v>69.5</v>
      </c>
      <c r="F117" s="47" t="e">
        <f t="shared" si="241"/>
        <v>#VALUE!</v>
      </c>
      <c r="G117" s="47" t="e">
        <f t="shared" si="242"/>
        <v>#VALUE!</v>
      </c>
      <c r="H117" s="47" t="e">
        <f t="shared" si="243"/>
        <v>#VALUE!</v>
      </c>
      <c r="I117" s="47" t="e">
        <f t="shared" si="244"/>
        <v>#VALUE!</v>
      </c>
      <c r="J117" s="46" t="str">
        <f>IF('Г на Ч'!J117*'Г на группу'!$A$2,'Г на Ч'!J117*'Г на группу'!$A$2,"")</f>
        <v/>
      </c>
      <c r="K117" s="47" t="str">
        <f>IF('Г на Ч'!K117*'Г на группу'!$A$2,'Г на Ч'!K117*'Г на группу'!$A$2,"")</f>
        <v/>
      </c>
      <c r="L117" s="47" t="str">
        <f>IF('Г на Ч'!L117*'Г на группу'!$A$2,'Г на Ч'!L117*'Г на группу'!$A$2,"")</f>
        <v/>
      </c>
      <c r="M117" s="47" t="str">
        <f>IF('Г на Ч'!M117*'Г на группу'!$A$2,'Г на Ч'!M117*'Г на группу'!$A$2,"")</f>
        <v/>
      </c>
      <c r="N117" s="47" t="str">
        <f>IF('Г на Ч'!N117*'Г на группу'!$A$2,'Г на Ч'!N117*'Г на группу'!$A$2,"")</f>
        <v/>
      </c>
      <c r="O117" t="str">
        <f>IF('Г на Ч'!O117*'Г на группу'!$A$2,'Г на Ч'!O117*'Г на группу'!$A$2,"")</f>
        <v/>
      </c>
      <c r="P117" s="47">
        <f>IF('Г на Ч'!P117*'Г на группу'!$A$2,'Г на Ч'!P117*'Г на группу'!$A$2,"")</f>
        <v>230.16</v>
      </c>
      <c r="Q117" s="47">
        <f>IF('Г на Ч'!Q117*'Г на группу'!$A$2,'Г на Ч'!Q117*'Г на группу'!$A$2,"")</f>
        <v>2.1</v>
      </c>
      <c r="R117" s="47">
        <f>IF('Г на Ч'!R117*'Г на группу'!$A$2,'Г на Ч'!R117*'Г на группу'!$A$2,"")</f>
        <v>0.42000000000000004</v>
      </c>
      <c r="S117" s="47">
        <f>IF('Г на Ч'!S117*'Г на группу'!$A$2,'Г на Ч'!S117*'Г на группу'!$A$2,"")</f>
        <v>58.379999999999995</v>
      </c>
      <c r="T117">
        <f>IF('Г на Ч'!T117*'Г на группу'!$A$2,'Г на Ч'!T117*'Г на группу'!$A$2,"")</f>
        <v>84</v>
      </c>
      <c r="U117" s="47" t="str">
        <f>IF('Г на Ч'!U117*'Г на группу'!$A$2,'Г на Ч'!U117*'Г на группу'!$A$2,"")</f>
        <v/>
      </c>
      <c r="V117" s="47" t="str">
        <f>IF('Г на Ч'!V117*'Г на группу'!$A$2,'Г на Ч'!V117*'Г на группу'!$A$2,"")</f>
        <v/>
      </c>
      <c r="W117" s="47" t="str">
        <f>IF('Г на Ч'!W117*'Г на группу'!$A$2,'Г на Ч'!W117*'Г на группу'!$A$2,"")</f>
        <v/>
      </c>
      <c r="X117" s="47" t="str">
        <f>IF('Г на Ч'!X117*'Г на группу'!$A$2,'Г на Ч'!X117*'Г на группу'!$A$2,"")</f>
        <v/>
      </c>
      <c r="Y117" t="str">
        <f>IF('Г на Ч'!Y117*'Г на группу'!$A$2,'Г на Ч'!Y117*'Г на группу'!$A$2,"")</f>
        <v/>
      </c>
      <c r="Z117" s="47" t="str">
        <f>IF('Г на Ч'!Z117*'Г на группу'!$A$2,'Г на Ч'!Z117*'Г на группу'!$A$2,"")</f>
        <v/>
      </c>
      <c r="AA117" s="47" t="str">
        <f>IF('Г на Ч'!AA117*'Г на группу'!$A$2,'Г на Ч'!AA117*'Г на группу'!$A$2,"")</f>
        <v/>
      </c>
      <c r="AB117" s="47" t="str">
        <f>IF('Г на Ч'!AB117*'Г на группу'!$A$2,'Г на Ч'!AB117*'Г на группу'!$A$2,"")</f>
        <v/>
      </c>
      <c r="AC117" s="47" t="str">
        <f>IF('Г на Ч'!AC117*'Г на группу'!$A$2,'Г на Ч'!AC117*'Г на группу'!$A$2,"")</f>
        <v/>
      </c>
      <c r="AD117" s="46" t="str">
        <f>IF('Г на Ч'!AD117*'Г на группу'!$A$2,'Г на Ч'!AD117*'Г на группу'!$A$2,"")</f>
        <v/>
      </c>
      <c r="AE117" s="47">
        <f>IF('Г на Ч'!AE117*'Г на группу'!$A$2,'Г на Ч'!AE117*'Г на группу'!$A$2,"")</f>
        <v>230.16</v>
      </c>
      <c r="AF117" s="47">
        <f>IF('Г на Ч'!AF117*'Г на группу'!$A$2,'Г на Ч'!AF117*'Г на группу'!$A$2,"")</f>
        <v>2.1</v>
      </c>
      <c r="AG117" s="47">
        <f>IF('Г на Ч'!AG117*'Г на группу'!$A$2,'Г на Ч'!AG117*'Г на группу'!$A$2,"")</f>
        <v>0.42000000000000004</v>
      </c>
      <c r="AH117" s="47">
        <f>IF('Г на Ч'!AH117*'Г на группу'!$A$2,'Г на Ч'!AH117*'Г на группу'!$A$2,"")</f>
        <v>58.379999999999995</v>
      </c>
      <c r="AI117" s="46">
        <f>IF('Г на Ч'!AI117*'Г на группу'!$A$2,'Г на Ч'!AI117*'Г на группу'!$A$2,"")</f>
        <v>84</v>
      </c>
      <c r="AJ117" s="47" t="str">
        <f>IF('Г на Ч'!AJ117*'Г на группу'!$A$2,'Г на Ч'!AJ117*'Г на группу'!$A$2,"")</f>
        <v/>
      </c>
      <c r="AK117" s="47" t="str">
        <f>IF('Г на Ч'!AK117*'Г на группу'!$A$2,'Г на Ч'!AK117*'Г на группу'!$A$2,"")</f>
        <v/>
      </c>
      <c r="AL117" s="47" t="str">
        <f>IF('Г на Ч'!AL117*'Г на группу'!$A$2,'Г на Ч'!AL117*'Г на группу'!$A$2,"")</f>
        <v/>
      </c>
      <c r="AM117" s="47" t="str">
        <f>IF('Г на Ч'!AM117*'Г на группу'!$A$2,'Г на Ч'!AM117*'Г на группу'!$A$2,"")</f>
        <v/>
      </c>
      <c r="AN117" s="48" t="str">
        <f>IF('Г на Ч'!AN117*'Г на группу'!$A$2,'Г на Ч'!AN117*'Г на группу'!$A$2,"")</f>
        <v/>
      </c>
      <c r="AO117" s="47">
        <f>IF('Г на Ч'!AO117*'Г на группу'!$A$2,'Г на Ч'!AO117*'Г на группу'!$A$2,"")</f>
        <v>230.16</v>
      </c>
      <c r="AP117" s="47">
        <f>IF('Г на Ч'!AP117*'Г на группу'!$A$2,'Г на Ч'!AP117*'Г на группу'!$A$2,"")</f>
        <v>2.1</v>
      </c>
      <c r="AQ117" s="47">
        <f>IF('Г на Ч'!AQ117*'Г на группу'!$A$2,'Г на Ч'!AQ117*'Г на группу'!$A$2,"")</f>
        <v>0.42000000000000004</v>
      </c>
      <c r="AR117" s="47">
        <f>IF('Г на Ч'!AR117*'Г на группу'!$A$2,'Г на Ч'!AR117*'Г на группу'!$A$2,"")</f>
        <v>58.379999999999995</v>
      </c>
      <c r="AS117" s="46">
        <f>IF('Г на Ч'!AS117*'Г на группу'!$A$2,'Г на Ч'!AS117*'Г на группу'!$A$2,"")</f>
        <v>84</v>
      </c>
      <c r="AT117" s="47" t="str">
        <f>IF('Г на Ч'!AT117*'Г на группу'!$A$2,'Г на Ч'!AT117*'Г на группу'!$A$2,"")</f>
        <v/>
      </c>
      <c r="AU117" s="47" t="str">
        <f>IF('Г на Ч'!AU117*'Г на группу'!$A$2,'Г на Ч'!AU117*'Г на группу'!$A$2,"")</f>
        <v/>
      </c>
      <c r="AV117" s="47" t="str">
        <f>IF('Г на Ч'!AV117*'Г на группу'!$A$2,'Г на Ч'!AV117*'Г на группу'!$A$2,"")</f>
        <v/>
      </c>
      <c r="AW117" s="47" t="str">
        <f>IF('Г на Ч'!AW117*'Г на группу'!$A$2,'Г на Ч'!AW117*'Г на группу'!$A$2,"")</f>
        <v/>
      </c>
      <c r="AX117" s="46" t="str">
        <f>IF('Г на Ч'!AX117*'Г на группу'!$A$2,'Г на Ч'!AX117*'Г на группу'!$A$2,"")</f>
        <v/>
      </c>
      <c r="AY117" s="44">
        <f>IF('Г на Ч'!AY117*'Г на группу'!$A$2,'Г на Ч'!AY117*'Г на группу'!$A$2,"")</f>
        <v>230.16</v>
      </c>
      <c r="AZ117" s="47">
        <f>IF('Г на Ч'!AZ117*'Г на группу'!$A$2,'Г на Ч'!AZ117*'Г на группу'!$A$2,"")</f>
        <v>2.1</v>
      </c>
      <c r="BA117" s="47">
        <f>IF('Г на Ч'!BA117*'Г на группу'!$A$2,'Г на Ч'!BA117*'Г на группу'!$A$2,"")</f>
        <v>0.42000000000000004</v>
      </c>
      <c r="BB117" s="47">
        <f>IF('Г на Ч'!BB117*'Г на группу'!$A$2,'Г на Ч'!BB117*'Г на группу'!$A$2,"")</f>
        <v>58.379999999999995</v>
      </c>
      <c r="BC117" s="46">
        <f>IF('Г на Ч'!BC117*'Г на группу'!$A$2,'Г на Ч'!BC117*'Г на группу'!$A$2,"")</f>
        <v>84</v>
      </c>
      <c r="BD117" s="47" t="str">
        <f>IF('Г на Ч'!BD117*'Г на группу'!$A$2,'Г на Ч'!BD117*'Г на группу'!$A$2,"")</f>
        <v/>
      </c>
      <c r="BE117" s="47" t="str">
        <f>IF('Г на Ч'!BE117*'Г на группу'!$A$2,'Г на Ч'!BE117*'Г на группу'!$A$2,"")</f>
        <v/>
      </c>
      <c r="BF117" s="47" t="str">
        <f>IF('Г на Ч'!BF117*'Г на группу'!$A$2,'Г на Ч'!BF117*'Г на группу'!$A$2,"")</f>
        <v/>
      </c>
      <c r="BG117" s="47" t="str">
        <f>IF('Г на Ч'!BG117*'Г на группу'!$A$2,'Г на Ч'!BG117*'Г на группу'!$A$2,"")</f>
        <v/>
      </c>
      <c r="BH117" s="48" t="str">
        <f>IF('Г на Ч'!BH117*'Г на группу'!$A$2,'Г на Ч'!BH117*'Г на группу'!$A$2,"")</f>
        <v/>
      </c>
      <c r="BI117" s="44">
        <f>IF('Г на Ч'!BI117*'Г на группу'!$A$2,'Г на Ч'!BI117*'Г на группу'!$A$2,"")</f>
        <v>230.16</v>
      </c>
      <c r="BJ117" s="47">
        <f>IF('Г на Ч'!BJ117*'Г на группу'!$A$2,'Г на Ч'!BJ117*'Г на группу'!$A$2,"")</f>
        <v>2.1</v>
      </c>
      <c r="BK117" s="47">
        <f>IF('Г на Ч'!BK117*'Г на группу'!$A$2,'Г на Ч'!BK117*'Г на группу'!$A$2,"")</f>
        <v>0.42000000000000004</v>
      </c>
      <c r="BL117" s="47">
        <f>IF('Г на Ч'!BL117*'Г на группу'!$A$2,'Г на Ч'!BL117*'Г на группу'!$A$2,"")</f>
        <v>58.379999999999995</v>
      </c>
      <c r="BM117" s="49">
        <f>IF('Г на Ч'!BM117*'Г на группу'!$A$2,'Г на Ч'!BM117*'Г на группу'!$A$2,"")</f>
        <v>84</v>
      </c>
      <c r="BN117" s="47" t="str">
        <f>IF('Г на Ч'!BN117*'Г на группу'!$A$2,'Г на Ч'!BN117*'Г на группу'!$A$2,"")</f>
        <v/>
      </c>
      <c r="BO117" s="47" t="str">
        <f>IF('Г на Ч'!BO117*'Г на группу'!$A$2,'Г на Ч'!BO117*'Г на группу'!$A$2,"")</f>
        <v/>
      </c>
      <c r="BP117" s="47" t="str">
        <f>IF('Г на Ч'!BP117*'Г на группу'!$A$2,'Г на Ч'!BP117*'Г на группу'!$A$2,"")</f>
        <v/>
      </c>
      <c r="BQ117" s="47" t="str">
        <f>IF('Г на Ч'!BQ117*'Г на группу'!$A$2,'Г на Ч'!BQ117*'Г на группу'!$A$2,"")</f>
        <v/>
      </c>
      <c r="BR117" t="str">
        <f>IF('Г на Ч'!BR117*'Г на группу'!$A$2,'Г на Ч'!BR117*'Г на группу'!$A$2,"")</f>
        <v/>
      </c>
      <c r="BS117" s="47">
        <f>IF('Г на Ч'!BS117*'Г на группу'!$A$2,'Г на Ч'!BS117*'Г на группу'!$A$2,"")</f>
        <v>279.48</v>
      </c>
      <c r="BT117" s="47">
        <f>IF('Г на Ч'!BT117*'Г на группу'!$A$2,'Г на Ч'!BT117*'Г на группу'!$A$2,"")</f>
        <v>2.5500000000000003</v>
      </c>
      <c r="BU117" s="47">
        <f>IF('Г на Ч'!BU117*'Г на группу'!$A$2,'Г на Ч'!BU117*'Г на группу'!$A$2,"")</f>
        <v>0.51</v>
      </c>
      <c r="BV117" s="47">
        <f>IF('Г на Ч'!BV117*'Г на группу'!$A$2,'Г на Ч'!BV117*'Г на группу'!$A$2,"")</f>
        <v>70.89</v>
      </c>
      <c r="BW117">
        <f>IF('Г на Ч'!BW117*'Г на группу'!$A$2,'Г на Ч'!BW117*'Г на группу'!$A$2,"")</f>
        <v>102</v>
      </c>
      <c r="BX117" s="47" t="str">
        <f>IF('Г на Ч'!BX117*'Г на группу'!$A$2,'Г на Ч'!BX117*'Г на группу'!$A$2,"")</f>
        <v/>
      </c>
      <c r="BY117" s="47" t="str">
        <f>IF('Г на Ч'!BY117*'Г на группу'!$A$2,'Г на Ч'!BY117*'Г на группу'!$A$2,"")</f>
        <v/>
      </c>
      <c r="BZ117" s="47" t="str">
        <f>IF('Г на Ч'!BZ117*'Г на группу'!$A$2,'Г на Ч'!BZ117*'Г на группу'!$A$2,"")</f>
        <v/>
      </c>
      <c r="CA117" s="47" t="str">
        <f>IF('Г на Ч'!CA117*'Г на группу'!$A$2,'Г на Ч'!CA117*'Г на группу'!$A$2,"")</f>
        <v/>
      </c>
      <c r="CB117" t="str">
        <f>IF('Г на Ч'!CB117*'Г на группу'!$A$2,'Г на Ч'!CB117*'Г на группу'!$A$2,"")</f>
        <v/>
      </c>
      <c r="CC117" s="47" t="str">
        <f>IF('Г на Ч'!CC117*'Г на группу'!$A$2,'Г на Ч'!CC117*'Г на группу'!$A$2,"")</f>
        <v/>
      </c>
      <c r="CD117" s="47" t="str">
        <f>IF('Г на Ч'!CD117*'Г на группу'!$A$2,'Г на Ч'!CD117*'Г на группу'!$A$2,"")</f>
        <v/>
      </c>
      <c r="CE117" s="47" t="str">
        <f>IF('Г на Ч'!CE117*'Г на группу'!$A$2,'Г на Ч'!CE117*'Г на группу'!$A$2,"")</f>
        <v/>
      </c>
      <c r="CF117" s="47" t="str">
        <f>IF('Г на Ч'!CF117*'Г на группу'!$A$2,'Г на Ч'!CF117*'Г на группу'!$A$2,"")</f>
        <v/>
      </c>
      <c r="CG117" t="str">
        <f>IF('Г на Ч'!CG117*'Г на группу'!$A$2,'Г на Ч'!CG117*'Г на группу'!$A$2,"")</f>
        <v/>
      </c>
      <c r="CH117" s="47">
        <f>IF('Г на Ч'!CH117*'Г на группу'!$A$2,'Г на Ч'!CH117*'Г на группу'!$A$2,"")</f>
        <v>279.48</v>
      </c>
      <c r="CI117" s="47">
        <f>IF('Г на Ч'!CI117*'Г на группу'!$A$2,'Г на Ч'!CI117*'Г на группу'!$A$2,"")</f>
        <v>2.5500000000000003</v>
      </c>
      <c r="CJ117" s="47">
        <f>IF('Г на Ч'!CJ117*'Г на группу'!$A$2,'Г на Ч'!CJ117*'Г на группу'!$A$2,"")</f>
        <v>0.51</v>
      </c>
      <c r="CK117" s="47">
        <f>IF('Г на Ч'!CK117*'Г на группу'!$A$2,'Г на Ч'!CK117*'Г на группу'!$A$2,"")</f>
        <v>70.89</v>
      </c>
      <c r="CL117" s="21">
        <f>IF('Г на Ч'!CL117*'Г на группу'!$A$2,'Г на Ч'!CL117*'Г на группу'!$A$2,"")</f>
        <v>102</v>
      </c>
      <c r="CM117" s="47" t="str">
        <f>IF('Г на Ч'!CM117*'Г на группу'!$A$2,'Г на Ч'!CM117*'Г на группу'!$A$2,"")</f>
        <v/>
      </c>
      <c r="CN117" s="47" t="str">
        <f>IF('Г на Ч'!CN117*'Г на группу'!$A$2,'Г на Ч'!CN117*'Г на группу'!$A$2,"")</f>
        <v/>
      </c>
      <c r="CO117" s="47" t="str">
        <f>IF('Г на Ч'!CO117*'Г на группу'!$A$2,'Г на Ч'!CO117*'Г на группу'!$A$2,"")</f>
        <v/>
      </c>
      <c r="CP117" s="47" t="str">
        <f>IF('Г на Ч'!CP117*'Г на группу'!$A$2,'Г на Ч'!CP117*'Г на группу'!$A$2,"")</f>
        <v/>
      </c>
      <c r="CQ117" s="21" t="str">
        <f>IF('Г на Ч'!CQ117*'Г на группу'!$A$2,'Г на Ч'!CQ117*'Г на группу'!$A$2,"")</f>
        <v/>
      </c>
      <c r="CR117" s="47" t="str">
        <f>IF('Г на Ч'!CR117*'Г на группу'!$A$2,'Г на Ч'!CR117*'Г на группу'!$A$2,"")</f>
        <v/>
      </c>
      <c r="CS117" s="47" t="str">
        <f>IF('Г на Ч'!CS117*'Г на группу'!$A$2,'Г на Ч'!CS117*'Г на группу'!$A$2,"")</f>
        <v/>
      </c>
      <c r="CT117" s="47" t="str">
        <f>IF('Г на Ч'!CT117*'Г на группу'!$A$2,'Г на Ч'!CT117*'Г на группу'!$A$2,"")</f>
        <v/>
      </c>
      <c r="CU117" s="47" t="str">
        <f>IF('Г на Ч'!CU117*'Г на группу'!$A$2,'Г на Ч'!CU117*'Г на группу'!$A$2,"")</f>
        <v/>
      </c>
      <c r="CV117" s="46" t="str">
        <f>IF('Г на Ч'!CV117*'Г на группу'!$A$2,'Г на Ч'!CV117*'Г на группу'!$A$2,"")</f>
        <v/>
      </c>
      <c r="CW117" s="47">
        <f>IF('Г на Ч'!CW117*'Г на группу'!$A$2,'Г на Ч'!CW117*'Г на группу'!$A$2,"")</f>
        <v>279.48</v>
      </c>
      <c r="CX117" s="47">
        <f>IF('Г на Ч'!CX117*'Г на группу'!$A$2,'Г на Ч'!CX117*'Г на группу'!$A$2,"")</f>
        <v>2.5500000000000003</v>
      </c>
      <c r="CY117" s="47">
        <f>IF('Г на Ч'!CY117*'Г на группу'!$A$2,'Г на Ч'!CY117*'Г на группу'!$A$2,"")</f>
        <v>0.51</v>
      </c>
      <c r="CZ117" s="47">
        <f>IF('Г на Ч'!CZ117*'Г на группу'!$A$2,'Г на Ч'!CZ117*'Г на группу'!$A$2,"")</f>
        <v>70.89</v>
      </c>
      <c r="DA117" s="21">
        <f>IF('Г на Ч'!DA117*'Г на группу'!$A$2,'Г на Ч'!DA117*'Г на группу'!$A$2,"")</f>
        <v>102</v>
      </c>
      <c r="DB117" s="47" t="str">
        <f>IF('Г на Ч'!DB117*'Г на группу'!$A$2,'Г на Ч'!DB117*'Г на группу'!$A$2,"")</f>
        <v/>
      </c>
      <c r="DC117" s="47" t="str">
        <f>IF('Г на Ч'!DC117*'Г на группу'!$A$2,'Г на Ч'!DC117*'Г на группу'!$A$2,"")</f>
        <v/>
      </c>
      <c r="DD117" s="47" t="str">
        <f>IF('Г на Ч'!DD117*'Г на группу'!$A$2,'Г на Ч'!DD117*'Г на группу'!$A$2,"")</f>
        <v/>
      </c>
      <c r="DE117" s="47" t="str">
        <f>IF('Г на Ч'!DE117*'Г на группу'!$A$2,'Г на Ч'!DE117*'Г на группу'!$A$2,"")</f>
        <v/>
      </c>
      <c r="DF117" s="46" t="str">
        <f>IF('Г на Ч'!DF117*'Г на группу'!$A$2,'Г на Ч'!DF117*'Г на группу'!$A$2,"")</f>
        <v/>
      </c>
      <c r="DG117" s="47" t="str">
        <f>IF('Г на Ч'!DG117*'Г на группу'!$A$2,'Г на Ч'!DG117*'Г на группу'!$A$2,"")</f>
        <v/>
      </c>
      <c r="DH117" s="47" t="str">
        <f>IF('Г на Ч'!DH117*'Г на группу'!$A$2,'Г на Ч'!DH117*'Г на группу'!$A$2,"")</f>
        <v/>
      </c>
      <c r="DI117" s="47" t="str">
        <f>IF('Г на Ч'!DI117*'Г на группу'!$A$2,'Г на Ч'!DI117*'Г на группу'!$A$2,"")</f>
        <v/>
      </c>
      <c r="DJ117" s="47" t="str">
        <f>IF('Г на Ч'!DJ117*'Г на группу'!$A$2,'Г на Ч'!DJ117*'Г на группу'!$A$2,"")</f>
        <v/>
      </c>
      <c r="DK117" s="46" t="str">
        <f>IF('Г на Ч'!DK117*'Г на группу'!$A$2,'Г на Ч'!DK117*'Г на группу'!$A$2,"")</f>
        <v/>
      </c>
      <c r="DL117" s="47">
        <f>IF('Г на Ч'!DL117*'Г на группу'!$A$2,'Г на Ч'!DL117*'Г на группу'!$A$2,"")</f>
        <v>279.48</v>
      </c>
      <c r="DM117" s="47">
        <f>IF('Г на Ч'!DM117*'Г на группу'!$A$2,'Г на Ч'!DM117*'Г на группу'!$A$2,"")</f>
        <v>2.5500000000000003</v>
      </c>
      <c r="DN117" s="47">
        <f>IF('Г на Ч'!DN117*'Г на группу'!$A$2,'Г на Ч'!DN117*'Г на группу'!$A$2,"")</f>
        <v>0.51</v>
      </c>
      <c r="DO117" s="47">
        <f>IF('Г на Ч'!DO117*'Г на группу'!$A$2,'Г на Ч'!DO117*'Г на группу'!$A$2,"")</f>
        <v>70.89</v>
      </c>
      <c r="DP117" s="21">
        <f>IF('Г на Ч'!DP117*'Г на группу'!$A$2,'Г на Ч'!DP117*'Г на группу'!$A$2,"")</f>
        <v>102</v>
      </c>
      <c r="DQ117" s="21">
        <f t="shared" si="240"/>
        <v>828</v>
      </c>
    </row>
    <row r="118" spans="1:121" s="21" customFormat="1" x14ac:dyDescent="0.25">
      <c r="A118" s="40" t="s">
        <v>90</v>
      </c>
      <c r="B118" s="40">
        <v>600</v>
      </c>
      <c r="C118" s="38">
        <v>18.5</v>
      </c>
      <c r="D118" s="38">
        <v>48.5</v>
      </c>
      <c r="E118" s="43">
        <v>22.5</v>
      </c>
      <c r="F118" s="39" t="e">
        <f t="shared" si="241"/>
        <v>#VALUE!</v>
      </c>
      <c r="G118" s="39" t="e">
        <f t="shared" si="242"/>
        <v>#VALUE!</v>
      </c>
      <c r="H118" s="39" t="e">
        <f t="shared" si="243"/>
        <v>#VALUE!</v>
      </c>
      <c r="I118" s="39" t="e">
        <f t="shared" si="244"/>
        <v>#VALUE!</v>
      </c>
      <c r="J118" s="38" t="str">
        <f>IF('Г на Ч'!J118*'Г на группу'!$A$2,'Г на Ч'!J118*'Г на группу'!$A$2,"")</f>
        <v/>
      </c>
      <c r="K118" s="39" t="str">
        <f>IF('Г на Ч'!K118*'Г на группу'!$A$2,'Г на Ч'!K118*'Г на группу'!$A$2,"")</f>
        <v/>
      </c>
      <c r="L118" s="39" t="str">
        <f>IF('Г на Ч'!L118*'Г на группу'!$A$2,'Г на Ч'!L118*'Г на группу'!$A$2,"")</f>
        <v/>
      </c>
      <c r="M118" s="39" t="str">
        <f>IF('Г на Ч'!M118*'Г на группу'!$A$2,'Г на Ч'!M118*'Г на группу'!$A$2,"")</f>
        <v/>
      </c>
      <c r="N118" s="39" t="str">
        <f>IF('Г на Ч'!N118*'Г на группу'!$A$2,'Г на Ч'!N118*'Г на группу'!$A$2,"")</f>
        <v/>
      </c>
      <c r="O118" s="40" t="str">
        <f>IF('Г на Ч'!O118*'Г на группу'!$A$2,'Г на Ч'!O118*'Г на группу'!$A$2,"")</f>
        <v/>
      </c>
      <c r="P118" s="39">
        <f>IF('Г на Ч'!P118*'Г на группу'!$A$2,'Г на Ч'!P118*'Г на группу'!$A$2,"")</f>
        <v>504</v>
      </c>
      <c r="Q118" s="39">
        <f>IF('Г на Ч'!Q118*'Г на группу'!$A$2,'Г на Ч'!Q118*'Г на группу'!$A$2,"")</f>
        <v>15.54</v>
      </c>
      <c r="R118" s="39">
        <f>IF('Г на Ч'!R118*'Г на группу'!$A$2,'Г на Ч'!R118*'Г на группу'!$A$2,"")</f>
        <v>40.74</v>
      </c>
      <c r="S118" s="39">
        <f>IF('Г на Ч'!S118*'Г на группу'!$A$2,'Г на Ч'!S118*'Г на группу'!$A$2,"")</f>
        <v>18.899999999999999</v>
      </c>
      <c r="T118" s="40">
        <f>IF('Г на Ч'!T118*'Г на группу'!$A$2,'Г на Ч'!T118*'Г на группу'!$A$2,"")</f>
        <v>84</v>
      </c>
      <c r="U118" s="39" t="str">
        <f>IF('Г на Ч'!U118*'Г на группу'!$A$2,'Г на Ч'!U118*'Г на группу'!$A$2,"")</f>
        <v/>
      </c>
      <c r="V118" s="39" t="str">
        <f>IF('Г на Ч'!V118*'Г на группу'!$A$2,'Г на Ч'!V118*'Г на группу'!$A$2,"")</f>
        <v/>
      </c>
      <c r="W118" s="39" t="str">
        <f>IF('Г на Ч'!W118*'Г на группу'!$A$2,'Г на Ч'!W118*'Г на группу'!$A$2,"")</f>
        <v/>
      </c>
      <c r="X118" s="39" t="str">
        <f>IF('Г на Ч'!X118*'Г на группу'!$A$2,'Г на Ч'!X118*'Г на группу'!$A$2,"")</f>
        <v/>
      </c>
      <c r="Y118" s="40" t="str">
        <f>IF('Г на Ч'!Y118*'Г на группу'!$A$2,'Г на Ч'!Y118*'Г на группу'!$A$2,"")</f>
        <v/>
      </c>
      <c r="Z118" s="39" t="str">
        <f>IF('Г на Ч'!Z118*'Г на группу'!$A$2,'Г на Ч'!Z118*'Г на группу'!$A$2,"")</f>
        <v/>
      </c>
      <c r="AA118" s="39" t="str">
        <f>IF('Г на Ч'!AA118*'Г на группу'!$A$2,'Г на Ч'!AA118*'Г на группу'!$A$2,"")</f>
        <v/>
      </c>
      <c r="AB118" s="39" t="str">
        <f>IF('Г на Ч'!AB118*'Г на группу'!$A$2,'Г на Ч'!AB118*'Г на группу'!$A$2,"")</f>
        <v/>
      </c>
      <c r="AC118" s="39" t="str">
        <f>IF('Г на Ч'!AC118*'Г на группу'!$A$2,'Г на Ч'!AC118*'Г на группу'!$A$2,"")</f>
        <v/>
      </c>
      <c r="AD118" s="38" t="str">
        <f>IF('Г на Ч'!AD118*'Г на группу'!$A$2,'Г на Ч'!AD118*'Г на группу'!$A$2,"")</f>
        <v/>
      </c>
      <c r="AE118" s="39">
        <f>IF('Г на Ч'!AE118*'Г на группу'!$A$2,'Г на Ч'!AE118*'Г на группу'!$A$2,"")</f>
        <v>504</v>
      </c>
      <c r="AF118" s="39">
        <f>IF('Г на Ч'!AF118*'Г на группу'!$A$2,'Г на Ч'!AF118*'Г на группу'!$A$2,"")</f>
        <v>15.54</v>
      </c>
      <c r="AG118" s="39">
        <f>IF('Г на Ч'!AG118*'Г на группу'!$A$2,'Г на Ч'!AG118*'Г на группу'!$A$2,"")</f>
        <v>40.74</v>
      </c>
      <c r="AH118" s="39">
        <f>IF('Г на Ч'!AH118*'Г на группу'!$A$2,'Г на Ч'!AH118*'Г на группу'!$A$2,"")</f>
        <v>18.899999999999999</v>
      </c>
      <c r="AI118" s="38">
        <f>IF('Г на Ч'!AI118*'Г на группу'!$A$2,'Г на Ч'!AI118*'Г на группу'!$A$2,"")</f>
        <v>84</v>
      </c>
      <c r="AJ118" s="39" t="str">
        <f>IF('Г на Ч'!AJ118*'Г на группу'!$A$2,'Г на Ч'!AJ118*'Г на группу'!$A$2,"")</f>
        <v/>
      </c>
      <c r="AK118" s="39" t="str">
        <f>IF('Г на Ч'!AK118*'Г на группу'!$A$2,'Г на Ч'!AK118*'Г на группу'!$A$2,"")</f>
        <v/>
      </c>
      <c r="AL118" s="39" t="str">
        <f>IF('Г на Ч'!AL118*'Г на группу'!$A$2,'Г на Ч'!AL118*'Г на группу'!$A$2,"")</f>
        <v/>
      </c>
      <c r="AM118" s="39" t="str">
        <f>IF('Г на Ч'!AM118*'Г на группу'!$A$2,'Г на Ч'!AM118*'Г на группу'!$A$2,"")</f>
        <v/>
      </c>
      <c r="AN118" s="41" t="str">
        <f>IF('Г на Ч'!AN118*'Г на группу'!$A$2,'Г на Ч'!AN118*'Г на группу'!$A$2,"")</f>
        <v/>
      </c>
      <c r="AO118" s="39">
        <f>IF('Г на Ч'!AO118*'Г на группу'!$A$2,'Г на Ч'!AO118*'Г на группу'!$A$2,"")</f>
        <v>504</v>
      </c>
      <c r="AP118" s="39">
        <f>IF('Г на Ч'!AP118*'Г на группу'!$A$2,'Г на Ч'!AP118*'Г на группу'!$A$2,"")</f>
        <v>15.54</v>
      </c>
      <c r="AQ118" s="39">
        <f>IF('Г на Ч'!AQ118*'Г на группу'!$A$2,'Г на Ч'!AQ118*'Г на группу'!$A$2,"")</f>
        <v>40.74</v>
      </c>
      <c r="AR118" s="39">
        <f>IF('Г на Ч'!AR118*'Г на группу'!$A$2,'Г на Ч'!AR118*'Г на группу'!$A$2,"")</f>
        <v>18.899999999999999</v>
      </c>
      <c r="AS118" s="38">
        <f>IF('Г на Ч'!AS118*'Г на группу'!$A$2,'Г на Ч'!AS118*'Г на группу'!$A$2,"")</f>
        <v>84</v>
      </c>
      <c r="AT118" s="39" t="str">
        <f>IF('Г на Ч'!AT118*'Г на группу'!$A$2,'Г на Ч'!AT118*'Г на группу'!$A$2,"")</f>
        <v/>
      </c>
      <c r="AU118" s="39" t="str">
        <f>IF('Г на Ч'!AU118*'Г на группу'!$A$2,'Г на Ч'!AU118*'Г на группу'!$A$2,"")</f>
        <v/>
      </c>
      <c r="AV118" s="39" t="str">
        <f>IF('Г на Ч'!AV118*'Г на группу'!$A$2,'Г на Ч'!AV118*'Г на группу'!$A$2,"")</f>
        <v/>
      </c>
      <c r="AW118" s="39" t="str">
        <f>IF('Г на Ч'!AW118*'Г на группу'!$A$2,'Г на Ч'!AW118*'Г на группу'!$A$2,"")</f>
        <v/>
      </c>
      <c r="AX118" s="38" t="str">
        <f>IF('Г на Ч'!AX118*'Г на группу'!$A$2,'Г на Ч'!AX118*'Г на группу'!$A$2,"")</f>
        <v/>
      </c>
      <c r="AY118" s="42">
        <f>IF('Г на Ч'!AY118*'Г на группу'!$A$2,'Г на Ч'!AY118*'Г на группу'!$A$2,"")</f>
        <v>504</v>
      </c>
      <c r="AZ118" s="39">
        <f>IF('Г на Ч'!AZ118*'Г на группу'!$A$2,'Г на Ч'!AZ118*'Г на группу'!$A$2,"")</f>
        <v>15.54</v>
      </c>
      <c r="BA118" s="39">
        <f>IF('Г на Ч'!BA118*'Г на группу'!$A$2,'Г на Ч'!BA118*'Г на группу'!$A$2,"")</f>
        <v>40.74</v>
      </c>
      <c r="BB118" s="39">
        <f>IF('Г на Ч'!BB118*'Г на группу'!$A$2,'Г на Ч'!BB118*'Г на группу'!$A$2,"")</f>
        <v>18.899999999999999</v>
      </c>
      <c r="BC118" s="38">
        <f>IF('Г на Ч'!BC118*'Г на группу'!$A$2,'Г на Ч'!BC118*'Г на группу'!$A$2,"")</f>
        <v>84</v>
      </c>
      <c r="BD118" s="39" t="str">
        <f>IF('Г на Ч'!BD118*'Г на группу'!$A$2,'Г на Ч'!BD118*'Г на группу'!$A$2,"")</f>
        <v/>
      </c>
      <c r="BE118" s="39" t="str">
        <f>IF('Г на Ч'!BE118*'Г на группу'!$A$2,'Г на Ч'!BE118*'Г на группу'!$A$2,"")</f>
        <v/>
      </c>
      <c r="BF118" s="39" t="str">
        <f>IF('Г на Ч'!BF118*'Г на группу'!$A$2,'Г на Ч'!BF118*'Г на группу'!$A$2,"")</f>
        <v/>
      </c>
      <c r="BG118" s="39" t="str">
        <f>IF('Г на Ч'!BG118*'Г на группу'!$A$2,'Г на Ч'!BG118*'Г на группу'!$A$2,"")</f>
        <v/>
      </c>
      <c r="BH118" s="41" t="str">
        <f>IF('Г на Ч'!BH118*'Г на группу'!$A$2,'Г на Ч'!BH118*'Г на группу'!$A$2,"")</f>
        <v/>
      </c>
      <c r="BI118" s="42">
        <f>IF('Г на Ч'!BI118*'Г на группу'!$A$2,'Г на Ч'!BI118*'Г на группу'!$A$2,"")</f>
        <v>504</v>
      </c>
      <c r="BJ118" s="39">
        <f>IF('Г на Ч'!BJ118*'Г на группу'!$A$2,'Г на Ч'!BJ118*'Г на группу'!$A$2,"")</f>
        <v>15.54</v>
      </c>
      <c r="BK118" s="39">
        <f>IF('Г на Ч'!BK118*'Г на группу'!$A$2,'Г на Ч'!BK118*'Г на группу'!$A$2,"")</f>
        <v>40.74</v>
      </c>
      <c r="BL118" s="39">
        <f>IF('Г на Ч'!BL118*'Г на группу'!$A$2,'Г на Ч'!BL118*'Г на группу'!$A$2,"")</f>
        <v>18.899999999999999</v>
      </c>
      <c r="BM118" s="43">
        <f>IF('Г на Ч'!BM118*'Г на группу'!$A$2,'Г на Ч'!BM118*'Г на группу'!$A$2,"")</f>
        <v>84</v>
      </c>
      <c r="BN118" s="39" t="str">
        <f>IF('Г на Ч'!BN118*'Г на группу'!$A$2,'Г на Ч'!BN118*'Г на группу'!$A$2,"")</f>
        <v/>
      </c>
      <c r="BO118" s="39" t="str">
        <f>IF('Г на Ч'!BO118*'Г на группу'!$A$2,'Г на Ч'!BO118*'Г на группу'!$A$2,"")</f>
        <v/>
      </c>
      <c r="BP118" s="39" t="str">
        <f>IF('Г на Ч'!BP118*'Г на группу'!$A$2,'Г на Ч'!BP118*'Г на группу'!$A$2,"")</f>
        <v/>
      </c>
      <c r="BQ118" s="39" t="str">
        <f>IF('Г на Ч'!BQ118*'Г на группу'!$A$2,'Г на Ч'!BQ118*'Г на группу'!$A$2,"")</f>
        <v/>
      </c>
      <c r="BR118" s="40" t="str">
        <f>IF('Г на Ч'!BR118*'Г на группу'!$A$2,'Г на Ч'!BR118*'Г на группу'!$A$2,"")</f>
        <v/>
      </c>
      <c r="BS118" s="39">
        <f>IF('Г на Ч'!BS118*'Г на группу'!$A$2,'Г на Ч'!BS118*'Г на группу'!$A$2,"")</f>
        <v>612</v>
      </c>
      <c r="BT118" s="39">
        <f>IF('Г на Ч'!BT118*'Г на группу'!$A$2,'Г на Ч'!BT118*'Г на группу'!$A$2,"")</f>
        <v>18.87</v>
      </c>
      <c r="BU118" s="39">
        <f>IF('Г на Ч'!BU118*'Г на группу'!$A$2,'Г на Ч'!BU118*'Г на группу'!$A$2,"")</f>
        <v>49.47</v>
      </c>
      <c r="BV118" s="39">
        <f>IF('Г на Ч'!BV118*'Г на группу'!$A$2,'Г на Ч'!BV118*'Г на группу'!$A$2,"")</f>
        <v>22.950000000000003</v>
      </c>
      <c r="BW118" s="40">
        <f>IF('Г на Ч'!BW118*'Г на группу'!$A$2,'Г на Ч'!BW118*'Г на группу'!$A$2,"")</f>
        <v>102</v>
      </c>
      <c r="BX118" s="39" t="str">
        <f>IF('Г на Ч'!BX118*'Г на группу'!$A$2,'Г на Ч'!BX118*'Г на группу'!$A$2,"")</f>
        <v/>
      </c>
      <c r="BY118" s="39" t="str">
        <f>IF('Г на Ч'!BY118*'Г на группу'!$A$2,'Г на Ч'!BY118*'Г на группу'!$A$2,"")</f>
        <v/>
      </c>
      <c r="BZ118" s="39" t="str">
        <f>IF('Г на Ч'!BZ118*'Г на группу'!$A$2,'Г на Ч'!BZ118*'Г на группу'!$A$2,"")</f>
        <v/>
      </c>
      <c r="CA118" s="39" t="str">
        <f>IF('Г на Ч'!CA118*'Г на группу'!$A$2,'Г на Ч'!CA118*'Г на группу'!$A$2,"")</f>
        <v/>
      </c>
      <c r="CB118" s="40" t="str">
        <f>IF('Г на Ч'!CB118*'Г на группу'!$A$2,'Г на Ч'!CB118*'Г на группу'!$A$2,"")</f>
        <v/>
      </c>
      <c r="CC118" s="39" t="str">
        <f>IF('Г на Ч'!CC118*'Г на группу'!$A$2,'Г на Ч'!CC118*'Г на группу'!$A$2,"")</f>
        <v/>
      </c>
      <c r="CD118" s="39" t="str">
        <f>IF('Г на Ч'!CD118*'Г на группу'!$A$2,'Г на Ч'!CD118*'Г на группу'!$A$2,"")</f>
        <v/>
      </c>
      <c r="CE118" s="39" t="str">
        <f>IF('Г на Ч'!CE118*'Г на группу'!$A$2,'Г на Ч'!CE118*'Г на группу'!$A$2,"")</f>
        <v/>
      </c>
      <c r="CF118" s="39" t="str">
        <f>IF('Г на Ч'!CF118*'Г на группу'!$A$2,'Г на Ч'!CF118*'Г на группу'!$A$2,"")</f>
        <v/>
      </c>
      <c r="CG118" s="40" t="str">
        <f>IF('Г на Ч'!CG118*'Г на группу'!$A$2,'Г на Ч'!CG118*'Г на группу'!$A$2,"")</f>
        <v/>
      </c>
      <c r="CH118" s="39">
        <f>IF('Г на Ч'!CH118*'Г на группу'!$A$2,'Г на Ч'!CH118*'Г на группу'!$A$2,"")</f>
        <v>612</v>
      </c>
      <c r="CI118" s="39">
        <f>IF('Г на Ч'!CI118*'Г на группу'!$A$2,'Г на Ч'!CI118*'Г на группу'!$A$2,"")</f>
        <v>18.87</v>
      </c>
      <c r="CJ118" s="39">
        <f>IF('Г на Ч'!CJ118*'Г на группу'!$A$2,'Г на Ч'!CJ118*'Г на группу'!$A$2,"")</f>
        <v>49.47</v>
      </c>
      <c r="CK118" s="39">
        <f>IF('Г на Ч'!CK118*'Г на группу'!$A$2,'Г на Ч'!CK118*'Г на группу'!$A$2,"")</f>
        <v>22.950000000000003</v>
      </c>
      <c r="CL118" s="38">
        <f>IF('Г на Ч'!CL118*'Г на группу'!$A$2,'Г на Ч'!CL118*'Г на группу'!$A$2,"")</f>
        <v>102</v>
      </c>
      <c r="CM118" s="39" t="str">
        <f>IF('Г на Ч'!CM118*'Г на группу'!$A$2,'Г на Ч'!CM118*'Г на группу'!$A$2,"")</f>
        <v/>
      </c>
      <c r="CN118" s="39" t="str">
        <f>IF('Г на Ч'!CN118*'Г на группу'!$A$2,'Г на Ч'!CN118*'Г на группу'!$A$2,"")</f>
        <v/>
      </c>
      <c r="CO118" s="39" t="str">
        <f>IF('Г на Ч'!CO118*'Г на группу'!$A$2,'Г на Ч'!CO118*'Г на группу'!$A$2,"")</f>
        <v/>
      </c>
      <c r="CP118" s="39" t="str">
        <f>IF('Г на Ч'!CP118*'Г на группу'!$A$2,'Г на Ч'!CP118*'Г на группу'!$A$2,"")</f>
        <v/>
      </c>
      <c r="CQ118" s="38" t="str">
        <f>IF('Г на Ч'!CQ118*'Г на группу'!$A$2,'Г на Ч'!CQ118*'Г на группу'!$A$2,"")</f>
        <v/>
      </c>
      <c r="CR118" s="39" t="str">
        <f>IF('Г на Ч'!CR118*'Г на группу'!$A$2,'Г на Ч'!CR118*'Г на группу'!$A$2,"")</f>
        <v/>
      </c>
      <c r="CS118" s="39" t="str">
        <f>IF('Г на Ч'!CS118*'Г на группу'!$A$2,'Г на Ч'!CS118*'Г на группу'!$A$2,"")</f>
        <v/>
      </c>
      <c r="CT118" s="39" t="str">
        <f>IF('Г на Ч'!CT118*'Г на группу'!$A$2,'Г на Ч'!CT118*'Г на группу'!$A$2,"")</f>
        <v/>
      </c>
      <c r="CU118" s="39" t="str">
        <f>IF('Г на Ч'!CU118*'Г на группу'!$A$2,'Г на Ч'!CU118*'Г на группу'!$A$2,"")</f>
        <v/>
      </c>
      <c r="CV118" s="38" t="str">
        <f>IF('Г на Ч'!CV118*'Г на группу'!$A$2,'Г на Ч'!CV118*'Г на группу'!$A$2,"")</f>
        <v/>
      </c>
      <c r="CW118" s="39">
        <f>IF('Г на Ч'!CW118*'Г на группу'!$A$2,'Г на Ч'!CW118*'Г на группу'!$A$2,"")</f>
        <v>612</v>
      </c>
      <c r="CX118" s="39">
        <f>IF('Г на Ч'!CX118*'Г на группу'!$A$2,'Г на Ч'!CX118*'Г на группу'!$A$2,"")</f>
        <v>18.87</v>
      </c>
      <c r="CY118" s="39">
        <f>IF('Г на Ч'!CY118*'Г на группу'!$A$2,'Г на Ч'!CY118*'Г на группу'!$A$2,"")</f>
        <v>49.47</v>
      </c>
      <c r="CZ118" s="39">
        <f>IF('Г на Ч'!CZ118*'Г на группу'!$A$2,'Г на Ч'!CZ118*'Г на группу'!$A$2,"")</f>
        <v>22.950000000000003</v>
      </c>
      <c r="DA118" s="38">
        <f>IF('Г на Ч'!DA118*'Г на группу'!$A$2,'Г на Ч'!DA118*'Г на группу'!$A$2,"")</f>
        <v>102</v>
      </c>
      <c r="DB118" s="39" t="str">
        <f>IF('Г на Ч'!DB118*'Г на группу'!$A$2,'Г на Ч'!DB118*'Г на группу'!$A$2,"")</f>
        <v/>
      </c>
      <c r="DC118" s="39" t="str">
        <f>IF('Г на Ч'!DC118*'Г на группу'!$A$2,'Г на Ч'!DC118*'Г на группу'!$A$2,"")</f>
        <v/>
      </c>
      <c r="DD118" s="39" t="str">
        <f>IF('Г на Ч'!DD118*'Г на группу'!$A$2,'Г на Ч'!DD118*'Г на группу'!$A$2,"")</f>
        <v/>
      </c>
      <c r="DE118" s="39" t="str">
        <f>IF('Г на Ч'!DE118*'Г на группу'!$A$2,'Г на Ч'!DE118*'Г на группу'!$A$2,"")</f>
        <v/>
      </c>
      <c r="DF118" s="38" t="str">
        <f>IF('Г на Ч'!DF118*'Г на группу'!$A$2,'Г на Ч'!DF118*'Г на группу'!$A$2,"")</f>
        <v/>
      </c>
      <c r="DG118" s="39" t="str">
        <f>IF('Г на Ч'!DG118*'Г на группу'!$A$2,'Г на Ч'!DG118*'Г на группу'!$A$2,"")</f>
        <v/>
      </c>
      <c r="DH118" s="39" t="str">
        <f>IF('Г на Ч'!DH118*'Г на группу'!$A$2,'Г на Ч'!DH118*'Г на группу'!$A$2,"")</f>
        <v/>
      </c>
      <c r="DI118" s="39" t="str">
        <f>IF('Г на Ч'!DI118*'Г на группу'!$A$2,'Г на Ч'!DI118*'Г на группу'!$A$2,"")</f>
        <v/>
      </c>
      <c r="DJ118" s="39" t="str">
        <f>IF('Г на Ч'!DJ118*'Г на группу'!$A$2,'Г на Ч'!DJ118*'Г на группу'!$A$2,"")</f>
        <v/>
      </c>
      <c r="DK118" s="38" t="str">
        <f>IF('Г на Ч'!DK118*'Г на группу'!$A$2,'Г на Ч'!DK118*'Г на группу'!$A$2,"")</f>
        <v/>
      </c>
      <c r="DL118" s="39">
        <f>IF('Г на Ч'!DL118*'Г на группу'!$A$2,'Г на Ч'!DL118*'Г на группу'!$A$2,"")</f>
        <v>612</v>
      </c>
      <c r="DM118" s="39">
        <f>IF('Г на Ч'!DM118*'Г на группу'!$A$2,'Г на Ч'!DM118*'Г на группу'!$A$2,"")</f>
        <v>18.87</v>
      </c>
      <c r="DN118" s="39">
        <f>IF('Г на Ч'!DN118*'Г на группу'!$A$2,'Г на Ч'!DN118*'Г на группу'!$A$2,"")</f>
        <v>49.47</v>
      </c>
      <c r="DO118" s="39">
        <f>IF('Г на Ч'!DO118*'Г на группу'!$A$2,'Г на Ч'!DO118*'Г на группу'!$A$2,"")</f>
        <v>22.950000000000003</v>
      </c>
      <c r="DP118" s="38">
        <f>IF('Г на Ч'!DP118*'Г на группу'!$A$2,'Г на Ч'!DP118*'Г на группу'!$A$2,"")</f>
        <v>102</v>
      </c>
      <c r="DQ118" s="21">
        <f t="shared" si="240"/>
        <v>828</v>
      </c>
    </row>
    <row r="119" spans="1:121" s="21" customFormat="1" x14ac:dyDescent="0.25">
      <c r="A119" t="s">
        <v>91</v>
      </c>
      <c r="B119">
        <v>704</v>
      </c>
      <c r="C119" s="46">
        <v>16.100000000000001</v>
      </c>
      <c r="D119" s="46">
        <v>66.900000000000006</v>
      </c>
      <c r="E119" s="49">
        <v>9.9</v>
      </c>
      <c r="F119" s="47" t="e">
        <f t="shared" si="241"/>
        <v>#VALUE!</v>
      </c>
      <c r="G119" s="47" t="e">
        <f t="shared" si="242"/>
        <v>#VALUE!</v>
      </c>
      <c r="H119" s="47" t="e">
        <f t="shared" si="243"/>
        <v>#VALUE!</v>
      </c>
      <c r="I119" s="47" t="e">
        <f t="shared" si="244"/>
        <v>#VALUE!</v>
      </c>
      <c r="J119" s="46" t="str">
        <f>IF('Г на Ч'!J119*'Г на группу'!$A$2,'Г на Ч'!J119*'Г на группу'!$A$2,"")</f>
        <v/>
      </c>
      <c r="K119" s="47" t="str">
        <f>IF('Г на Ч'!K119*'Г на группу'!$A$2,'Г на Ч'!K119*'Г на группу'!$A$2,"")</f>
        <v/>
      </c>
      <c r="L119" s="47" t="str">
        <f>IF('Г на Ч'!L119*'Г на группу'!$A$2,'Г на Ч'!L119*'Г на группу'!$A$2,"")</f>
        <v/>
      </c>
      <c r="M119" s="47" t="str">
        <f>IF('Г на Ч'!M119*'Г на группу'!$A$2,'Г на Ч'!M119*'Г на группу'!$A$2,"")</f>
        <v/>
      </c>
      <c r="N119" s="47" t="str">
        <f>IF('Г на Ч'!N119*'Г на группу'!$A$2,'Г на Ч'!N119*'Г на группу'!$A$2,"")</f>
        <v/>
      </c>
      <c r="O119" t="str">
        <f>IF('Г на Ч'!O119*'Г на группу'!$A$2,'Г на Ч'!O119*'Г на группу'!$A$2,"")</f>
        <v/>
      </c>
      <c r="P119" s="47">
        <f>IF('Г на Ч'!P119*'Г на группу'!$A$2,'Г на Ч'!P119*'Г на группу'!$A$2,"")</f>
        <v>591.36</v>
      </c>
      <c r="Q119" s="47">
        <f>IF('Г на Ч'!Q119*'Г на группу'!$A$2,'Г на Ч'!Q119*'Г на группу'!$A$2,"")</f>
        <v>13.524000000000001</v>
      </c>
      <c r="R119" s="47">
        <f>IF('Г на Ч'!R119*'Г на группу'!$A$2,'Г на Ч'!R119*'Г на группу'!$A$2,"")</f>
        <v>56.195999999999998</v>
      </c>
      <c r="S119" s="47">
        <f>IF('Г на Ч'!S119*'Г на группу'!$A$2,'Г на Ч'!S119*'Г на группу'!$A$2,"")</f>
        <v>8.3160000000000007</v>
      </c>
      <c r="T119">
        <f>IF('Г на Ч'!T119*'Г на группу'!$A$2,'Г на Ч'!T119*'Г на группу'!$A$2,"")</f>
        <v>84</v>
      </c>
      <c r="U119" s="47" t="str">
        <f>IF('Г на Ч'!U119*'Г на группу'!$A$2,'Г на Ч'!U119*'Г на группу'!$A$2,"")</f>
        <v/>
      </c>
      <c r="V119" s="47" t="str">
        <f>IF('Г на Ч'!V119*'Г на группу'!$A$2,'Г на Ч'!V119*'Г на группу'!$A$2,"")</f>
        <v/>
      </c>
      <c r="W119" s="47" t="str">
        <f>IF('Г на Ч'!W119*'Г на группу'!$A$2,'Г на Ч'!W119*'Г на группу'!$A$2,"")</f>
        <v/>
      </c>
      <c r="X119" s="47" t="str">
        <f>IF('Г на Ч'!X119*'Г на группу'!$A$2,'Г на Ч'!X119*'Г на группу'!$A$2,"")</f>
        <v/>
      </c>
      <c r="Y119" t="str">
        <f>IF('Г на Ч'!Y119*'Г на группу'!$A$2,'Г на Ч'!Y119*'Г на группу'!$A$2,"")</f>
        <v/>
      </c>
      <c r="Z119" s="47" t="str">
        <f>IF('Г на Ч'!Z119*'Г на группу'!$A$2,'Г на Ч'!Z119*'Г на группу'!$A$2,"")</f>
        <v/>
      </c>
      <c r="AA119" s="47" t="str">
        <f>IF('Г на Ч'!AA119*'Г на группу'!$A$2,'Г на Ч'!AA119*'Г на группу'!$A$2,"")</f>
        <v/>
      </c>
      <c r="AB119" s="47" t="str">
        <f>IF('Г на Ч'!AB119*'Г на группу'!$A$2,'Г на Ч'!AB119*'Г на группу'!$A$2,"")</f>
        <v/>
      </c>
      <c r="AC119" s="47" t="str">
        <f>IF('Г на Ч'!AC119*'Г на группу'!$A$2,'Г на Ч'!AC119*'Г на группу'!$A$2,"")</f>
        <v/>
      </c>
      <c r="AD119" s="46" t="str">
        <f>IF('Г на Ч'!AD119*'Г на группу'!$A$2,'Г на Ч'!AD119*'Г на группу'!$A$2,"")</f>
        <v/>
      </c>
      <c r="AE119" s="47">
        <f>IF('Г на Ч'!AE119*'Г на группу'!$A$2,'Г на Ч'!AE119*'Г на группу'!$A$2,"")</f>
        <v>591.36</v>
      </c>
      <c r="AF119" s="47">
        <f>IF('Г на Ч'!AF119*'Г на группу'!$A$2,'Г на Ч'!AF119*'Г на группу'!$A$2,"")</f>
        <v>13.524000000000001</v>
      </c>
      <c r="AG119" s="47">
        <f>IF('Г на Ч'!AG119*'Г на группу'!$A$2,'Г на Ч'!AG119*'Г на группу'!$A$2,"")</f>
        <v>56.195999999999998</v>
      </c>
      <c r="AH119" s="47">
        <f>IF('Г на Ч'!AH119*'Г на группу'!$A$2,'Г на Ч'!AH119*'Г на группу'!$A$2,"")</f>
        <v>8.3160000000000007</v>
      </c>
      <c r="AI119" s="21">
        <f>IF('Г на Ч'!AI119*'Г на группу'!$A$2,'Г на Ч'!AI119*'Г на группу'!$A$2,"")</f>
        <v>84</v>
      </c>
      <c r="AJ119" s="47" t="str">
        <f>IF('Г на Ч'!AJ119*'Г на группу'!$A$2,'Г на Ч'!AJ119*'Г на группу'!$A$2,"")</f>
        <v/>
      </c>
      <c r="AK119" s="47" t="str">
        <f>IF('Г на Ч'!AK119*'Г на группу'!$A$2,'Г на Ч'!AK119*'Г на группу'!$A$2,"")</f>
        <v/>
      </c>
      <c r="AL119" s="47" t="str">
        <f>IF('Г на Ч'!AL119*'Г на группу'!$A$2,'Г на Ч'!AL119*'Г на группу'!$A$2,"")</f>
        <v/>
      </c>
      <c r="AM119" s="47" t="str">
        <f>IF('Г на Ч'!AM119*'Г на группу'!$A$2,'Г на Ч'!AM119*'Г на группу'!$A$2,"")</f>
        <v/>
      </c>
      <c r="AN119" s="48" t="str">
        <f>IF('Г на Ч'!AN119*'Г на группу'!$A$2,'Г на Ч'!AN119*'Г на группу'!$A$2,"")</f>
        <v/>
      </c>
      <c r="AO119" s="47">
        <f>IF('Г на Ч'!AO119*'Г на группу'!$A$2,'Г на Ч'!AO119*'Г на группу'!$A$2,"")</f>
        <v>591.36</v>
      </c>
      <c r="AP119" s="47">
        <f>IF('Г на Ч'!AP119*'Г на группу'!$A$2,'Г на Ч'!AP119*'Г на группу'!$A$2,"")</f>
        <v>13.524000000000001</v>
      </c>
      <c r="AQ119" s="47">
        <f>IF('Г на Ч'!AQ119*'Г на группу'!$A$2,'Г на Ч'!AQ119*'Г на группу'!$A$2,"")</f>
        <v>56.195999999999998</v>
      </c>
      <c r="AR119" s="47">
        <f>IF('Г на Ч'!AR119*'Г на группу'!$A$2,'Г на Ч'!AR119*'Г на группу'!$A$2,"")</f>
        <v>8.3160000000000007</v>
      </c>
      <c r="AS119" s="21">
        <f>IF('Г на Ч'!AS119*'Г на группу'!$A$2,'Г на Ч'!AS119*'Г на группу'!$A$2,"")</f>
        <v>84</v>
      </c>
      <c r="AT119" s="47" t="str">
        <f>IF('Г на Ч'!AT119*'Г на группу'!$A$2,'Г на Ч'!AT119*'Г на группу'!$A$2,"")</f>
        <v/>
      </c>
      <c r="AU119" s="47" t="str">
        <f>IF('Г на Ч'!AU119*'Г на группу'!$A$2,'Г на Ч'!AU119*'Г на группу'!$A$2,"")</f>
        <v/>
      </c>
      <c r="AV119" s="47" t="str">
        <f>IF('Г на Ч'!AV119*'Г на группу'!$A$2,'Г на Ч'!AV119*'Г на группу'!$A$2,"")</f>
        <v/>
      </c>
      <c r="AW119" s="47" t="str">
        <f>IF('Г на Ч'!AW119*'Г на группу'!$A$2,'Г на Ч'!AW119*'Г на группу'!$A$2,"")</f>
        <v/>
      </c>
      <c r="AX119" s="46" t="str">
        <f>IF('Г на Ч'!AX119*'Г на группу'!$A$2,'Г на Ч'!AX119*'Г на группу'!$A$2,"")</f>
        <v/>
      </c>
      <c r="AY119" s="44">
        <f>IF('Г на Ч'!AY119*'Г на группу'!$A$2,'Г на Ч'!AY119*'Г на группу'!$A$2,"")</f>
        <v>591.36</v>
      </c>
      <c r="AZ119" s="47">
        <f>IF('Г на Ч'!AZ119*'Г на группу'!$A$2,'Г на Ч'!AZ119*'Г на группу'!$A$2,"")</f>
        <v>13.524000000000001</v>
      </c>
      <c r="BA119" s="47">
        <f>IF('Г на Ч'!BA119*'Г на группу'!$A$2,'Г на Ч'!BA119*'Г на группу'!$A$2,"")</f>
        <v>56.195999999999998</v>
      </c>
      <c r="BB119" s="47">
        <f>IF('Г на Ч'!BB119*'Г на группу'!$A$2,'Г на Ч'!BB119*'Г на группу'!$A$2,"")</f>
        <v>8.3160000000000007</v>
      </c>
      <c r="BC119" s="21">
        <f>IF('Г на Ч'!BC119*'Г на группу'!$A$2,'Г на Ч'!BC119*'Г на группу'!$A$2,"")</f>
        <v>84</v>
      </c>
      <c r="BD119" s="47" t="str">
        <f>IF('Г на Ч'!BD119*'Г на группу'!$A$2,'Г на Ч'!BD119*'Г на группу'!$A$2,"")</f>
        <v/>
      </c>
      <c r="BE119" s="47" t="str">
        <f>IF('Г на Ч'!BE119*'Г на группу'!$A$2,'Г на Ч'!BE119*'Г на группу'!$A$2,"")</f>
        <v/>
      </c>
      <c r="BF119" s="47" t="str">
        <f>IF('Г на Ч'!BF119*'Г на группу'!$A$2,'Г на Ч'!BF119*'Г на группу'!$A$2,"")</f>
        <v/>
      </c>
      <c r="BG119" s="47" t="str">
        <f>IF('Г на Ч'!BG119*'Г на группу'!$A$2,'Г на Ч'!BG119*'Г на группу'!$A$2,"")</f>
        <v/>
      </c>
      <c r="BH119" s="48" t="str">
        <f>IF('Г на Ч'!BH119*'Г на группу'!$A$2,'Г на Ч'!BH119*'Г на группу'!$A$2,"")</f>
        <v/>
      </c>
      <c r="BI119" s="44">
        <f>IF('Г на Ч'!BI119*'Г на группу'!$A$2,'Г на Ч'!BI119*'Г на группу'!$A$2,"")</f>
        <v>591.36</v>
      </c>
      <c r="BJ119" s="47">
        <f>IF('Г на Ч'!BJ119*'Г на группу'!$A$2,'Г на Ч'!BJ119*'Г на группу'!$A$2,"")</f>
        <v>13.524000000000001</v>
      </c>
      <c r="BK119" s="47">
        <f>IF('Г на Ч'!BK119*'Г на группу'!$A$2,'Г на Ч'!BK119*'Г на группу'!$A$2,"")</f>
        <v>56.195999999999998</v>
      </c>
      <c r="BL119" s="47">
        <f>IF('Г на Ч'!BL119*'Г на группу'!$A$2,'Г на Ч'!BL119*'Г на группу'!$A$2,"")</f>
        <v>8.3160000000000007</v>
      </c>
      <c r="BM119" s="49">
        <f>IF('Г на Ч'!BM119*'Г на группу'!$A$2,'Г на Ч'!BM119*'Г на группу'!$A$2,"")</f>
        <v>84</v>
      </c>
      <c r="BN119" s="47" t="str">
        <f>IF('Г на Ч'!BN119*'Г на группу'!$A$2,'Г на Ч'!BN119*'Г на группу'!$A$2,"")</f>
        <v/>
      </c>
      <c r="BO119" s="47" t="str">
        <f>IF('Г на Ч'!BO119*'Г на группу'!$A$2,'Г на Ч'!BO119*'Г на группу'!$A$2,"")</f>
        <v/>
      </c>
      <c r="BP119" s="47" t="str">
        <f>IF('Г на Ч'!BP119*'Г на группу'!$A$2,'Г на Ч'!BP119*'Г на группу'!$A$2,"")</f>
        <v/>
      </c>
      <c r="BQ119" s="47" t="str">
        <f>IF('Г на Ч'!BQ119*'Г на группу'!$A$2,'Г на Ч'!BQ119*'Г на группу'!$A$2,"")</f>
        <v/>
      </c>
      <c r="BR119" t="str">
        <f>IF('Г на Ч'!BR119*'Г на группу'!$A$2,'Г на Ч'!BR119*'Г на группу'!$A$2,"")</f>
        <v/>
      </c>
      <c r="BS119" s="47">
        <f>IF('Г на Ч'!BS119*'Г на группу'!$A$2,'Г на Ч'!BS119*'Г на группу'!$A$2,"")</f>
        <v>718.08</v>
      </c>
      <c r="BT119" s="47">
        <f>IF('Г на Ч'!BT119*'Г на группу'!$A$2,'Г на Ч'!BT119*'Г на группу'!$A$2,"")</f>
        <v>16.422000000000001</v>
      </c>
      <c r="BU119" s="47">
        <f>IF('Г на Ч'!BU119*'Г на группу'!$A$2,'Г на Ч'!BU119*'Г на группу'!$A$2,"")</f>
        <v>68.238</v>
      </c>
      <c r="BV119" s="47">
        <f>IF('Г на Ч'!BV119*'Г на группу'!$A$2,'Г на Ч'!BV119*'Г на группу'!$A$2,"")</f>
        <v>10.098000000000001</v>
      </c>
      <c r="BW119">
        <f>IF('Г на Ч'!BW119*'Г на группу'!$A$2,'Г на Ч'!BW119*'Г на группу'!$A$2,"")</f>
        <v>102</v>
      </c>
      <c r="BX119" s="47" t="str">
        <f>IF('Г на Ч'!BX119*'Г на группу'!$A$2,'Г на Ч'!BX119*'Г на группу'!$A$2,"")</f>
        <v/>
      </c>
      <c r="BY119" s="47" t="str">
        <f>IF('Г на Ч'!BY119*'Г на группу'!$A$2,'Г на Ч'!BY119*'Г на группу'!$A$2,"")</f>
        <v/>
      </c>
      <c r="BZ119" s="47" t="str">
        <f>IF('Г на Ч'!BZ119*'Г на группу'!$A$2,'Г на Ч'!BZ119*'Г на группу'!$A$2,"")</f>
        <v/>
      </c>
      <c r="CA119" s="47" t="str">
        <f>IF('Г на Ч'!CA119*'Г на группу'!$A$2,'Г на Ч'!CA119*'Г на группу'!$A$2,"")</f>
        <v/>
      </c>
      <c r="CB119" t="str">
        <f>IF('Г на Ч'!CB119*'Г на группу'!$A$2,'Г на Ч'!CB119*'Г на группу'!$A$2,"")</f>
        <v/>
      </c>
      <c r="CC119" s="47" t="str">
        <f>IF('Г на Ч'!CC119*'Г на группу'!$A$2,'Г на Ч'!CC119*'Г на группу'!$A$2,"")</f>
        <v/>
      </c>
      <c r="CD119" s="47" t="str">
        <f>IF('Г на Ч'!CD119*'Г на группу'!$A$2,'Г на Ч'!CD119*'Г на группу'!$A$2,"")</f>
        <v/>
      </c>
      <c r="CE119" s="47" t="str">
        <f>IF('Г на Ч'!CE119*'Г на группу'!$A$2,'Г на Ч'!CE119*'Г на группу'!$A$2,"")</f>
        <v/>
      </c>
      <c r="CF119" s="47" t="str">
        <f>IF('Г на Ч'!CF119*'Г на группу'!$A$2,'Г на Ч'!CF119*'Г на группу'!$A$2,"")</f>
        <v/>
      </c>
      <c r="CG119" t="str">
        <f>IF('Г на Ч'!CG119*'Г на группу'!$A$2,'Г на Ч'!CG119*'Г на группу'!$A$2,"")</f>
        <v/>
      </c>
      <c r="CH119" s="47">
        <f>IF('Г на Ч'!CH119*'Г на группу'!$A$2,'Г на Ч'!CH119*'Г на группу'!$A$2,"")</f>
        <v>718.08</v>
      </c>
      <c r="CI119" s="47">
        <f>IF('Г на Ч'!CI119*'Г на группу'!$A$2,'Г на Ч'!CI119*'Г на группу'!$A$2,"")</f>
        <v>16.422000000000001</v>
      </c>
      <c r="CJ119" s="47">
        <f>IF('Г на Ч'!CJ119*'Г на группу'!$A$2,'Г на Ч'!CJ119*'Г на группу'!$A$2,"")</f>
        <v>68.238</v>
      </c>
      <c r="CK119" s="47">
        <f>IF('Г на Ч'!CK119*'Г на группу'!$A$2,'Г на Ч'!CK119*'Г на группу'!$A$2,"")</f>
        <v>10.098000000000001</v>
      </c>
      <c r="CL119" s="21">
        <f>IF('Г на Ч'!CL119*'Г на группу'!$A$2,'Г на Ч'!CL119*'Г на группу'!$A$2,"")</f>
        <v>102</v>
      </c>
      <c r="CM119" s="47" t="str">
        <f>IF('Г на Ч'!CM119*'Г на группу'!$A$2,'Г на Ч'!CM119*'Г на группу'!$A$2,"")</f>
        <v/>
      </c>
      <c r="CN119" s="47" t="str">
        <f>IF('Г на Ч'!CN119*'Г на группу'!$A$2,'Г на Ч'!CN119*'Г на группу'!$A$2,"")</f>
        <v/>
      </c>
      <c r="CO119" s="47" t="str">
        <f>IF('Г на Ч'!CO119*'Г на группу'!$A$2,'Г на Ч'!CO119*'Г на группу'!$A$2,"")</f>
        <v/>
      </c>
      <c r="CP119" s="47" t="str">
        <f>IF('Г на Ч'!CP119*'Г на группу'!$A$2,'Г на Ч'!CP119*'Г на группу'!$A$2,"")</f>
        <v/>
      </c>
      <c r="CQ119" s="21" t="str">
        <f>IF('Г на Ч'!CQ119*'Г на группу'!$A$2,'Г на Ч'!CQ119*'Г на группу'!$A$2,"")</f>
        <v/>
      </c>
      <c r="CR119" s="47" t="str">
        <f>IF('Г на Ч'!CR119*'Г на группу'!$A$2,'Г на Ч'!CR119*'Г на группу'!$A$2,"")</f>
        <v/>
      </c>
      <c r="CS119" s="47" t="str">
        <f>IF('Г на Ч'!CS119*'Г на группу'!$A$2,'Г на Ч'!CS119*'Г на группу'!$A$2,"")</f>
        <v/>
      </c>
      <c r="CT119" s="47" t="str">
        <f>IF('Г на Ч'!CT119*'Г на группу'!$A$2,'Г на Ч'!CT119*'Г на группу'!$A$2,"")</f>
        <v/>
      </c>
      <c r="CU119" s="47" t="str">
        <f>IF('Г на Ч'!CU119*'Г на группу'!$A$2,'Г на Ч'!CU119*'Г на группу'!$A$2,"")</f>
        <v/>
      </c>
      <c r="CV119" s="46" t="str">
        <f>IF('Г на Ч'!CV119*'Г на группу'!$A$2,'Г на Ч'!CV119*'Г на группу'!$A$2,"")</f>
        <v/>
      </c>
      <c r="CW119" s="47">
        <f>IF('Г на Ч'!CW119*'Г на группу'!$A$2,'Г на Ч'!CW119*'Г на группу'!$A$2,"")</f>
        <v>718.08</v>
      </c>
      <c r="CX119" s="47">
        <f>IF('Г на Ч'!CX119*'Г на группу'!$A$2,'Г на Ч'!CX119*'Г на группу'!$A$2,"")</f>
        <v>16.422000000000001</v>
      </c>
      <c r="CY119" s="47">
        <f>IF('Г на Ч'!CY119*'Г на группу'!$A$2,'Г на Ч'!CY119*'Г на группу'!$A$2,"")</f>
        <v>68.238</v>
      </c>
      <c r="CZ119" s="47">
        <f>IF('Г на Ч'!CZ119*'Г на группу'!$A$2,'Г на Ч'!CZ119*'Г на группу'!$A$2,"")</f>
        <v>10.098000000000001</v>
      </c>
      <c r="DA119" s="21">
        <f>IF('Г на Ч'!DA119*'Г на группу'!$A$2,'Г на Ч'!DA119*'Г на группу'!$A$2,"")</f>
        <v>102</v>
      </c>
      <c r="DB119" s="47" t="str">
        <f>IF('Г на Ч'!DB119*'Г на группу'!$A$2,'Г на Ч'!DB119*'Г на группу'!$A$2,"")</f>
        <v/>
      </c>
      <c r="DC119" s="47" t="str">
        <f>IF('Г на Ч'!DC119*'Г на группу'!$A$2,'Г на Ч'!DC119*'Г на группу'!$A$2,"")</f>
        <v/>
      </c>
      <c r="DD119" s="47" t="str">
        <f>IF('Г на Ч'!DD119*'Г на группу'!$A$2,'Г на Ч'!DD119*'Г на группу'!$A$2,"")</f>
        <v/>
      </c>
      <c r="DE119" s="47" t="str">
        <f>IF('Г на Ч'!DE119*'Г на группу'!$A$2,'Г на Ч'!DE119*'Г на группу'!$A$2,"")</f>
        <v/>
      </c>
      <c r="DF119" s="46" t="str">
        <f>IF('Г на Ч'!DF119*'Г на группу'!$A$2,'Г на Ч'!DF119*'Г на группу'!$A$2,"")</f>
        <v/>
      </c>
      <c r="DG119" s="47" t="str">
        <f>IF('Г на Ч'!DG119*'Г на группу'!$A$2,'Г на Ч'!DG119*'Г на группу'!$A$2,"")</f>
        <v/>
      </c>
      <c r="DH119" s="47" t="str">
        <f>IF('Г на Ч'!DH119*'Г на группу'!$A$2,'Г на Ч'!DH119*'Г на группу'!$A$2,"")</f>
        <v/>
      </c>
      <c r="DI119" s="47" t="str">
        <f>IF('Г на Ч'!DI119*'Г на группу'!$A$2,'Г на Ч'!DI119*'Г на группу'!$A$2,"")</f>
        <v/>
      </c>
      <c r="DJ119" s="47" t="str">
        <f>IF('Г на Ч'!DJ119*'Г на группу'!$A$2,'Г на Ч'!DJ119*'Г на группу'!$A$2,"")</f>
        <v/>
      </c>
      <c r="DK119" s="46" t="str">
        <f>IF('Г на Ч'!DK119*'Г на группу'!$A$2,'Г на Ч'!DK119*'Г на группу'!$A$2,"")</f>
        <v/>
      </c>
      <c r="DL119" s="47">
        <f>IF('Г на Ч'!DL119*'Г на группу'!$A$2,'Г на Ч'!DL119*'Г на группу'!$A$2,"")</f>
        <v>718.08</v>
      </c>
      <c r="DM119" s="47">
        <f>IF('Г на Ч'!DM119*'Г на группу'!$A$2,'Г на Ч'!DM119*'Г на группу'!$A$2,"")</f>
        <v>16.422000000000001</v>
      </c>
      <c r="DN119" s="47">
        <f>IF('Г на Ч'!DN119*'Г на группу'!$A$2,'Г на Ч'!DN119*'Г на группу'!$A$2,"")</f>
        <v>68.238</v>
      </c>
      <c r="DO119" s="47">
        <f>IF('Г на Ч'!DO119*'Г на группу'!$A$2,'Г на Ч'!DO119*'Г на группу'!$A$2,"")</f>
        <v>10.098000000000001</v>
      </c>
      <c r="DP119" s="21">
        <f>IF('Г на Ч'!DP119*'Г на группу'!$A$2,'Г на Ч'!DP119*'Г на группу'!$A$2,"")</f>
        <v>102</v>
      </c>
      <c r="DQ119" s="21">
        <f t="shared" si="240"/>
        <v>828</v>
      </c>
    </row>
    <row r="120" spans="1:121" s="21" customFormat="1" x14ac:dyDescent="0.25">
      <c r="A120" s="95" t="s">
        <v>92</v>
      </c>
      <c r="B120" s="95">
        <v>338</v>
      </c>
      <c r="C120" s="95">
        <v>5.9</v>
      </c>
      <c r="D120" s="95">
        <v>7.7</v>
      </c>
      <c r="E120" s="98">
        <v>71</v>
      </c>
      <c r="F120" s="59">
        <f t="shared" si="241"/>
        <v>1014</v>
      </c>
      <c r="G120" s="59">
        <f t="shared" si="242"/>
        <v>17.700000000000003</v>
      </c>
      <c r="H120" s="59">
        <f t="shared" si="243"/>
        <v>23.1</v>
      </c>
      <c r="I120" s="59">
        <f t="shared" si="244"/>
        <v>213</v>
      </c>
      <c r="J120" s="95">
        <f>IF('Г на Ч'!J120*'Г на группу'!$A$2,'Г на Ч'!J120*'Г на группу'!$A$2,"")</f>
        <v>300</v>
      </c>
      <c r="K120" s="59" t="str">
        <f>IF('Г на Ч'!K120*'Г на группу'!$A$2,'Г на Ч'!K120*'Г на группу'!$A$2,"")</f>
        <v/>
      </c>
      <c r="L120" s="59" t="str">
        <f>IF('Г на Ч'!L120*'Г на группу'!$A$2,'Г на Ч'!L120*'Г на группу'!$A$2,"")</f>
        <v/>
      </c>
      <c r="M120" s="59" t="str">
        <f>IF('Г на Ч'!M120*'Г на группу'!$A$2,'Г на Ч'!M120*'Г на группу'!$A$2,"")</f>
        <v/>
      </c>
      <c r="N120" s="59" t="str">
        <f>IF('Г на Ч'!N120*'Г на группу'!$A$2,'Г на Ч'!N120*'Г на группу'!$A$2,"")</f>
        <v/>
      </c>
      <c r="O120" s="95" t="str">
        <f>IF('Г на Ч'!O120*'Г на группу'!$A$2,'Г на Ч'!O120*'Г на группу'!$A$2,"")</f>
        <v/>
      </c>
      <c r="P120" s="59" t="str">
        <f>IF('Г на Ч'!P120*'Г на группу'!$A$2,'Г на Ч'!P120*'Г на группу'!$A$2,"")</f>
        <v/>
      </c>
      <c r="Q120" s="59" t="str">
        <f>IF('Г на Ч'!Q120*'Г на группу'!$A$2,'Г на Ч'!Q120*'Г на группу'!$A$2,"")</f>
        <v/>
      </c>
      <c r="R120" s="59" t="str">
        <f>IF('Г на Ч'!R120*'Г на группу'!$A$2,'Г на Ч'!R120*'Г на группу'!$A$2,"")</f>
        <v/>
      </c>
      <c r="S120" s="59" t="str">
        <f>IF('Г на Ч'!S120*'Г на группу'!$A$2,'Г на Ч'!S120*'Г на группу'!$A$2,"")</f>
        <v/>
      </c>
      <c r="T120" s="95" t="str">
        <f>IF('Г на Ч'!T120*'Г на группу'!$A$2,'Г на Ч'!T120*'Г на группу'!$A$2,"")</f>
        <v/>
      </c>
      <c r="U120" s="59" t="str">
        <f>IF('Г на Ч'!U120*'Г на группу'!$A$2,'Г на Ч'!U120*'Г на группу'!$A$2,"")</f>
        <v/>
      </c>
      <c r="V120" s="59" t="str">
        <f>IF('Г на Ч'!V120*'Г на группу'!$A$2,'Г на Ч'!V120*'Г на группу'!$A$2,"")</f>
        <v/>
      </c>
      <c r="W120" s="59" t="str">
        <f>IF('Г на Ч'!W120*'Г на группу'!$A$2,'Г на Ч'!W120*'Г на группу'!$A$2,"")</f>
        <v/>
      </c>
      <c r="X120" s="59" t="str">
        <f>IF('Г на Ч'!X120*'Г на группу'!$A$2,'Г на Ч'!X120*'Г на группу'!$A$2,"")</f>
        <v/>
      </c>
      <c r="Y120" s="95" t="str">
        <f>IF('Г на Ч'!Y120*'Г на группу'!$A$2,'Г на Ч'!Y120*'Г на группу'!$A$2,"")</f>
        <v/>
      </c>
      <c r="Z120" s="59" t="str">
        <f>IF('Г на Ч'!Z120*'Г на группу'!$A$2,'Г на Ч'!Z120*'Г на группу'!$A$2,"")</f>
        <v/>
      </c>
      <c r="AA120" s="59" t="str">
        <f>IF('Г на Ч'!AA120*'Г на группу'!$A$2,'Г на Ч'!AA120*'Г на группу'!$A$2,"")</f>
        <v/>
      </c>
      <c r="AB120" s="59" t="str">
        <f>IF('Г на Ч'!AB120*'Г на группу'!$A$2,'Г на Ч'!AB120*'Г на группу'!$A$2,"")</f>
        <v/>
      </c>
      <c r="AC120" s="59" t="str">
        <f>IF('Г на Ч'!AC120*'Г на группу'!$A$2,'Г на Ч'!AC120*'Г на группу'!$A$2,"")</f>
        <v/>
      </c>
      <c r="AD120" s="95" t="str">
        <f>IF('Г на Ч'!AD120*'Г на группу'!$A$2,'Г на Ч'!AD120*'Г на группу'!$A$2,"")</f>
        <v/>
      </c>
      <c r="AE120" s="59" t="str">
        <f>IF('Г на Ч'!AE120*'Г на группу'!$A$2,'Г на Ч'!AE120*'Г на группу'!$A$2,"")</f>
        <v/>
      </c>
      <c r="AF120" s="59" t="str">
        <f>IF('Г на Ч'!AF120*'Г на группу'!$A$2,'Г на Ч'!AF120*'Г на группу'!$A$2,"")</f>
        <v/>
      </c>
      <c r="AG120" s="59" t="str">
        <f>IF('Г на Ч'!AG120*'Г на группу'!$A$2,'Г на Ч'!AG120*'Г на группу'!$A$2,"")</f>
        <v/>
      </c>
      <c r="AH120" s="59" t="str">
        <f>IF('Г на Ч'!AH120*'Г на группу'!$A$2,'Г на Ч'!AH120*'Г на группу'!$A$2,"")</f>
        <v/>
      </c>
      <c r="AI120" s="95" t="str">
        <f>IF('Г на Ч'!AI120*'Г на группу'!$A$2,'Г на Ч'!AI120*'Г на группу'!$A$2,"")</f>
        <v/>
      </c>
      <c r="AJ120" s="59" t="str">
        <f>IF('Г на Ч'!AJ120*'Г на группу'!$A$2,'Г на Ч'!AJ120*'Г на группу'!$A$2,"")</f>
        <v/>
      </c>
      <c r="AK120" s="59" t="str">
        <f>IF('Г на Ч'!AK120*'Г на группу'!$A$2,'Г на Ч'!AK120*'Г на группу'!$A$2,"")</f>
        <v/>
      </c>
      <c r="AL120" s="59" t="str">
        <f>IF('Г на Ч'!AL120*'Г на группу'!$A$2,'Г на Ч'!AL120*'Г на группу'!$A$2,"")</f>
        <v/>
      </c>
      <c r="AM120" s="59" t="str">
        <f>IF('Г на Ч'!AM120*'Г на группу'!$A$2,'Г на Ч'!AM120*'Г на группу'!$A$2,"")</f>
        <v/>
      </c>
      <c r="AN120" s="96" t="str">
        <f>IF('Г на Ч'!AN120*'Г на группу'!$A$2,'Г на Ч'!AN120*'Г на группу'!$A$2,"")</f>
        <v/>
      </c>
      <c r="AO120" s="59" t="str">
        <f>IF('Г на Ч'!AO120*'Г на группу'!$A$2,'Г на Ч'!AO120*'Г на группу'!$A$2,"")</f>
        <v/>
      </c>
      <c r="AP120" s="59" t="str">
        <f>IF('Г на Ч'!AP120*'Г на группу'!$A$2,'Г на Ч'!AP120*'Г на группу'!$A$2,"")</f>
        <v/>
      </c>
      <c r="AQ120" s="59" t="str">
        <f>IF('Г на Ч'!AQ120*'Г на группу'!$A$2,'Г на Ч'!AQ120*'Г на группу'!$A$2,"")</f>
        <v/>
      </c>
      <c r="AR120" s="59" t="str">
        <f>IF('Г на Ч'!AR120*'Г на группу'!$A$2,'Г на Ч'!AR120*'Г на группу'!$A$2,"")</f>
        <v/>
      </c>
      <c r="AS120" s="95" t="str">
        <f>IF('Г на Ч'!AS120*'Г на группу'!$A$2,'Г на Ч'!AS120*'Г на группу'!$A$2,"")</f>
        <v/>
      </c>
      <c r="AT120" s="59" t="str">
        <f>IF('Г на Ч'!AT120*'Г на группу'!$A$2,'Г на Ч'!AT120*'Г на группу'!$A$2,"")</f>
        <v/>
      </c>
      <c r="AU120" s="59" t="str">
        <f>IF('Г на Ч'!AU120*'Г на группу'!$A$2,'Г на Ч'!AU120*'Г на группу'!$A$2,"")</f>
        <v/>
      </c>
      <c r="AV120" s="59" t="str">
        <f>IF('Г на Ч'!AV120*'Г на группу'!$A$2,'Г на Ч'!AV120*'Г на группу'!$A$2,"")</f>
        <v/>
      </c>
      <c r="AW120" s="59" t="str">
        <f>IF('Г на Ч'!AW120*'Г на группу'!$A$2,'Г на Ч'!AW120*'Г на группу'!$A$2,"")</f>
        <v/>
      </c>
      <c r="AX120" s="95" t="str">
        <f>IF('Г на Ч'!AX120*'Г на группу'!$A$2,'Г на Ч'!AX120*'Г на группу'!$A$2,"")</f>
        <v/>
      </c>
      <c r="AY120" s="59" t="str">
        <f>IF('Г на Ч'!AY120*'Г на группу'!$A$2,'Г на Ч'!AY120*'Г на группу'!$A$2,"")</f>
        <v/>
      </c>
      <c r="AZ120" s="59" t="str">
        <f>IF('Г на Ч'!AZ120*'Г на группу'!$A$2,'Г на Ч'!AZ120*'Г на группу'!$A$2,"")</f>
        <v/>
      </c>
      <c r="BA120" s="59" t="str">
        <f>IF('Г на Ч'!BA120*'Г на группу'!$A$2,'Г на Ч'!BA120*'Г на группу'!$A$2,"")</f>
        <v/>
      </c>
      <c r="BB120" s="59" t="str">
        <f>IF('Г на Ч'!BB120*'Г на группу'!$A$2,'Г на Ч'!BB120*'Г на группу'!$A$2,"")</f>
        <v/>
      </c>
      <c r="BC120" s="95" t="str">
        <f>IF('Г на Ч'!BC120*'Г на группу'!$A$2,'Г на Ч'!BC120*'Г на группу'!$A$2,"")</f>
        <v/>
      </c>
      <c r="BD120" s="59" t="str">
        <f>IF('Г на Ч'!BD120*'Г на группу'!$A$2,'Г на Ч'!BD120*'Г на группу'!$A$2,"")</f>
        <v/>
      </c>
      <c r="BE120" s="59" t="str">
        <f>IF('Г на Ч'!BE120*'Г на группу'!$A$2,'Г на Ч'!BE120*'Г на группу'!$A$2,"")</f>
        <v/>
      </c>
      <c r="BF120" s="59" t="str">
        <f>IF('Г на Ч'!BF120*'Г на группу'!$A$2,'Г на Ч'!BF120*'Г на группу'!$A$2,"")</f>
        <v/>
      </c>
      <c r="BG120" s="59" t="str">
        <f>IF('Г на Ч'!BG120*'Г на группу'!$A$2,'Г на Ч'!BG120*'Г на группу'!$A$2,"")</f>
        <v/>
      </c>
      <c r="BH120" s="96" t="str">
        <f>IF('Г на Ч'!BH120*'Г на группу'!$A$2,'Г на Ч'!BH120*'Г на группу'!$A$2,"")</f>
        <v/>
      </c>
      <c r="BI120" s="59" t="str">
        <f>IF('Г на Ч'!BI120*'Г на группу'!$A$2,'Г на Ч'!BI120*'Г на группу'!$A$2,"")</f>
        <v/>
      </c>
      <c r="BJ120" s="59" t="str">
        <f>IF('Г на Ч'!BJ120*'Г на группу'!$A$2,'Г на Ч'!BJ120*'Г на группу'!$A$2,"")</f>
        <v/>
      </c>
      <c r="BK120" s="59" t="str">
        <f>IF('Г на Ч'!BK120*'Г на группу'!$A$2,'Г на Ч'!BK120*'Г на группу'!$A$2,"")</f>
        <v/>
      </c>
      <c r="BL120" s="59" t="str">
        <f>IF('Г на Ч'!BL120*'Г на группу'!$A$2,'Г на Ч'!BL120*'Г на группу'!$A$2,"")</f>
        <v/>
      </c>
      <c r="BM120" s="98" t="str">
        <f>IF('Г на Ч'!BM120*'Г на группу'!$A$2,'Г на Ч'!BM120*'Г на группу'!$A$2,"")</f>
        <v/>
      </c>
      <c r="BN120" s="59" t="str">
        <f>IF('Г на Ч'!BN120*'Г на группу'!$A$2,'Г на Ч'!BN120*'Г на группу'!$A$2,"")</f>
        <v/>
      </c>
      <c r="BO120" s="59" t="str">
        <f>IF('Г на Ч'!BO120*'Г на группу'!$A$2,'Г на Ч'!BO120*'Г на группу'!$A$2,"")</f>
        <v/>
      </c>
      <c r="BP120" s="59" t="str">
        <f>IF('Г на Ч'!BP120*'Г на группу'!$A$2,'Г на Ч'!BP120*'Г на группу'!$A$2,"")</f>
        <v/>
      </c>
      <c r="BQ120" s="59" t="str">
        <f>IF('Г на Ч'!BQ120*'Г на группу'!$A$2,'Г на Ч'!BQ120*'Г на группу'!$A$2,"")</f>
        <v/>
      </c>
      <c r="BR120" s="95" t="str">
        <f>IF('Г на Ч'!BR120*'Г на группу'!$A$2,'Г на Ч'!BR120*'Г на группу'!$A$2,"")</f>
        <v/>
      </c>
      <c r="BS120" s="59" t="str">
        <f>IF('Г на Ч'!BS120*'Г на группу'!$A$2,'Г на Ч'!BS120*'Г на группу'!$A$2,"")</f>
        <v/>
      </c>
      <c r="BT120" s="59" t="str">
        <f>IF('Г на Ч'!BT120*'Г на группу'!$A$2,'Г на Ч'!BT120*'Г на группу'!$A$2,"")</f>
        <v/>
      </c>
      <c r="BU120" s="59" t="str">
        <f>IF('Г на Ч'!BU120*'Г на группу'!$A$2,'Г на Ч'!BU120*'Г на группу'!$A$2,"")</f>
        <v/>
      </c>
      <c r="BV120" s="59" t="str">
        <f>IF('Г на Ч'!BV120*'Г на группу'!$A$2,'Г на Ч'!BV120*'Г на группу'!$A$2,"")</f>
        <v/>
      </c>
      <c r="BW120" s="95" t="str">
        <f>IF('Г на Ч'!BW120*'Г на группу'!$A$2,'Г на Ч'!BW120*'Г на группу'!$A$2,"")</f>
        <v/>
      </c>
      <c r="BX120" s="59" t="str">
        <f>IF('Г на Ч'!BX120*'Г на группу'!$A$2,'Г на Ч'!BX120*'Г на группу'!$A$2,"")</f>
        <v/>
      </c>
      <c r="BY120" s="59" t="str">
        <f>IF('Г на Ч'!BY120*'Г на группу'!$A$2,'Г на Ч'!BY120*'Г на группу'!$A$2,"")</f>
        <v/>
      </c>
      <c r="BZ120" s="59" t="str">
        <f>IF('Г на Ч'!BZ120*'Г на группу'!$A$2,'Г на Ч'!BZ120*'Г на группу'!$A$2,"")</f>
        <v/>
      </c>
      <c r="CA120" s="59" t="str">
        <f>IF('Г на Ч'!CA120*'Г на группу'!$A$2,'Г на Ч'!CA120*'Г на группу'!$A$2,"")</f>
        <v/>
      </c>
      <c r="CB120" s="95" t="str">
        <f>IF('Г на Ч'!CB120*'Г на группу'!$A$2,'Г на Ч'!CB120*'Г на группу'!$A$2,"")</f>
        <v/>
      </c>
      <c r="CC120" s="59">
        <f>IF('Г на Ч'!CC120*'Г на группу'!$A$2,'Г на Ч'!CC120*'Г на группу'!$A$2,"")</f>
        <v>1014</v>
      </c>
      <c r="CD120" s="59">
        <f>IF('Г на Ч'!CD120*'Г на группу'!$A$2,'Г на Ч'!CD120*'Г на группу'!$A$2,"")</f>
        <v>17.700000000000003</v>
      </c>
      <c r="CE120" s="59">
        <f>IF('Г на Ч'!CE120*'Г на группу'!$A$2,'Г на Ч'!CE120*'Г на группу'!$A$2,"")</f>
        <v>23.1</v>
      </c>
      <c r="CF120" s="59">
        <f>IF('Г на Ч'!CF120*'Г на группу'!$A$2,'Г на Ч'!CF120*'Г на группу'!$A$2,"")</f>
        <v>213</v>
      </c>
      <c r="CG120" s="95">
        <f>IF('Г на Ч'!CG120*'Г на группу'!$A$2,'Г на Ч'!CG120*'Г на группу'!$A$2,"")</f>
        <v>300</v>
      </c>
      <c r="CH120" s="59" t="str">
        <f>IF('Г на Ч'!CH120*'Г на группу'!$A$2,'Г на Ч'!CH120*'Г на группу'!$A$2,"")</f>
        <v/>
      </c>
      <c r="CI120" s="59" t="str">
        <f>IF('Г на Ч'!CI120*'Г на группу'!$A$2,'Г на Ч'!CI120*'Г на группу'!$A$2,"")</f>
        <v/>
      </c>
      <c r="CJ120" s="59" t="str">
        <f>IF('Г на Ч'!CJ120*'Г на группу'!$A$2,'Г на Ч'!CJ120*'Г на группу'!$A$2,"")</f>
        <v/>
      </c>
      <c r="CK120" s="59" t="str">
        <f>IF('Г на Ч'!CK120*'Г на группу'!$A$2,'Г на Ч'!CK120*'Г на группу'!$A$2,"")</f>
        <v/>
      </c>
      <c r="CL120" s="95" t="str">
        <f>IF('Г на Ч'!CL120*'Г на группу'!$A$2,'Г на Ч'!CL120*'Г на группу'!$A$2,"")</f>
        <v/>
      </c>
      <c r="CM120" s="59" t="str">
        <f>IF('Г на Ч'!CM120*'Г на группу'!$A$2,'Г на Ч'!CM120*'Г на группу'!$A$2,"")</f>
        <v/>
      </c>
      <c r="CN120" s="59" t="str">
        <f>IF('Г на Ч'!CN120*'Г на группу'!$A$2,'Г на Ч'!CN120*'Г на группу'!$A$2,"")</f>
        <v/>
      </c>
      <c r="CO120" s="59" t="str">
        <f>IF('Г на Ч'!CO120*'Г на группу'!$A$2,'Г на Ч'!CO120*'Г на группу'!$A$2,"")</f>
        <v/>
      </c>
      <c r="CP120" s="59" t="str">
        <f>IF('Г на Ч'!CP120*'Г на группу'!$A$2,'Г на Ч'!CP120*'Г на группу'!$A$2,"")</f>
        <v/>
      </c>
      <c r="CQ120" s="95" t="str">
        <f>IF('Г на Ч'!CQ120*'Г на группу'!$A$2,'Г на Ч'!CQ120*'Г на группу'!$A$2,"")</f>
        <v/>
      </c>
      <c r="CR120" s="59">
        <f>IF('Г на Ч'!CR120*'Г на группу'!$A$2,'Г на Ч'!CR120*'Г на группу'!$A$2,"")</f>
        <v>1014</v>
      </c>
      <c r="CS120" s="59">
        <f>IF('Г на Ч'!CS120*'Г на группу'!$A$2,'Г на Ч'!CS120*'Г на группу'!$A$2,"")</f>
        <v>17.700000000000003</v>
      </c>
      <c r="CT120" s="59">
        <f>IF('Г на Ч'!CT120*'Г на группу'!$A$2,'Г на Ч'!CT120*'Г на группу'!$A$2,"")</f>
        <v>23.1</v>
      </c>
      <c r="CU120" s="59">
        <f>IF('Г на Ч'!CU120*'Г на группу'!$A$2,'Г на Ч'!CU120*'Г на группу'!$A$2,"")</f>
        <v>213</v>
      </c>
      <c r="CV120" s="95">
        <f>IF('Г на Ч'!CV120*'Г на группу'!$A$2,'Г на Ч'!CV120*'Г на группу'!$A$2,"")</f>
        <v>300</v>
      </c>
      <c r="CW120" s="59" t="str">
        <f>IF('Г на Ч'!CW120*'Г на группу'!$A$2,'Г на Ч'!CW120*'Г на группу'!$A$2,"")</f>
        <v/>
      </c>
      <c r="CX120" s="59" t="str">
        <f>IF('Г на Ч'!CX120*'Г на группу'!$A$2,'Г на Ч'!CX120*'Г на группу'!$A$2,"")</f>
        <v/>
      </c>
      <c r="CY120" s="59" t="str">
        <f>IF('Г на Ч'!CY120*'Г на группу'!$A$2,'Г на Ч'!CY120*'Г на группу'!$A$2,"")</f>
        <v/>
      </c>
      <c r="CZ120" s="59" t="str">
        <f>IF('Г на Ч'!CZ120*'Г на группу'!$A$2,'Г на Ч'!CZ120*'Г на группу'!$A$2,"")</f>
        <v/>
      </c>
      <c r="DA120" s="95" t="str">
        <f>IF('Г на Ч'!DA120*'Г на группу'!$A$2,'Г на Ч'!DA120*'Г на группу'!$A$2,"")</f>
        <v/>
      </c>
      <c r="DB120" s="59" t="str">
        <f>IF('Г на Ч'!DB120*'Г на группу'!$A$2,'Г на Ч'!DB120*'Г на группу'!$A$2,"")</f>
        <v/>
      </c>
      <c r="DC120" s="59" t="str">
        <f>IF('Г на Ч'!DC120*'Г на группу'!$A$2,'Г на Ч'!DC120*'Г на группу'!$A$2,"")</f>
        <v/>
      </c>
      <c r="DD120" s="59" t="str">
        <f>IF('Г на Ч'!DD120*'Г на группу'!$A$2,'Г на Ч'!DD120*'Г на группу'!$A$2,"")</f>
        <v/>
      </c>
      <c r="DE120" s="59" t="str">
        <f>IF('Г на Ч'!DE120*'Г на группу'!$A$2,'Г на Ч'!DE120*'Г на группу'!$A$2,"")</f>
        <v/>
      </c>
      <c r="DF120" s="95" t="str">
        <f>IF('Г на Ч'!DF120*'Г на группу'!$A$2,'Г на Ч'!DF120*'Г на группу'!$A$2,"")</f>
        <v/>
      </c>
      <c r="DG120" s="59" t="str">
        <f>IF('Г на Ч'!DG120*'Г на группу'!$A$2,'Г на Ч'!DG120*'Г на группу'!$A$2,"")</f>
        <v/>
      </c>
      <c r="DH120" s="59" t="str">
        <f>IF('Г на Ч'!DH120*'Г на группу'!$A$2,'Г на Ч'!DH120*'Г на группу'!$A$2,"")</f>
        <v/>
      </c>
      <c r="DI120" s="59" t="str">
        <f>IF('Г на Ч'!DI120*'Г на группу'!$A$2,'Г на Ч'!DI120*'Г на группу'!$A$2,"")</f>
        <v/>
      </c>
      <c r="DJ120" s="59" t="str">
        <f>IF('Г на Ч'!DJ120*'Г на группу'!$A$2,'Г на Ч'!DJ120*'Г на группу'!$A$2,"")</f>
        <v/>
      </c>
      <c r="DK120" s="95" t="str">
        <f>IF('Г на Ч'!DK120*'Г на группу'!$A$2,'Г на Ч'!DK120*'Г на группу'!$A$2,"")</f>
        <v/>
      </c>
      <c r="DL120" s="59" t="str">
        <f>IF('Г на Ч'!DL120*'Г на группу'!$A$2,'Г на Ч'!DL120*'Г на группу'!$A$2,"")</f>
        <v/>
      </c>
      <c r="DM120" s="59" t="str">
        <f>IF('Г на Ч'!DM120*'Г на группу'!$A$2,'Г на Ч'!DM120*'Г на группу'!$A$2,"")</f>
        <v/>
      </c>
      <c r="DN120" s="59" t="str">
        <f>IF('Г на Ч'!DN120*'Г на группу'!$A$2,'Г на Ч'!DN120*'Г на группу'!$A$2,"")</f>
        <v/>
      </c>
      <c r="DO120" s="59" t="str">
        <f>IF('Г на Ч'!DO120*'Г на группу'!$A$2,'Г на Ч'!DO120*'Г на группу'!$A$2,"")</f>
        <v/>
      </c>
      <c r="DP120" s="95" t="str">
        <f>IF('Г на Ч'!DP120*'Г на группу'!$A$2,'Г на Ч'!DP120*'Г на группу'!$A$2,"")</f>
        <v/>
      </c>
      <c r="DQ120" s="21">
        <f t="shared" si="240"/>
        <v>900</v>
      </c>
    </row>
    <row r="121" spans="1:121" s="21" customFormat="1" x14ac:dyDescent="0.25">
      <c r="A121" s="38" t="s">
        <v>93</v>
      </c>
      <c r="B121" s="38">
        <v>498</v>
      </c>
      <c r="C121" s="38">
        <v>10</v>
      </c>
      <c r="D121" s="38">
        <v>27.4</v>
      </c>
      <c r="E121" s="43">
        <v>51.4</v>
      </c>
      <c r="F121" s="42" t="e">
        <f t="shared" si="241"/>
        <v>#VALUE!</v>
      </c>
      <c r="G121" s="42" t="e">
        <f t="shared" si="242"/>
        <v>#VALUE!</v>
      </c>
      <c r="H121" s="42" t="e">
        <f t="shared" si="243"/>
        <v>#VALUE!</v>
      </c>
      <c r="I121" s="42" t="e">
        <f t="shared" si="244"/>
        <v>#VALUE!</v>
      </c>
      <c r="J121" s="38" t="str">
        <f>IF('Г на Ч'!J121*'Г на группу'!$A$2,'Г на Ч'!J121*'Г на группу'!$A$2,"")</f>
        <v/>
      </c>
      <c r="K121" s="42">
        <f>IF('Г на Ч'!K121*'Г на группу'!$A$2,'Г на Ч'!K121*'Г на группу'!$A$2,"")</f>
        <v>1494.0000000000002</v>
      </c>
      <c r="L121" s="42">
        <f>IF('Г на Ч'!L121*'Г на группу'!$A$2,'Г на Ч'!L121*'Г на группу'!$A$2,"")</f>
        <v>30</v>
      </c>
      <c r="M121" s="42">
        <f>IF('Г на Ч'!M121*'Г на группу'!$A$2,'Г на Ч'!M121*'Г на группу'!$A$2,"")</f>
        <v>82.199999999999989</v>
      </c>
      <c r="N121" s="42">
        <f>IF('Г на Ч'!N121*'Г на группу'!$A$2,'Г на Ч'!N121*'Г на группу'!$A$2,"")</f>
        <v>154.19999999999999</v>
      </c>
      <c r="O121" s="38">
        <f>IF('Г на Ч'!O121*'Г на группу'!$A$2,'Г на Ч'!O121*'Г на группу'!$A$2,"")</f>
        <v>300</v>
      </c>
      <c r="P121" s="42" t="str">
        <f>IF('Г на Ч'!P121*'Г на группу'!$A$2,'Г на Ч'!P121*'Г на группу'!$A$2,"")</f>
        <v/>
      </c>
      <c r="Q121" s="42" t="str">
        <f>IF('Г на Ч'!Q121*'Г на группу'!$A$2,'Г на Ч'!Q121*'Г на группу'!$A$2,"")</f>
        <v/>
      </c>
      <c r="R121" s="42" t="str">
        <f>IF('Г на Ч'!R121*'Г на группу'!$A$2,'Г на Ч'!R121*'Г на группу'!$A$2,"")</f>
        <v/>
      </c>
      <c r="S121" s="42" t="str">
        <f>IF('Г на Ч'!S121*'Г на группу'!$A$2,'Г на Ч'!S121*'Г на группу'!$A$2,"")</f>
        <v/>
      </c>
      <c r="T121" s="38" t="str">
        <f>IF('Г на Ч'!T121*'Г на группу'!$A$2,'Г на Ч'!T121*'Г на группу'!$A$2,"")</f>
        <v/>
      </c>
      <c r="U121" s="42" t="str">
        <f>IF('Г на Ч'!U121*'Г на группу'!$A$2,'Г на Ч'!U121*'Г на группу'!$A$2,"")</f>
        <v/>
      </c>
      <c r="V121" s="42" t="str">
        <f>IF('Г на Ч'!V121*'Г на группу'!$A$2,'Г на Ч'!V121*'Г на группу'!$A$2,"")</f>
        <v/>
      </c>
      <c r="W121" s="42" t="str">
        <f>IF('Г на Ч'!W121*'Г на группу'!$A$2,'Г на Ч'!W121*'Г на группу'!$A$2,"")</f>
        <v/>
      </c>
      <c r="X121" s="42" t="str">
        <f>IF('Г на Ч'!X121*'Г на группу'!$A$2,'Г на Ч'!X121*'Г на группу'!$A$2,"")</f>
        <v/>
      </c>
      <c r="Y121" s="38" t="str">
        <f>IF('Г на Ч'!Y121*'Г на группу'!$A$2,'Г на Ч'!Y121*'Г на группу'!$A$2,"")</f>
        <v/>
      </c>
      <c r="Z121" s="42" t="str">
        <f>IF('Г на Ч'!Z121*'Г на группу'!$A$2,'Г на Ч'!Z121*'Г на группу'!$A$2,"")</f>
        <v/>
      </c>
      <c r="AA121" s="42" t="str">
        <f>IF('Г на Ч'!AA121*'Г на группу'!$A$2,'Г на Ч'!AA121*'Г на группу'!$A$2,"")</f>
        <v/>
      </c>
      <c r="AB121" s="42" t="str">
        <f>IF('Г на Ч'!AB121*'Г на группу'!$A$2,'Г на Ч'!AB121*'Г на группу'!$A$2,"")</f>
        <v/>
      </c>
      <c r="AC121" s="42" t="str">
        <f>IF('Г на Ч'!AC121*'Г на группу'!$A$2,'Г на Ч'!AC121*'Г на группу'!$A$2,"")</f>
        <v/>
      </c>
      <c r="AD121" s="38" t="str">
        <f>IF('Г на Ч'!AD121*'Г на группу'!$A$2,'Г на Ч'!AD121*'Г на группу'!$A$2,"")</f>
        <v/>
      </c>
      <c r="AE121" s="42" t="str">
        <f>IF('Г на Ч'!AE121*'Г на группу'!$A$2,'Г на Ч'!AE121*'Г на группу'!$A$2,"")</f>
        <v/>
      </c>
      <c r="AF121" s="42" t="str">
        <f>IF('Г на Ч'!AF121*'Г на группу'!$A$2,'Г на Ч'!AF121*'Г на группу'!$A$2,"")</f>
        <v/>
      </c>
      <c r="AG121" s="42" t="str">
        <f>IF('Г на Ч'!AG121*'Г на группу'!$A$2,'Г на Ч'!AG121*'Г на группу'!$A$2,"")</f>
        <v/>
      </c>
      <c r="AH121" s="42" t="str">
        <f>IF('Г на Ч'!AH121*'Г на группу'!$A$2,'Г на Ч'!AH121*'Г на группу'!$A$2,"")</f>
        <v/>
      </c>
      <c r="AI121" s="38" t="str">
        <f>IF('Г на Ч'!AI121*'Г на группу'!$A$2,'Г на Ч'!AI121*'Г на группу'!$A$2,"")</f>
        <v/>
      </c>
      <c r="AJ121" s="42" t="str">
        <f>IF('Г на Ч'!AJ121*'Г на группу'!$A$2,'Г на Ч'!AJ121*'Г на группу'!$A$2,"")</f>
        <v/>
      </c>
      <c r="AK121" s="42" t="str">
        <f>IF('Г на Ч'!AK121*'Г на группу'!$A$2,'Г на Ч'!AK121*'Г на группу'!$A$2,"")</f>
        <v/>
      </c>
      <c r="AL121" s="42" t="str">
        <f>IF('Г на Ч'!AL121*'Г на группу'!$A$2,'Г на Ч'!AL121*'Г на группу'!$A$2,"")</f>
        <v/>
      </c>
      <c r="AM121" s="42" t="str">
        <f>IF('Г на Ч'!AM121*'Г на группу'!$A$2,'Г на Ч'!AM121*'Г на группу'!$A$2,"")</f>
        <v/>
      </c>
      <c r="AN121" s="41" t="str">
        <f>IF('Г на Ч'!AN121*'Г на группу'!$A$2,'Г на Ч'!AN121*'Г на группу'!$A$2,"")</f>
        <v/>
      </c>
      <c r="AO121" s="42" t="str">
        <f>IF('Г на Ч'!AO121*'Г на группу'!$A$2,'Г на Ч'!AO121*'Г на группу'!$A$2,"")</f>
        <v/>
      </c>
      <c r="AP121" s="42" t="str">
        <f>IF('Г на Ч'!AP121*'Г на группу'!$A$2,'Г на Ч'!AP121*'Г на группу'!$A$2,"")</f>
        <v/>
      </c>
      <c r="AQ121" s="42" t="str">
        <f>IF('Г на Ч'!AQ121*'Г на группу'!$A$2,'Г на Ч'!AQ121*'Г на группу'!$A$2,"")</f>
        <v/>
      </c>
      <c r="AR121" s="42" t="str">
        <f>IF('Г на Ч'!AR121*'Г на группу'!$A$2,'Г на Ч'!AR121*'Г на группу'!$A$2,"")</f>
        <v/>
      </c>
      <c r="AS121" s="38" t="str">
        <f>IF('Г на Ч'!AS121*'Г на группу'!$A$2,'Г на Ч'!AS121*'Г на группу'!$A$2,"")</f>
        <v/>
      </c>
      <c r="AT121" s="42" t="str">
        <f>IF('Г на Ч'!AT121*'Г на группу'!$A$2,'Г на Ч'!AT121*'Г на группу'!$A$2,"")</f>
        <v/>
      </c>
      <c r="AU121" s="42" t="str">
        <f>IF('Г на Ч'!AU121*'Г на группу'!$A$2,'Г на Ч'!AU121*'Г на группу'!$A$2,"")</f>
        <v/>
      </c>
      <c r="AV121" s="42" t="str">
        <f>IF('Г на Ч'!AV121*'Г на группу'!$A$2,'Г на Ч'!AV121*'Г на группу'!$A$2,"")</f>
        <v/>
      </c>
      <c r="AW121" s="42" t="str">
        <f>IF('Г на Ч'!AW121*'Г на группу'!$A$2,'Г на Ч'!AW121*'Г на группу'!$A$2,"")</f>
        <v/>
      </c>
      <c r="AX121" s="38" t="str">
        <f>IF('Г на Ч'!AX121*'Г на группу'!$A$2,'Г на Ч'!AX121*'Г на группу'!$A$2,"")</f>
        <v/>
      </c>
      <c r="AY121" s="42" t="str">
        <f>IF('Г на Ч'!AY121*'Г на группу'!$A$2,'Г на Ч'!AY121*'Г на группу'!$A$2,"")</f>
        <v/>
      </c>
      <c r="AZ121" s="42" t="str">
        <f>IF('Г на Ч'!AZ121*'Г на группу'!$A$2,'Г на Ч'!AZ121*'Г на группу'!$A$2,"")</f>
        <v/>
      </c>
      <c r="BA121" s="42" t="str">
        <f>IF('Г на Ч'!BA121*'Г на группу'!$A$2,'Г на Ч'!BA121*'Г на группу'!$A$2,"")</f>
        <v/>
      </c>
      <c r="BB121" s="42" t="str">
        <f>IF('Г на Ч'!BB121*'Г на группу'!$A$2,'Г на Ч'!BB121*'Г на группу'!$A$2,"")</f>
        <v/>
      </c>
      <c r="BC121" s="38" t="str">
        <f>IF('Г на Ч'!BC121*'Г на группу'!$A$2,'Г на Ч'!BC121*'Г на группу'!$A$2,"")</f>
        <v/>
      </c>
      <c r="BD121" s="42" t="str">
        <f>IF('Г на Ч'!BD121*'Г на группу'!$A$2,'Г на Ч'!BD121*'Г на группу'!$A$2,"")</f>
        <v/>
      </c>
      <c r="BE121" s="42" t="str">
        <f>IF('Г на Ч'!BE121*'Г на группу'!$A$2,'Г на Ч'!BE121*'Г на группу'!$A$2,"")</f>
        <v/>
      </c>
      <c r="BF121" s="42" t="str">
        <f>IF('Г на Ч'!BF121*'Г на группу'!$A$2,'Г на Ч'!BF121*'Г на группу'!$A$2,"")</f>
        <v/>
      </c>
      <c r="BG121" s="42" t="str">
        <f>IF('Г на Ч'!BG121*'Г на группу'!$A$2,'Г на Ч'!BG121*'Г на группу'!$A$2,"")</f>
        <v/>
      </c>
      <c r="BH121" s="41" t="str">
        <f>IF('Г на Ч'!BH121*'Г на группу'!$A$2,'Г на Ч'!BH121*'Г на группу'!$A$2,"")</f>
        <v/>
      </c>
      <c r="BI121" s="42" t="str">
        <f>IF('Г на Ч'!BI121*'Г на группу'!$A$2,'Г на Ч'!BI121*'Г на группу'!$A$2,"")</f>
        <v/>
      </c>
      <c r="BJ121" s="42" t="str">
        <f>IF('Г на Ч'!BJ121*'Г на группу'!$A$2,'Г на Ч'!BJ121*'Г на группу'!$A$2,"")</f>
        <v/>
      </c>
      <c r="BK121" s="42" t="str">
        <f>IF('Г на Ч'!BK121*'Г на группу'!$A$2,'Г на Ч'!BK121*'Г на группу'!$A$2,"")</f>
        <v/>
      </c>
      <c r="BL121" s="42" t="str">
        <f>IF('Г на Ч'!BL121*'Г на группу'!$A$2,'Г на Ч'!BL121*'Г на группу'!$A$2,"")</f>
        <v/>
      </c>
      <c r="BM121" s="43" t="str">
        <f>IF('Г на Ч'!BM121*'Г на группу'!$A$2,'Г на Ч'!BM121*'Г на группу'!$A$2,"")</f>
        <v/>
      </c>
      <c r="BN121" s="42" t="str">
        <f>IF('Г на Ч'!BN121*'Г на группу'!$A$2,'Г на Ч'!BN121*'Г на группу'!$A$2,"")</f>
        <v/>
      </c>
      <c r="BO121" s="42" t="str">
        <f>IF('Г на Ч'!BO121*'Г на группу'!$A$2,'Г на Ч'!BO121*'Г на группу'!$A$2,"")</f>
        <v/>
      </c>
      <c r="BP121" s="42" t="str">
        <f>IF('Г на Ч'!BP121*'Г на группу'!$A$2,'Г на Ч'!BP121*'Г на группу'!$A$2,"")</f>
        <v/>
      </c>
      <c r="BQ121" s="42" t="str">
        <f>IF('Г на Ч'!BQ121*'Г на группу'!$A$2,'Г на Ч'!BQ121*'Г на группу'!$A$2,"")</f>
        <v/>
      </c>
      <c r="BR121" s="38" t="str">
        <f>IF('Г на Ч'!BR121*'Г на группу'!$A$2,'Г на Ч'!BR121*'Г на группу'!$A$2,"")</f>
        <v/>
      </c>
      <c r="BS121" s="42" t="str">
        <f>IF('Г на Ч'!BS121*'Г на группу'!$A$2,'Г на Ч'!BS121*'Г на группу'!$A$2,"")</f>
        <v/>
      </c>
      <c r="BT121" s="42" t="str">
        <f>IF('Г на Ч'!BT121*'Г на группу'!$A$2,'Г на Ч'!BT121*'Г на группу'!$A$2,"")</f>
        <v/>
      </c>
      <c r="BU121" s="42" t="str">
        <f>IF('Г на Ч'!BU121*'Г на группу'!$A$2,'Г на Ч'!BU121*'Г на группу'!$A$2,"")</f>
        <v/>
      </c>
      <c r="BV121" s="42" t="str">
        <f>IF('Г на Ч'!BV121*'Г на группу'!$A$2,'Г на Ч'!BV121*'Г на группу'!$A$2,"")</f>
        <v/>
      </c>
      <c r="BW121" s="38" t="str">
        <f>IF('Г на Ч'!BW121*'Г на группу'!$A$2,'Г на Ч'!BW121*'Г на группу'!$A$2,"")</f>
        <v/>
      </c>
      <c r="BX121" s="42" t="str">
        <f>IF('Г на Ч'!BX121*'Г на группу'!$A$2,'Г на Ч'!BX121*'Г на группу'!$A$2,"")</f>
        <v/>
      </c>
      <c r="BY121" s="42" t="str">
        <f>IF('Г на Ч'!BY121*'Г на группу'!$A$2,'Г на Ч'!BY121*'Г на группу'!$A$2,"")</f>
        <v/>
      </c>
      <c r="BZ121" s="42" t="str">
        <f>IF('Г на Ч'!BZ121*'Г на группу'!$A$2,'Г на Ч'!BZ121*'Г на группу'!$A$2,"")</f>
        <v/>
      </c>
      <c r="CA121" s="42" t="str">
        <f>IF('Г на Ч'!CA121*'Г на группу'!$A$2,'Г на Ч'!CA121*'Г на группу'!$A$2,"")</f>
        <v/>
      </c>
      <c r="CB121" s="38" t="str">
        <f>IF('Г на Ч'!CB121*'Г на группу'!$A$2,'Г на Ч'!CB121*'Г на группу'!$A$2,"")</f>
        <v/>
      </c>
      <c r="CC121" s="42" t="str">
        <f>IF('Г на Ч'!CC121*'Г на группу'!$A$2,'Г на Ч'!CC121*'Г на группу'!$A$2,"")</f>
        <v/>
      </c>
      <c r="CD121" s="42" t="str">
        <f>IF('Г на Ч'!CD121*'Г на группу'!$A$2,'Г на Ч'!CD121*'Г на группу'!$A$2,"")</f>
        <v/>
      </c>
      <c r="CE121" s="42" t="str">
        <f>IF('Г на Ч'!CE121*'Г на группу'!$A$2,'Г на Ч'!CE121*'Г на группу'!$A$2,"")</f>
        <v/>
      </c>
      <c r="CF121" s="42" t="str">
        <f>IF('Г на Ч'!CF121*'Г на группу'!$A$2,'Г на Ч'!CF121*'Г на группу'!$A$2,"")</f>
        <v/>
      </c>
      <c r="CG121" s="38" t="str">
        <f>IF('Г на Ч'!CG121*'Г на группу'!$A$2,'Г на Ч'!CG121*'Г на группу'!$A$2,"")</f>
        <v/>
      </c>
      <c r="CH121" s="42" t="str">
        <f>IF('Г на Ч'!CH121*'Г на группу'!$A$2,'Г на Ч'!CH121*'Г на группу'!$A$2,"")</f>
        <v/>
      </c>
      <c r="CI121" s="42" t="str">
        <f>IF('Г на Ч'!CI121*'Г на группу'!$A$2,'Г на Ч'!CI121*'Г на группу'!$A$2,"")</f>
        <v/>
      </c>
      <c r="CJ121" s="42" t="str">
        <f>IF('Г на Ч'!CJ121*'Г на группу'!$A$2,'Г на Ч'!CJ121*'Г на группу'!$A$2,"")</f>
        <v/>
      </c>
      <c r="CK121" s="42" t="str">
        <f>IF('Г на Ч'!CK121*'Г на группу'!$A$2,'Г на Ч'!CK121*'Г на группу'!$A$2,"")</f>
        <v/>
      </c>
      <c r="CL121" s="38" t="str">
        <f>IF('Г на Ч'!CL121*'Г на группу'!$A$2,'Г на Ч'!CL121*'Г на группу'!$A$2,"")</f>
        <v/>
      </c>
      <c r="CM121" s="42" t="str">
        <f>IF('Г на Ч'!CM121*'Г на группу'!$A$2,'Г на Ч'!CM121*'Г на группу'!$A$2,"")</f>
        <v/>
      </c>
      <c r="CN121" s="42" t="str">
        <f>IF('Г на Ч'!CN121*'Г на группу'!$A$2,'Г на Ч'!CN121*'Г на группу'!$A$2,"")</f>
        <v/>
      </c>
      <c r="CO121" s="42" t="str">
        <f>IF('Г на Ч'!CO121*'Г на группу'!$A$2,'Г на Ч'!CO121*'Г на группу'!$A$2,"")</f>
        <v/>
      </c>
      <c r="CP121" s="42" t="str">
        <f>IF('Г на Ч'!CP121*'Г на группу'!$A$2,'Г на Ч'!CP121*'Г на группу'!$A$2,"")</f>
        <v/>
      </c>
      <c r="CQ121" s="38" t="str">
        <f>IF('Г на Ч'!CQ121*'Г на группу'!$A$2,'Г на Ч'!CQ121*'Г на группу'!$A$2,"")</f>
        <v/>
      </c>
      <c r="CR121" s="42">
        <f>IF('Г на Ч'!CR121*'Г на группу'!$A$2,'Г на Ч'!CR121*'Г на группу'!$A$2,"")</f>
        <v>1494.0000000000002</v>
      </c>
      <c r="CS121" s="42">
        <f>IF('Г на Ч'!CS121*'Г на группу'!$A$2,'Г на Ч'!CS121*'Г на группу'!$A$2,"")</f>
        <v>30</v>
      </c>
      <c r="CT121" s="42">
        <f>IF('Г на Ч'!CT121*'Г на группу'!$A$2,'Г на Ч'!CT121*'Г на группу'!$A$2,"")</f>
        <v>82.199999999999989</v>
      </c>
      <c r="CU121" s="42">
        <f>IF('Г на Ч'!CU121*'Г на группу'!$A$2,'Г на Ч'!CU121*'Г на группу'!$A$2,"")</f>
        <v>154.19999999999999</v>
      </c>
      <c r="CV121" s="38">
        <f>IF('Г на Ч'!CV121*'Г на группу'!$A$2,'Г на Ч'!CV121*'Г на группу'!$A$2,"")</f>
        <v>300</v>
      </c>
      <c r="CW121" s="42" t="str">
        <f>IF('Г на Ч'!CW121*'Г на группу'!$A$2,'Г на Ч'!CW121*'Г на группу'!$A$2,"")</f>
        <v/>
      </c>
      <c r="CX121" s="42" t="str">
        <f>IF('Г на Ч'!CX121*'Г на группу'!$A$2,'Г на Ч'!CX121*'Г на группу'!$A$2,"")</f>
        <v/>
      </c>
      <c r="CY121" s="42" t="str">
        <f>IF('Г на Ч'!CY121*'Г на группу'!$A$2,'Г на Ч'!CY121*'Г на группу'!$A$2,"")</f>
        <v/>
      </c>
      <c r="CZ121" s="42" t="str">
        <f>IF('Г на Ч'!CZ121*'Г на группу'!$A$2,'Г на Ч'!CZ121*'Г на группу'!$A$2,"")</f>
        <v/>
      </c>
      <c r="DA121" s="38" t="str">
        <f>IF('Г на Ч'!DA121*'Г на группу'!$A$2,'Г на Ч'!DA121*'Г на группу'!$A$2,"")</f>
        <v/>
      </c>
      <c r="DB121" s="42" t="str">
        <f>IF('Г на Ч'!DB121*'Г на группу'!$A$2,'Г на Ч'!DB121*'Г на группу'!$A$2,"")</f>
        <v/>
      </c>
      <c r="DC121" s="42" t="str">
        <f>IF('Г на Ч'!DC121*'Г на группу'!$A$2,'Г на Ч'!DC121*'Г на группу'!$A$2,"")</f>
        <v/>
      </c>
      <c r="DD121" s="42" t="str">
        <f>IF('Г на Ч'!DD121*'Г на группу'!$A$2,'Г на Ч'!DD121*'Г на группу'!$A$2,"")</f>
        <v/>
      </c>
      <c r="DE121" s="42" t="str">
        <f>IF('Г на Ч'!DE121*'Г на группу'!$A$2,'Г на Ч'!DE121*'Г на группу'!$A$2,"")</f>
        <v/>
      </c>
      <c r="DF121" s="38" t="str">
        <f>IF('Г на Ч'!DF121*'Г на группу'!$A$2,'Г на Ч'!DF121*'Г на группу'!$A$2,"")</f>
        <v/>
      </c>
      <c r="DG121" s="42" t="str">
        <f>IF('Г на Ч'!DG121*'Г на группу'!$A$2,'Г на Ч'!DG121*'Г на группу'!$A$2,"")</f>
        <v/>
      </c>
      <c r="DH121" s="42" t="str">
        <f>IF('Г на Ч'!DH121*'Г на группу'!$A$2,'Г на Ч'!DH121*'Г на группу'!$A$2,"")</f>
        <v/>
      </c>
      <c r="DI121" s="42" t="str">
        <f>IF('Г на Ч'!DI121*'Г на группу'!$A$2,'Г на Ч'!DI121*'Г на группу'!$A$2,"")</f>
        <v/>
      </c>
      <c r="DJ121" s="42" t="str">
        <f>IF('Г на Ч'!DJ121*'Г на группу'!$A$2,'Г на Ч'!DJ121*'Г на группу'!$A$2,"")</f>
        <v/>
      </c>
      <c r="DK121" s="38" t="str">
        <f>IF('Г на Ч'!DK121*'Г на группу'!$A$2,'Г на Ч'!DK121*'Г на группу'!$A$2,"")</f>
        <v/>
      </c>
      <c r="DL121" s="42" t="str">
        <f>IF('Г на Ч'!DL121*'Г на группу'!$A$2,'Г на Ч'!DL121*'Г на группу'!$A$2,"")</f>
        <v/>
      </c>
      <c r="DM121" s="42" t="str">
        <f>IF('Г на Ч'!DM121*'Г на группу'!$A$2,'Г на Ч'!DM121*'Г на группу'!$A$2,"")</f>
        <v/>
      </c>
      <c r="DN121" s="42" t="str">
        <f>IF('Г на Ч'!DN121*'Г на группу'!$A$2,'Г на Ч'!DN121*'Г на группу'!$A$2,"")</f>
        <v/>
      </c>
      <c r="DO121" s="42" t="str">
        <f>IF('Г на Ч'!DO121*'Г на группу'!$A$2,'Г на Ч'!DO121*'Г на группу'!$A$2,"")</f>
        <v/>
      </c>
      <c r="DP121" s="38" t="str">
        <f>IF('Г на Ч'!DP121*'Г на группу'!$A$2,'Г на Ч'!DP121*'Г на группу'!$A$2,"")</f>
        <v/>
      </c>
      <c r="DQ121" s="21">
        <f t="shared" si="240"/>
        <v>600</v>
      </c>
    </row>
    <row r="122" spans="1:121" s="21" customFormat="1" x14ac:dyDescent="0.25">
      <c r="A122" s="46" t="s">
        <v>94</v>
      </c>
      <c r="B122" s="46">
        <v>524</v>
      </c>
      <c r="C122" s="46">
        <v>6.3</v>
      </c>
      <c r="D122" s="46">
        <v>28.2</v>
      </c>
      <c r="E122" s="49">
        <v>61.1</v>
      </c>
      <c r="F122" s="44" t="e">
        <f t="shared" si="241"/>
        <v>#VALUE!</v>
      </c>
      <c r="G122" s="44" t="e">
        <f t="shared" si="242"/>
        <v>#VALUE!</v>
      </c>
      <c r="H122" s="44" t="e">
        <f t="shared" si="243"/>
        <v>#VALUE!</v>
      </c>
      <c r="I122" s="44" t="e">
        <f t="shared" si="244"/>
        <v>#VALUE!</v>
      </c>
      <c r="J122" s="46" t="str">
        <f>IF('Г на Ч'!J122*'Г на группу'!$A$2,'Г на Ч'!J122*'Г на группу'!$A$2,"")</f>
        <v/>
      </c>
      <c r="K122" s="44" t="str">
        <f>IF('Г на Ч'!K122*'Г на группу'!$A$2,'Г на Ч'!K122*'Г на группу'!$A$2,"")</f>
        <v/>
      </c>
      <c r="L122" s="44" t="str">
        <f>IF('Г на Ч'!L122*'Г на группу'!$A$2,'Г на Ч'!L122*'Г на группу'!$A$2,"")</f>
        <v/>
      </c>
      <c r="M122" s="44" t="str">
        <f>IF('Г на Ч'!M122*'Г на группу'!$A$2,'Г на Ч'!M122*'Г на группу'!$A$2,"")</f>
        <v/>
      </c>
      <c r="N122" s="44" t="str">
        <f>IF('Г на Ч'!N122*'Г на группу'!$A$2,'Г на Ч'!N122*'Г на группу'!$A$2,"")</f>
        <v/>
      </c>
      <c r="O122" s="46" t="str">
        <f>IF('Г на Ч'!O122*'Г на группу'!$A$2,'Г на Ч'!O122*'Г на группу'!$A$2,"")</f>
        <v/>
      </c>
      <c r="P122" s="44" t="str">
        <f>IF('Г на Ч'!P122*'Г на группу'!$A$2,'Г на Ч'!P122*'Г на группу'!$A$2,"")</f>
        <v/>
      </c>
      <c r="Q122" s="44" t="str">
        <f>IF('Г на Ч'!Q122*'Г на группу'!$A$2,'Г на Ч'!Q122*'Г на группу'!$A$2,"")</f>
        <v/>
      </c>
      <c r="R122" s="44" t="str">
        <f>IF('Г на Ч'!R122*'Г на группу'!$A$2,'Г на Ч'!R122*'Г на группу'!$A$2,"")</f>
        <v/>
      </c>
      <c r="S122" s="44" t="str">
        <f>IF('Г на Ч'!S122*'Г на группу'!$A$2,'Г на Ч'!S122*'Г на группу'!$A$2,"")</f>
        <v/>
      </c>
      <c r="T122" s="46" t="str">
        <f>IF('Г на Ч'!T122*'Г на группу'!$A$2,'Г на Ч'!T122*'Г на группу'!$A$2,"")</f>
        <v/>
      </c>
      <c r="U122" s="44">
        <f>IF('Г на Ч'!U122*'Г на группу'!$A$2,'Г на Ч'!U122*'Г на группу'!$A$2,"")</f>
        <v>1823.52</v>
      </c>
      <c r="V122" s="44">
        <f>IF('Г на Ч'!V122*'Г на группу'!$A$2,'Г на Ч'!V122*'Г на группу'!$A$2,"")</f>
        <v>21.923999999999999</v>
      </c>
      <c r="W122" s="44">
        <f>IF('Г на Ч'!W122*'Г на группу'!$A$2,'Г на Ч'!W122*'Г на группу'!$A$2,"")</f>
        <v>98.135999999999996</v>
      </c>
      <c r="X122" s="44">
        <f>IF('Г на Ч'!X122*'Г на группу'!$A$2,'Г на Ч'!X122*'Г на группу'!$A$2,"")</f>
        <v>212.62800000000001</v>
      </c>
      <c r="Y122" s="46">
        <f>IF('Г на Ч'!Y122*'Г на группу'!$A$2,'Г на Ч'!Y122*'Г на группу'!$A$2,"")</f>
        <v>348</v>
      </c>
      <c r="Z122" s="44" t="str">
        <f>IF('Г на Ч'!Z122*'Г на группу'!$A$2,'Г на Ч'!Z122*'Г на группу'!$A$2,"")</f>
        <v/>
      </c>
      <c r="AA122" s="44" t="str">
        <f>IF('Г на Ч'!AA122*'Г на группу'!$A$2,'Г на Ч'!AA122*'Г на группу'!$A$2,"")</f>
        <v/>
      </c>
      <c r="AB122" s="44" t="str">
        <f>IF('Г на Ч'!AB122*'Г на группу'!$A$2,'Г на Ч'!AB122*'Г на группу'!$A$2,"")</f>
        <v/>
      </c>
      <c r="AC122" s="44" t="str">
        <f>IF('Г на Ч'!AC122*'Г на группу'!$A$2,'Г на Ч'!AC122*'Г на группу'!$A$2,"")</f>
        <v/>
      </c>
      <c r="AD122" s="46" t="str">
        <f>IF('Г на Ч'!AD122*'Г на группу'!$A$2,'Г на Ч'!AD122*'Г на группу'!$A$2,"")</f>
        <v/>
      </c>
      <c r="AE122" s="44" t="str">
        <f>IF('Г на Ч'!AE122*'Г на группу'!$A$2,'Г на Ч'!AE122*'Г на группу'!$A$2,"")</f>
        <v/>
      </c>
      <c r="AF122" s="44" t="str">
        <f>IF('Г на Ч'!AF122*'Г на группу'!$A$2,'Г на Ч'!AF122*'Г на группу'!$A$2,"")</f>
        <v/>
      </c>
      <c r="AG122" s="44" t="str">
        <f>IF('Г на Ч'!AG122*'Г на группу'!$A$2,'Г на Ч'!AG122*'Г на группу'!$A$2,"")</f>
        <v/>
      </c>
      <c r="AH122" s="44" t="str">
        <f>IF('Г на Ч'!AH122*'Г на группу'!$A$2,'Г на Ч'!AH122*'Г на группу'!$A$2,"")</f>
        <v/>
      </c>
      <c r="AI122" s="46" t="str">
        <f>IF('Г на Ч'!AI122*'Г на группу'!$A$2,'Г на Ч'!AI122*'Г на группу'!$A$2,"")</f>
        <v/>
      </c>
      <c r="AJ122" s="44" t="str">
        <f>IF('Г на Ч'!AJ122*'Г на группу'!$A$2,'Г на Ч'!AJ122*'Г на группу'!$A$2,"")</f>
        <v/>
      </c>
      <c r="AK122" s="44" t="str">
        <f>IF('Г на Ч'!AK122*'Г на группу'!$A$2,'Г на Ч'!AK122*'Г на группу'!$A$2,"")</f>
        <v/>
      </c>
      <c r="AL122" s="44" t="str">
        <f>IF('Г на Ч'!AL122*'Г на группу'!$A$2,'Г на Ч'!AL122*'Г на группу'!$A$2,"")</f>
        <v/>
      </c>
      <c r="AM122" s="44" t="str">
        <f>IF('Г на Ч'!AM122*'Г на группу'!$A$2,'Г на Ч'!AM122*'Г на группу'!$A$2,"")</f>
        <v/>
      </c>
      <c r="AN122" s="48" t="str">
        <f>IF('Г на Ч'!AN122*'Г на группу'!$A$2,'Г на Ч'!AN122*'Г на группу'!$A$2,"")</f>
        <v/>
      </c>
      <c r="AO122" s="44" t="str">
        <f>IF('Г на Ч'!AO122*'Г на группу'!$A$2,'Г на Ч'!AO122*'Г на группу'!$A$2,"")</f>
        <v/>
      </c>
      <c r="AP122" s="44" t="str">
        <f>IF('Г на Ч'!AP122*'Г на группу'!$A$2,'Г на Ч'!AP122*'Г на группу'!$A$2,"")</f>
        <v/>
      </c>
      <c r="AQ122" s="44" t="str">
        <f>IF('Г на Ч'!AQ122*'Г на группу'!$A$2,'Г на Ч'!AQ122*'Г на группу'!$A$2,"")</f>
        <v/>
      </c>
      <c r="AR122" s="44" t="str">
        <f>IF('Г на Ч'!AR122*'Г на группу'!$A$2,'Г на Ч'!AR122*'Г на группу'!$A$2,"")</f>
        <v/>
      </c>
      <c r="AS122" s="46" t="str">
        <f>IF('Г на Ч'!AS122*'Г на группу'!$A$2,'Г на Ч'!AS122*'Г на группу'!$A$2,"")</f>
        <v/>
      </c>
      <c r="AT122" s="44" t="str">
        <f>IF('Г на Ч'!AT122*'Г на группу'!$A$2,'Г на Ч'!AT122*'Г на группу'!$A$2,"")</f>
        <v/>
      </c>
      <c r="AU122" s="44" t="str">
        <f>IF('Г на Ч'!AU122*'Г на группу'!$A$2,'Г на Ч'!AU122*'Г на группу'!$A$2,"")</f>
        <v/>
      </c>
      <c r="AV122" s="44" t="str">
        <f>IF('Г на Ч'!AV122*'Г на группу'!$A$2,'Г на Ч'!AV122*'Г на группу'!$A$2,"")</f>
        <v/>
      </c>
      <c r="AW122" s="44" t="str">
        <f>IF('Г на Ч'!AW122*'Г на группу'!$A$2,'Г на Ч'!AW122*'Г на группу'!$A$2,"")</f>
        <v/>
      </c>
      <c r="AX122" s="46" t="str">
        <f>IF('Г на Ч'!AX122*'Г на группу'!$A$2,'Г на Ч'!AX122*'Г на группу'!$A$2,"")</f>
        <v/>
      </c>
      <c r="AY122" s="44" t="str">
        <f>IF('Г на Ч'!AY122*'Г на группу'!$A$2,'Г на Ч'!AY122*'Г на группу'!$A$2,"")</f>
        <v/>
      </c>
      <c r="AZ122" s="44" t="str">
        <f>IF('Г на Ч'!AZ122*'Г на группу'!$A$2,'Г на Ч'!AZ122*'Г на группу'!$A$2,"")</f>
        <v/>
      </c>
      <c r="BA122" s="44" t="str">
        <f>IF('Г на Ч'!BA122*'Г на группу'!$A$2,'Г на Ч'!BA122*'Г на группу'!$A$2,"")</f>
        <v/>
      </c>
      <c r="BB122" s="44" t="str">
        <f>IF('Г на Ч'!BB122*'Г на группу'!$A$2,'Г на Ч'!BB122*'Г на группу'!$A$2,"")</f>
        <v/>
      </c>
      <c r="BC122" s="46" t="str">
        <f>IF('Г на Ч'!BC122*'Г на группу'!$A$2,'Г на Ч'!BC122*'Г на группу'!$A$2,"")</f>
        <v/>
      </c>
      <c r="BD122" s="44">
        <f>IF('Г на Ч'!BD122*'Г на группу'!$A$2,'Г на Ч'!BD122*'Г на группу'!$A$2,"")</f>
        <v>1823.52</v>
      </c>
      <c r="BE122" s="44">
        <f>IF('Г на Ч'!BE122*'Г на группу'!$A$2,'Г на Ч'!BE122*'Г на группу'!$A$2,"")</f>
        <v>21.923999999999999</v>
      </c>
      <c r="BF122" s="44">
        <f>IF('Г на Ч'!BF122*'Г на группу'!$A$2,'Г на Ч'!BF122*'Г на группу'!$A$2,"")</f>
        <v>98.135999999999996</v>
      </c>
      <c r="BG122" s="44">
        <f>IF('Г на Ч'!BG122*'Г на группу'!$A$2,'Г на Ч'!BG122*'Г на группу'!$A$2,"")</f>
        <v>212.62800000000001</v>
      </c>
      <c r="BH122" s="48">
        <f>IF('Г на Ч'!BH122*'Г на группу'!$A$2,'Г на Ч'!BH122*'Г на группу'!$A$2,"")</f>
        <v>348</v>
      </c>
      <c r="BI122" s="44" t="str">
        <f>IF('Г на Ч'!BI122*'Г на группу'!$A$2,'Г на Ч'!BI122*'Г на группу'!$A$2,"")</f>
        <v/>
      </c>
      <c r="BJ122" s="44" t="str">
        <f>IF('Г на Ч'!BJ122*'Г на группу'!$A$2,'Г на Ч'!BJ122*'Г на группу'!$A$2,"")</f>
        <v/>
      </c>
      <c r="BK122" s="44" t="str">
        <f>IF('Г на Ч'!BK122*'Г на группу'!$A$2,'Г на Ч'!BK122*'Г на группу'!$A$2,"")</f>
        <v/>
      </c>
      <c r="BL122" s="44" t="str">
        <f>IF('Г на Ч'!BL122*'Г на группу'!$A$2,'Г на Ч'!BL122*'Г на группу'!$A$2,"")</f>
        <v/>
      </c>
      <c r="BM122" s="49" t="str">
        <f>IF('Г на Ч'!BM122*'Г на группу'!$A$2,'Г на Ч'!BM122*'Г на группу'!$A$2,"")</f>
        <v/>
      </c>
      <c r="BN122" s="44" t="str">
        <f>IF('Г на Ч'!BN122*'Г на группу'!$A$2,'Г на Ч'!BN122*'Г на группу'!$A$2,"")</f>
        <v/>
      </c>
      <c r="BO122" s="44" t="str">
        <f>IF('Г на Ч'!BO122*'Г на группу'!$A$2,'Г на Ч'!BO122*'Г на группу'!$A$2,"")</f>
        <v/>
      </c>
      <c r="BP122" s="44" t="str">
        <f>IF('Г на Ч'!BP122*'Г на группу'!$A$2,'Г на Ч'!BP122*'Г на группу'!$A$2,"")</f>
        <v/>
      </c>
      <c r="BQ122" s="44" t="str">
        <f>IF('Г на Ч'!BQ122*'Г на группу'!$A$2,'Г на Ч'!BQ122*'Г на группу'!$A$2,"")</f>
        <v/>
      </c>
      <c r="BR122" s="46" t="str">
        <f>IF('Г на Ч'!BR122*'Г на группу'!$A$2,'Г на Ч'!BR122*'Г на группу'!$A$2,"")</f>
        <v/>
      </c>
      <c r="BS122" s="44" t="str">
        <f>IF('Г на Ч'!BS122*'Г на группу'!$A$2,'Г на Ч'!BS122*'Г на группу'!$A$2,"")</f>
        <v/>
      </c>
      <c r="BT122" s="44" t="str">
        <f>IF('Г на Ч'!BT122*'Г на группу'!$A$2,'Г на Ч'!BT122*'Г на группу'!$A$2,"")</f>
        <v/>
      </c>
      <c r="BU122" s="44" t="str">
        <f>IF('Г на Ч'!BU122*'Г на группу'!$A$2,'Г на Ч'!BU122*'Г на группу'!$A$2,"")</f>
        <v/>
      </c>
      <c r="BV122" s="44" t="str">
        <f>IF('Г на Ч'!BV122*'Г на группу'!$A$2,'Г на Ч'!BV122*'Г на группу'!$A$2,"")</f>
        <v/>
      </c>
      <c r="BW122" s="46" t="str">
        <f>IF('Г на Ч'!BW122*'Г на группу'!$A$2,'Г на Ч'!BW122*'Г на группу'!$A$2,"")</f>
        <v/>
      </c>
      <c r="BX122" s="44">
        <f>IF('Г на Ч'!BX122*'Г на группу'!$A$2,'Г на Ч'!BX122*'Г на группу'!$A$2,"")</f>
        <v>1823.52</v>
      </c>
      <c r="BY122" s="44">
        <f>IF('Г на Ч'!BY122*'Г на группу'!$A$2,'Г на Ч'!BY122*'Г на группу'!$A$2,"")</f>
        <v>21.923999999999999</v>
      </c>
      <c r="BZ122" s="44">
        <f>IF('Г на Ч'!BZ122*'Г на группу'!$A$2,'Г на Ч'!BZ122*'Г на группу'!$A$2,"")</f>
        <v>98.135999999999996</v>
      </c>
      <c r="CA122" s="44">
        <f>IF('Г на Ч'!CA122*'Г на группу'!$A$2,'Г на Ч'!CA122*'Г на группу'!$A$2,"")</f>
        <v>212.62800000000001</v>
      </c>
      <c r="CB122" s="46">
        <f>IF('Г на Ч'!CB122*'Г на группу'!$A$2,'Г на Ч'!CB122*'Г на группу'!$A$2,"")</f>
        <v>348</v>
      </c>
      <c r="CC122" s="44" t="str">
        <f>IF('Г на Ч'!CC122*'Г на группу'!$A$2,'Г на Ч'!CC122*'Г на группу'!$A$2,"")</f>
        <v/>
      </c>
      <c r="CD122" s="44" t="str">
        <f>IF('Г на Ч'!CD122*'Г на группу'!$A$2,'Г на Ч'!CD122*'Г на группу'!$A$2,"")</f>
        <v/>
      </c>
      <c r="CE122" s="44" t="str">
        <f>IF('Г на Ч'!CE122*'Г на группу'!$A$2,'Г на Ч'!CE122*'Г на группу'!$A$2,"")</f>
        <v/>
      </c>
      <c r="CF122" s="44" t="str">
        <f>IF('Г на Ч'!CF122*'Г на группу'!$A$2,'Г на Ч'!CF122*'Г на группу'!$A$2,"")</f>
        <v/>
      </c>
      <c r="CG122" s="46" t="str">
        <f>IF('Г на Ч'!CG122*'Г на группу'!$A$2,'Г на Ч'!CG122*'Г на группу'!$A$2,"")</f>
        <v/>
      </c>
      <c r="CH122" s="44" t="str">
        <f>IF('Г на Ч'!CH122*'Г на группу'!$A$2,'Г на Ч'!CH122*'Г на группу'!$A$2,"")</f>
        <v/>
      </c>
      <c r="CI122" s="44" t="str">
        <f>IF('Г на Ч'!CI122*'Г на группу'!$A$2,'Г на Ч'!CI122*'Г на группу'!$A$2,"")</f>
        <v/>
      </c>
      <c r="CJ122" s="44" t="str">
        <f>IF('Г на Ч'!CJ122*'Г на группу'!$A$2,'Г на Ч'!CJ122*'Г на группу'!$A$2,"")</f>
        <v/>
      </c>
      <c r="CK122" s="44" t="str">
        <f>IF('Г на Ч'!CK122*'Г на группу'!$A$2,'Г на Ч'!CK122*'Г на группу'!$A$2,"")</f>
        <v/>
      </c>
      <c r="CL122" s="46" t="str">
        <f>IF('Г на Ч'!CL122*'Г на группу'!$A$2,'Г на Ч'!CL122*'Г на группу'!$A$2,"")</f>
        <v/>
      </c>
      <c r="CM122" s="44" t="str">
        <f>IF('Г на Ч'!CM122*'Г на группу'!$A$2,'Г на Ч'!CM122*'Г на группу'!$A$2,"")</f>
        <v/>
      </c>
      <c r="CN122" s="44" t="str">
        <f>IF('Г на Ч'!CN122*'Г на группу'!$A$2,'Г на Ч'!CN122*'Г на группу'!$A$2,"")</f>
        <v/>
      </c>
      <c r="CO122" s="44" t="str">
        <f>IF('Г на Ч'!CO122*'Г на группу'!$A$2,'Г на Ч'!CO122*'Г на группу'!$A$2,"")</f>
        <v/>
      </c>
      <c r="CP122" s="44" t="str">
        <f>IF('Г на Ч'!CP122*'Г на группу'!$A$2,'Г на Ч'!CP122*'Г на группу'!$A$2,"")</f>
        <v/>
      </c>
      <c r="CQ122" s="46" t="str">
        <f>IF('Г на Ч'!CQ122*'Г на группу'!$A$2,'Г на Ч'!CQ122*'Г на группу'!$A$2,"")</f>
        <v/>
      </c>
      <c r="CR122" s="44" t="str">
        <f>IF('Г на Ч'!CR122*'Г на группу'!$A$2,'Г на Ч'!CR122*'Г на группу'!$A$2,"")</f>
        <v/>
      </c>
      <c r="CS122" s="44" t="str">
        <f>IF('Г на Ч'!CS122*'Г на группу'!$A$2,'Г на Ч'!CS122*'Г на группу'!$A$2,"")</f>
        <v/>
      </c>
      <c r="CT122" s="44" t="str">
        <f>IF('Г на Ч'!CT122*'Г на группу'!$A$2,'Г на Ч'!CT122*'Г на группу'!$A$2,"")</f>
        <v/>
      </c>
      <c r="CU122" s="44" t="str">
        <f>IF('Г на Ч'!CU122*'Г на группу'!$A$2,'Г на Ч'!CU122*'Г на группу'!$A$2,"")</f>
        <v/>
      </c>
      <c r="CV122" s="46" t="str">
        <f>IF('Г на Ч'!CV122*'Г на группу'!$A$2,'Г на Ч'!CV122*'Г на группу'!$A$2,"")</f>
        <v/>
      </c>
      <c r="CW122" s="44" t="str">
        <f>IF('Г на Ч'!CW122*'Г на группу'!$A$2,'Г на Ч'!CW122*'Г на группу'!$A$2,"")</f>
        <v/>
      </c>
      <c r="CX122" s="44" t="str">
        <f>IF('Г на Ч'!CX122*'Г на группу'!$A$2,'Г на Ч'!CX122*'Г на группу'!$A$2,"")</f>
        <v/>
      </c>
      <c r="CY122" s="44" t="str">
        <f>IF('Г на Ч'!CY122*'Г на группу'!$A$2,'Г на Ч'!CY122*'Г на группу'!$A$2,"")</f>
        <v/>
      </c>
      <c r="CZ122" s="44" t="str">
        <f>IF('Г на Ч'!CZ122*'Г на группу'!$A$2,'Г на Ч'!CZ122*'Г на группу'!$A$2,"")</f>
        <v/>
      </c>
      <c r="DA122" s="46" t="str">
        <f>IF('Г на Ч'!DA122*'Г на группу'!$A$2,'Г на Ч'!DA122*'Г на группу'!$A$2,"")</f>
        <v/>
      </c>
      <c r="DB122" s="44" t="str">
        <f>IF('Г на Ч'!DB122*'Г на группу'!$A$2,'Г на Ч'!DB122*'Г на группу'!$A$2,"")</f>
        <v/>
      </c>
      <c r="DC122" s="44" t="str">
        <f>IF('Г на Ч'!DC122*'Г на группу'!$A$2,'Г на Ч'!DC122*'Г на группу'!$A$2,"")</f>
        <v/>
      </c>
      <c r="DD122" s="44" t="str">
        <f>IF('Г на Ч'!DD122*'Г на группу'!$A$2,'Г на Ч'!DD122*'Г на группу'!$A$2,"")</f>
        <v/>
      </c>
      <c r="DE122" s="44" t="str">
        <f>IF('Г на Ч'!DE122*'Г на группу'!$A$2,'Г на Ч'!DE122*'Г на группу'!$A$2,"")</f>
        <v/>
      </c>
      <c r="DF122" s="46" t="str">
        <f>IF('Г на Ч'!DF122*'Г на группу'!$A$2,'Г на Ч'!DF122*'Г на группу'!$A$2,"")</f>
        <v/>
      </c>
      <c r="DG122" s="44">
        <f>IF('Г на Ч'!DG122*'Г на группу'!$A$2,'Г на Ч'!DG122*'Г на группу'!$A$2,"")</f>
        <v>1823.52</v>
      </c>
      <c r="DH122" s="44">
        <f>IF('Г на Ч'!DH122*'Г на группу'!$A$2,'Г на Ч'!DH122*'Г на группу'!$A$2,"")</f>
        <v>21.923999999999999</v>
      </c>
      <c r="DI122" s="44">
        <f>IF('Г на Ч'!DI122*'Г на группу'!$A$2,'Г на Ч'!DI122*'Г на группу'!$A$2,"")</f>
        <v>98.135999999999996</v>
      </c>
      <c r="DJ122" s="44">
        <f>IF('Г на Ч'!DJ122*'Г на группу'!$A$2,'Г на Ч'!DJ122*'Г на группу'!$A$2,"")</f>
        <v>212.62800000000001</v>
      </c>
      <c r="DK122" s="46">
        <f>IF('Г на Ч'!DK122*'Г на группу'!$A$2,'Г на Ч'!DK122*'Г на группу'!$A$2,"")</f>
        <v>348</v>
      </c>
      <c r="DL122" s="44" t="str">
        <f>IF('Г на Ч'!DL122*'Г на группу'!$A$2,'Г на Ч'!DL122*'Г на группу'!$A$2,"")</f>
        <v/>
      </c>
      <c r="DM122" s="44" t="str">
        <f>IF('Г на Ч'!DM122*'Г на группу'!$A$2,'Г на Ч'!DM122*'Г на группу'!$A$2,"")</f>
        <v/>
      </c>
      <c r="DN122" s="44" t="str">
        <f>IF('Г на Ч'!DN122*'Г на группу'!$A$2,'Г на Ч'!DN122*'Г на группу'!$A$2,"")</f>
        <v/>
      </c>
      <c r="DO122" s="44" t="str">
        <f>IF('Г на Ч'!DO122*'Г на группу'!$A$2,'Г на Ч'!DO122*'Г на группу'!$A$2,"")</f>
        <v/>
      </c>
      <c r="DP122" s="46" t="str">
        <f>IF('Г на Ч'!DP122*'Г на группу'!$A$2,'Г на Ч'!DP122*'Г на группу'!$A$2,"")</f>
        <v/>
      </c>
      <c r="DQ122" s="21">
        <f t="shared" si="240"/>
        <v>1392</v>
      </c>
    </row>
    <row r="123" spans="1:121" s="21" customFormat="1" x14ac:dyDescent="0.25">
      <c r="A123" s="38" t="s">
        <v>95</v>
      </c>
      <c r="B123" s="38">
        <v>498</v>
      </c>
      <c r="C123" s="38">
        <v>10.6</v>
      </c>
      <c r="D123" s="38">
        <v>28.5</v>
      </c>
      <c r="E123" s="43">
        <v>49.8</v>
      </c>
      <c r="F123" s="42" t="e">
        <f t="shared" si="241"/>
        <v>#VALUE!</v>
      </c>
      <c r="G123" s="42" t="e">
        <f t="shared" si="242"/>
        <v>#VALUE!</v>
      </c>
      <c r="H123" s="42" t="e">
        <f t="shared" si="243"/>
        <v>#VALUE!</v>
      </c>
      <c r="I123" s="42" t="e">
        <f t="shared" si="244"/>
        <v>#VALUE!</v>
      </c>
      <c r="J123" s="38" t="str">
        <f>IF('Г на Ч'!J123*'Г на группу'!$A$2,'Г на Ч'!J123*'Г на группу'!$A$2,"")</f>
        <v/>
      </c>
      <c r="K123" s="42" t="str">
        <f>IF('Г на Ч'!K123*'Г на группу'!$A$2,'Г на Ч'!K123*'Г на группу'!$A$2,"")</f>
        <v/>
      </c>
      <c r="L123" s="42" t="str">
        <f>IF('Г на Ч'!L123*'Г на группу'!$A$2,'Г на Ч'!L123*'Г на группу'!$A$2,"")</f>
        <v/>
      </c>
      <c r="M123" s="42" t="str">
        <f>IF('Г на Ч'!M123*'Г на группу'!$A$2,'Г на Ч'!M123*'Г на группу'!$A$2,"")</f>
        <v/>
      </c>
      <c r="N123" s="42" t="str">
        <f>IF('Г на Ч'!N123*'Г на группу'!$A$2,'Г на Ч'!N123*'Г на группу'!$A$2,"")</f>
        <v/>
      </c>
      <c r="O123" s="38" t="str">
        <f>IF('Г на Ч'!O123*'Г на группу'!$A$2,'Г на Ч'!O123*'Г на группу'!$A$2,"")</f>
        <v/>
      </c>
      <c r="P123" s="42" t="str">
        <f>IF('Г на Ч'!P123*'Г на группу'!$A$2,'Г на Ч'!P123*'Г на группу'!$A$2,"")</f>
        <v/>
      </c>
      <c r="Q123" s="42" t="str">
        <f>IF('Г на Ч'!Q123*'Г на группу'!$A$2,'Г на Ч'!Q123*'Г на группу'!$A$2,"")</f>
        <v/>
      </c>
      <c r="R123" s="42" t="str">
        <f>IF('Г на Ч'!R123*'Г на группу'!$A$2,'Г на Ч'!R123*'Г на группу'!$A$2,"")</f>
        <v/>
      </c>
      <c r="S123" s="42" t="str">
        <f>IF('Г на Ч'!S123*'Г на группу'!$A$2,'Г на Ч'!S123*'Г на группу'!$A$2,"")</f>
        <v/>
      </c>
      <c r="T123" s="38" t="str">
        <f>IF('Г на Ч'!T123*'Г на группу'!$A$2,'Г на Ч'!T123*'Г на группу'!$A$2,"")</f>
        <v/>
      </c>
      <c r="U123" s="42" t="str">
        <f>IF('Г на Ч'!U123*'Г на группу'!$A$2,'Г на Ч'!U123*'Г на группу'!$A$2,"")</f>
        <v/>
      </c>
      <c r="V123" s="42" t="str">
        <f>IF('Г на Ч'!V123*'Г на группу'!$A$2,'Г на Ч'!V123*'Г на группу'!$A$2,"")</f>
        <v/>
      </c>
      <c r="W123" s="42" t="str">
        <f>IF('Г на Ч'!W123*'Г на группу'!$A$2,'Г на Ч'!W123*'Г на группу'!$A$2,"")</f>
        <v/>
      </c>
      <c r="X123" s="42" t="str">
        <f>IF('Г на Ч'!X123*'Г на группу'!$A$2,'Г на Ч'!X123*'Г на группу'!$A$2,"")</f>
        <v/>
      </c>
      <c r="Y123" s="38" t="str">
        <f>IF('Г на Ч'!Y123*'Г на группу'!$A$2,'Г на Ч'!Y123*'Г на группу'!$A$2,"")</f>
        <v/>
      </c>
      <c r="Z123" s="42">
        <f>IF('Г на Ч'!Z123*'Г на группу'!$A$2,'Г на Ч'!Z123*'Г на группу'!$A$2,"")</f>
        <v>1494.0000000000002</v>
      </c>
      <c r="AA123" s="42">
        <f>IF('Г на Ч'!AA123*'Г на группу'!$A$2,'Г на Ч'!AA123*'Г на группу'!$A$2,"")</f>
        <v>31.799999999999997</v>
      </c>
      <c r="AB123" s="42">
        <f>IF('Г на Ч'!AB123*'Г на группу'!$A$2,'Г на Ч'!AB123*'Г на группу'!$A$2,"")</f>
        <v>85.499999999999986</v>
      </c>
      <c r="AC123" s="42">
        <f>IF('Г на Ч'!AC123*'Г на группу'!$A$2,'Г на Ч'!AC123*'Г на группу'!$A$2,"")</f>
        <v>149.39999999999998</v>
      </c>
      <c r="AD123" s="38">
        <f>IF('Г на Ч'!AD123*'Г на группу'!$A$2,'Г на Ч'!AD123*'Г на группу'!$A$2,"")</f>
        <v>300</v>
      </c>
      <c r="AE123" s="42" t="str">
        <f>IF('Г на Ч'!AE123*'Г на группу'!$A$2,'Г на Ч'!AE123*'Г на группу'!$A$2,"")</f>
        <v/>
      </c>
      <c r="AF123" s="42" t="str">
        <f>IF('Г на Ч'!AF123*'Г на группу'!$A$2,'Г на Ч'!AF123*'Г на группу'!$A$2,"")</f>
        <v/>
      </c>
      <c r="AG123" s="42" t="str">
        <f>IF('Г на Ч'!AG123*'Г на группу'!$A$2,'Г на Ч'!AG123*'Г на группу'!$A$2,"")</f>
        <v/>
      </c>
      <c r="AH123" s="42" t="str">
        <f>IF('Г на Ч'!AH123*'Г на группу'!$A$2,'Г на Ч'!AH123*'Г на группу'!$A$2,"")</f>
        <v/>
      </c>
      <c r="AI123" s="38" t="str">
        <f>IF('Г на Ч'!AI123*'Г на группу'!$A$2,'Г на Ч'!AI123*'Г на группу'!$A$2,"")</f>
        <v/>
      </c>
      <c r="AJ123" s="42" t="str">
        <f>IF('Г на Ч'!AJ123*'Г на группу'!$A$2,'Г на Ч'!AJ123*'Г на группу'!$A$2,"")</f>
        <v/>
      </c>
      <c r="AK123" s="42" t="str">
        <f>IF('Г на Ч'!AK123*'Г на группу'!$A$2,'Г на Ч'!AK123*'Г на группу'!$A$2,"")</f>
        <v/>
      </c>
      <c r="AL123" s="42" t="str">
        <f>IF('Г на Ч'!AL123*'Г на группу'!$A$2,'Г на Ч'!AL123*'Г на группу'!$A$2,"")</f>
        <v/>
      </c>
      <c r="AM123" s="42" t="str">
        <f>IF('Г на Ч'!AM123*'Г на группу'!$A$2,'Г на Ч'!AM123*'Г на группу'!$A$2,"")</f>
        <v/>
      </c>
      <c r="AN123" s="41" t="str">
        <f>IF('Г на Ч'!AN123*'Г на группу'!$A$2,'Г на Ч'!AN123*'Г на группу'!$A$2,"")</f>
        <v/>
      </c>
      <c r="AO123" s="42" t="str">
        <f>IF('Г на Ч'!AO123*'Г на группу'!$A$2,'Г на Ч'!AO123*'Г на группу'!$A$2,"")</f>
        <v/>
      </c>
      <c r="AP123" s="42" t="str">
        <f>IF('Г на Ч'!AP123*'Г на группу'!$A$2,'Г на Ч'!AP123*'Г на группу'!$A$2,"")</f>
        <v/>
      </c>
      <c r="AQ123" s="42" t="str">
        <f>IF('Г на Ч'!AQ123*'Г на группу'!$A$2,'Г на Ч'!AQ123*'Г на группу'!$A$2,"")</f>
        <v/>
      </c>
      <c r="AR123" s="42" t="str">
        <f>IF('Г на Ч'!AR123*'Г на группу'!$A$2,'Г на Ч'!AR123*'Г на группу'!$A$2,"")</f>
        <v/>
      </c>
      <c r="AS123" s="38" t="str">
        <f>IF('Г на Ч'!AS123*'Г на группу'!$A$2,'Г на Ч'!AS123*'Г на группу'!$A$2,"")</f>
        <v/>
      </c>
      <c r="AT123" s="42" t="str">
        <f>IF('Г на Ч'!AT123*'Г на группу'!$A$2,'Г на Ч'!AT123*'Г на группу'!$A$2,"")</f>
        <v/>
      </c>
      <c r="AU123" s="42" t="str">
        <f>IF('Г на Ч'!AU123*'Г на группу'!$A$2,'Г на Ч'!AU123*'Г на группу'!$A$2,"")</f>
        <v/>
      </c>
      <c r="AV123" s="42" t="str">
        <f>IF('Г на Ч'!AV123*'Г на группу'!$A$2,'Г на Ч'!AV123*'Г на группу'!$A$2,"")</f>
        <v/>
      </c>
      <c r="AW123" s="42" t="str">
        <f>IF('Г на Ч'!AW123*'Г на группу'!$A$2,'Г на Ч'!AW123*'Г на группу'!$A$2,"")</f>
        <v/>
      </c>
      <c r="AX123" s="38" t="str">
        <f>IF('Г на Ч'!AX123*'Г на группу'!$A$2,'Г на Ч'!AX123*'Г на группу'!$A$2,"")</f>
        <v/>
      </c>
      <c r="AY123" s="42" t="str">
        <f>IF('Г на Ч'!AY123*'Г на группу'!$A$2,'Г на Ч'!AY123*'Г на группу'!$A$2,"")</f>
        <v/>
      </c>
      <c r="AZ123" s="42" t="str">
        <f>IF('Г на Ч'!AZ123*'Г на группу'!$A$2,'Г на Ч'!AZ123*'Г на группу'!$A$2,"")</f>
        <v/>
      </c>
      <c r="BA123" s="42" t="str">
        <f>IF('Г на Ч'!BA123*'Г на группу'!$A$2,'Г на Ч'!BA123*'Г на группу'!$A$2,"")</f>
        <v/>
      </c>
      <c r="BB123" s="42" t="str">
        <f>IF('Г на Ч'!BB123*'Г на группу'!$A$2,'Г на Ч'!BB123*'Г на группу'!$A$2,"")</f>
        <v/>
      </c>
      <c r="BC123" s="38" t="str">
        <f>IF('Г на Ч'!BC123*'Г на группу'!$A$2,'Г на Ч'!BC123*'Г на группу'!$A$2,"")</f>
        <v/>
      </c>
      <c r="BD123" s="42" t="str">
        <f>IF('Г на Ч'!BD123*'Г на группу'!$A$2,'Г на Ч'!BD123*'Г на группу'!$A$2,"")</f>
        <v/>
      </c>
      <c r="BE123" s="42" t="str">
        <f>IF('Г на Ч'!BE123*'Г на группу'!$A$2,'Г на Ч'!BE123*'Г на группу'!$A$2,"")</f>
        <v/>
      </c>
      <c r="BF123" s="42" t="str">
        <f>IF('Г на Ч'!BF123*'Г на группу'!$A$2,'Г на Ч'!BF123*'Г на группу'!$A$2,"")</f>
        <v/>
      </c>
      <c r="BG123" s="42" t="str">
        <f>IF('Г на Ч'!BG123*'Г на группу'!$A$2,'Г на Ч'!BG123*'Г на группу'!$A$2,"")</f>
        <v/>
      </c>
      <c r="BH123" s="41" t="str">
        <f>IF('Г на Ч'!BH123*'Г на группу'!$A$2,'Г на Ч'!BH123*'Г на группу'!$A$2,"")</f>
        <v/>
      </c>
      <c r="BI123" s="42" t="str">
        <f>IF('Г на Ч'!BI123*'Г на группу'!$A$2,'Г на Ч'!BI123*'Г на группу'!$A$2,"")</f>
        <v/>
      </c>
      <c r="BJ123" s="42" t="str">
        <f>IF('Г на Ч'!BJ123*'Г на группу'!$A$2,'Г на Ч'!BJ123*'Г на группу'!$A$2,"")</f>
        <v/>
      </c>
      <c r="BK123" s="42" t="str">
        <f>IF('Г на Ч'!BK123*'Г на группу'!$A$2,'Г на Ч'!BK123*'Г на группу'!$A$2,"")</f>
        <v/>
      </c>
      <c r="BL123" s="42" t="str">
        <f>IF('Г на Ч'!BL123*'Г на группу'!$A$2,'Г на Ч'!BL123*'Г на группу'!$A$2,"")</f>
        <v/>
      </c>
      <c r="BM123" s="43" t="str">
        <f>IF('Г на Ч'!BM123*'Г на группу'!$A$2,'Г на Ч'!BM123*'Г на группу'!$A$2,"")</f>
        <v/>
      </c>
      <c r="BN123" s="42" t="str">
        <f>IF('Г на Ч'!BN123*'Г на группу'!$A$2,'Г на Ч'!BN123*'Г на группу'!$A$2,"")</f>
        <v/>
      </c>
      <c r="BO123" s="42" t="str">
        <f>IF('Г на Ч'!BO123*'Г на группу'!$A$2,'Г на Ч'!BO123*'Г на группу'!$A$2,"")</f>
        <v/>
      </c>
      <c r="BP123" s="42" t="str">
        <f>IF('Г на Ч'!BP123*'Г на группу'!$A$2,'Г на Ч'!BP123*'Г на группу'!$A$2,"")</f>
        <v/>
      </c>
      <c r="BQ123" s="42" t="str">
        <f>IF('Г на Ч'!BQ123*'Г на группу'!$A$2,'Г на Ч'!BQ123*'Г на группу'!$A$2,"")</f>
        <v/>
      </c>
      <c r="BR123" s="38" t="str">
        <f>IF('Г на Ч'!BR123*'Г на группу'!$A$2,'Г на Ч'!BR123*'Г на группу'!$A$2,"")</f>
        <v/>
      </c>
      <c r="BS123" s="42" t="str">
        <f>IF('Г на Ч'!BS123*'Г на группу'!$A$2,'Г на Ч'!BS123*'Г на группу'!$A$2,"")</f>
        <v/>
      </c>
      <c r="BT123" s="42" t="str">
        <f>IF('Г на Ч'!BT123*'Г на группу'!$A$2,'Г на Ч'!BT123*'Г на группу'!$A$2,"")</f>
        <v/>
      </c>
      <c r="BU123" s="42" t="str">
        <f>IF('Г на Ч'!BU123*'Г на группу'!$A$2,'Г на Ч'!BU123*'Г на группу'!$A$2,"")</f>
        <v/>
      </c>
      <c r="BV123" s="42" t="str">
        <f>IF('Г на Ч'!BV123*'Г на группу'!$A$2,'Г на Ч'!BV123*'Г на группу'!$A$2,"")</f>
        <v/>
      </c>
      <c r="BW123" s="38" t="str">
        <f>IF('Г на Ч'!BW123*'Г на группу'!$A$2,'Г на Ч'!BW123*'Г на группу'!$A$2,"")</f>
        <v/>
      </c>
      <c r="BX123" s="42" t="str">
        <f>IF('Г на Ч'!BX123*'Г на группу'!$A$2,'Г на Ч'!BX123*'Г на группу'!$A$2,"")</f>
        <v/>
      </c>
      <c r="BY123" s="42" t="str">
        <f>IF('Г на Ч'!BY123*'Г на группу'!$A$2,'Г на Ч'!BY123*'Г на группу'!$A$2,"")</f>
        <v/>
      </c>
      <c r="BZ123" s="42" t="str">
        <f>IF('Г на Ч'!BZ123*'Г на группу'!$A$2,'Г на Ч'!BZ123*'Г на группу'!$A$2,"")</f>
        <v/>
      </c>
      <c r="CA123" s="42" t="str">
        <f>IF('Г на Ч'!CA123*'Г на группу'!$A$2,'Г на Ч'!CA123*'Г на группу'!$A$2,"")</f>
        <v/>
      </c>
      <c r="CB123" s="38" t="str">
        <f>IF('Г на Ч'!CB123*'Г на группу'!$A$2,'Г на Ч'!CB123*'Г на группу'!$A$2,"")</f>
        <v/>
      </c>
      <c r="CC123" s="42" t="str">
        <f>IF('Г на Ч'!CC123*'Г на группу'!$A$2,'Г на Ч'!CC123*'Г на группу'!$A$2,"")</f>
        <v/>
      </c>
      <c r="CD123" s="42" t="str">
        <f>IF('Г на Ч'!CD123*'Г на группу'!$A$2,'Г на Ч'!CD123*'Г на группу'!$A$2,"")</f>
        <v/>
      </c>
      <c r="CE123" s="42" t="str">
        <f>IF('Г на Ч'!CE123*'Г на группу'!$A$2,'Г на Ч'!CE123*'Г на группу'!$A$2,"")</f>
        <v/>
      </c>
      <c r="CF123" s="42" t="str">
        <f>IF('Г на Ч'!CF123*'Г на группу'!$A$2,'Г на Ч'!CF123*'Г на группу'!$A$2,"")</f>
        <v/>
      </c>
      <c r="CG123" s="38" t="str">
        <f>IF('Г на Ч'!CG123*'Г на группу'!$A$2,'Г на Ч'!CG123*'Г на группу'!$A$2,"")</f>
        <v/>
      </c>
      <c r="CH123" s="42" t="str">
        <f>IF('Г на Ч'!CH123*'Г на группу'!$A$2,'Г на Ч'!CH123*'Г на группу'!$A$2,"")</f>
        <v/>
      </c>
      <c r="CI123" s="42" t="str">
        <f>IF('Г на Ч'!CI123*'Г на группу'!$A$2,'Г на Ч'!CI123*'Г на группу'!$A$2,"")</f>
        <v/>
      </c>
      <c r="CJ123" s="42" t="str">
        <f>IF('Г на Ч'!CJ123*'Г на группу'!$A$2,'Г на Ч'!CJ123*'Г на группу'!$A$2,"")</f>
        <v/>
      </c>
      <c r="CK123" s="42" t="str">
        <f>IF('Г на Ч'!CK123*'Г на группу'!$A$2,'Г на Ч'!CK123*'Г на группу'!$A$2,"")</f>
        <v/>
      </c>
      <c r="CL123" s="38" t="str">
        <f>IF('Г на Ч'!CL123*'Г на группу'!$A$2,'Г на Ч'!CL123*'Г на группу'!$A$2,"")</f>
        <v/>
      </c>
      <c r="CM123" s="42">
        <f>IF('Г на Ч'!CM123*'Г на группу'!$A$2,'Г на Ч'!CM123*'Г на группу'!$A$2,"")</f>
        <v>1494.0000000000002</v>
      </c>
      <c r="CN123" s="42">
        <f>IF('Г на Ч'!CN123*'Г на группу'!$A$2,'Г на Ч'!CN123*'Г на группу'!$A$2,"")</f>
        <v>31.799999999999997</v>
      </c>
      <c r="CO123" s="42">
        <f>IF('Г на Ч'!CO123*'Г на группу'!$A$2,'Г на Ч'!CO123*'Г на группу'!$A$2,"")</f>
        <v>85.499999999999986</v>
      </c>
      <c r="CP123" s="42">
        <f>IF('Г на Ч'!CP123*'Г на группу'!$A$2,'Г на Ч'!CP123*'Г на группу'!$A$2,"")</f>
        <v>149.39999999999998</v>
      </c>
      <c r="CQ123" s="38">
        <f>IF('Г на Ч'!CQ123*'Г на группу'!$A$2,'Г на Ч'!CQ123*'Г на группу'!$A$2,"")</f>
        <v>300</v>
      </c>
      <c r="CR123" s="42" t="str">
        <f>IF('Г на Ч'!CR123*'Г на группу'!$A$2,'Г на Ч'!CR123*'Г на группу'!$A$2,"")</f>
        <v/>
      </c>
      <c r="CS123" s="42" t="str">
        <f>IF('Г на Ч'!CS123*'Г на группу'!$A$2,'Г на Ч'!CS123*'Г на группу'!$A$2,"")</f>
        <v/>
      </c>
      <c r="CT123" s="42" t="str">
        <f>IF('Г на Ч'!CT123*'Г на группу'!$A$2,'Г на Ч'!CT123*'Г на группу'!$A$2,"")</f>
        <v/>
      </c>
      <c r="CU123" s="42" t="str">
        <f>IF('Г на Ч'!CU123*'Г на группу'!$A$2,'Г на Ч'!CU123*'Г на группу'!$A$2,"")</f>
        <v/>
      </c>
      <c r="CV123" s="38" t="str">
        <f>IF('Г на Ч'!CV123*'Г на группу'!$A$2,'Г на Ч'!CV123*'Г на группу'!$A$2,"")</f>
        <v/>
      </c>
      <c r="CW123" s="42" t="str">
        <f>IF('Г на Ч'!CW123*'Г на группу'!$A$2,'Г на Ч'!CW123*'Г на группу'!$A$2,"")</f>
        <v/>
      </c>
      <c r="CX123" s="42" t="str">
        <f>IF('Г на Ч'!CX123*'Г на группу'!$A$2,'Г на Ч'!CX123*'Г на группу'!$A$2,"")</f>
        <v/>
      </c>
      <c r="CY123" s="42" t="str">
        <f>IF('Г на Ч'!CY123*'Г на группу'!$A$2,'Г на Ч'!CY123*'Г на группу'!$A$2,"")</f>
        <v/>
      </c>
      <c r="CZ123" s="42" t="str">
        <f>IF('Г на Ч'!CZ123*'Г на группу'!$A$2,'Г на Ч'!CZ123*'Г на группу'!$A$2,"")</f>
        <v/>
      </c>
      <c r="DA123" s="38" t="str">
        <f>IF('Г на Ч'!DA123*'Г на группу'!$A$2,'Г на Ч'!DA123*'Г на группу'!$A$2,"")</f>
        <v/>
      </c>
      <c r="DB123" s="42" t="str">
        <f>IF('Г на Ч'!DB123*'Г на группу'!$A$2,'Г на Ч'!DB123*'Г на группу'!$A$2,"")</f>
        <v/>
      </c>
      <c r="DC123" s="42" t="str">
        <f>IF('Г на Ч'!DC123*'Г на группу'!$A$2,'Г на Ч'!DC123*'Г на группу'!$A$2,"")</f>
        <v/>
      </c>
      <c r="DD123" s="42" t="str">
        <f>IF('Г на Ч'!DD123*'Г на группу'!$A$2,'Г на Ч'!DD123*'Г на группу'!$A$2,"")</f>
        <v/>
      </c>
      <c r="DE123" s="42" t="str">
        <f>IF('Г на Ч'!DE123*'Г на группу'!$A$2,'Г на Ч'!DE123*'Г на группу'!$A$2,"")</f>
        <v/>
      </c>
      <c r="DF123" s="38" t="str">
        <f>IF('Г на Ч'!DF123*'Г на группу'!$A$2,'Г на Ч'!DF123*'Г на группу'!$A$2,"")</f>
        <v/>
      </c>
      <c r="DG123" s="42">
        <f>IF('Г на Ч'!DG123*'Г на группу'!$A$2,'Г на Ч'!DG123*'Г на группу'!$A$2,"")</f>
        <v>1494.0000000000002</v>
      </c>
      <c r="DH123" s="42">
        <f>IF('Г на Ч'!DH123*'Г на группу'!$A$2,'Г на Ч'!DH123*'Г на группу'!$A$2,"")</f>
        <v>31.799999999999997</v>
      </c>
      <c r="DI123" s="42">
        <f>IF('Г на Ч'!DI123*'Г на группу'!$A$2,'Г на Ч'!DI123*'Г на группу'!$A$2,"")</f>
        <v>85.499999999999986</v>
      </c>
      <c r="DJ123" s="42">
        <f>IF('Г на Ч'!DJ123*'Г на группу'!$A$2,'Г на Ч'!DJ123*'Г на группу'!$A$2,"")</f>
        <v>149.39999999999998</v>
      </c>
      <c r="DK123" s="38">
        <f>IF('Г на Ч'!DK123*'Г на группу'!$A$2,'Г на Ч'!DK123*'Г на группу'!$A$2,"")</f>
        <v>300</v>
      </c>
      <c r="DL123" s="42" t="str">
        <f>IF('Г на Ч'!DL123*'Г на группу'!$A$2,'Г на Ч'!DL123*'Г на группу'!$A$2,"")</f>
        <v/>
      </c>
      <c r="DM123" s="42" t="str">
        <f>IF('Г на Ч'!DM123*'Г на группу'!$A$2,'Г на Ч'!DM123*'Г на группу'!$A$2,"")</f>
        <v/>
      </c>
      <c r="DN123" s="42" t="str">
        <f>IF('Г на Ч'!DN123*'Г на группу'!$A$2,'Г на Ч'!DN123*'Г на группу'!$A$2,"")</f>
        <v/>
      </c>
      <c r="DO123" s="42" t="str">
        <f>IF('Г на Ч'!DO123*'Г на группу'!$A$2,'Г на Ч'!DO123*'Г на группу'!$A$2,"")</f>
        <v/>
      </c>
      <c r="DP123" s="38" t="str">
        <f>IF('Г на Ч'!DP123*'Г на группу'!$A$2,'Г на Ч'!DP123*'Г на группу'!$A$2,"")</f>
        <v/>
      </c>
      <c r="DQ123" s="21">
        <f t="shared" si="240"/>
        <v>900</v>
      </c>
    </row>
    <row r="124" spans="1:121" s="21" customFormat="1" x14ac:dyDescent="0.25">
      <c r="A124" s="46" t="s">
        <v>96</v>
      </c>
      <c r="B124" s="46">
        <v>507</v>
      </c>
      <c r="C124" s="46">
        <v>9.3000000000000007</v>
      </c>
      <c r="D124" s="46">
        <v>27.9</v>
      </c>
      <c r="E124" s="49">
        <v>54.6</v>
      </c>
      <c r="F124" s="44" t="e">
        <f t="shared" si="241"/>
        <v>#VALUE!</v>
      </c>
      <c r="G124" s="44" t="e">
        <f t="shared" si="242"/>
        <v>#VALUE!</v>
      </c>
      <c r="H124" s="44" t="e">
        <f t="shared" si="243"/>
        <v>#VALUE!</v>
      </c>
      <c r="I124" s="44" t="e">
        <f t="shared" si="244"/>
        <v>#VALUE!</v>
      </c>
      <c r="J124" s="46" t="str">
        <f>IF('Г на Ч'!J124*'Г на группу'!$A$2,'Г на Ч'!J124*'Г на группу'!$A$2,"")</f>
        <v/>
      </c>
      <c r="K124" s="44" t="str">
        <f>IF('Г на Ч'!K124*'Г на группу'!$A$2,'Г на Ч'!K124*'Г на группу'!$A$2,"")</f>
        <v/>
      </c>
      <c r="L124" s="44" t="str">
        <f>IF('Г на Ч'!L124*'Г на группу'!$A$2,'Г на Ч'!L124*'Г на группу'!$A$2,"")</f>
        <v/>
      </c>
      <c r="M124" s="44" t="str">
        <f>IF('Г на Ч'!M124*'Г на группу'!$A$2,'Г на Ч'!M124*'Г на группу'!$A$2,"")</f>
        <v/>
      </c>
      <c r="N124" s="44" t="str">
        <f>IF('Г на Ч'!N124*'Г на группу'!$A$2,'Г на Ч'!N124*'Г на группу'!$A$2,"")</f>
        <v/>
      </c>
      <c r="O124" s="46" t="str">
        <f>IF('Г на Ч'!O124*'Г на группу'!$A$2,'Г на Ч'!O124*'Г на группу'!$A$2,"")</f>
        <v/>
      </c>
      <c r="P124" s="44" t="str">
        <f>IF('Г на Ч'!P124*'Г на группу'!$A$2,'Г на Ч'!P124*'Г на группу'!$A$2,"")</f>
        <v/>
      </c>
      <c r="Q124" s="44" t="str">
        <f>IF('Г на Ч'!Q124*'Г на группу'!$A$2,'Г на Ч'!Q124*'Г на группу'!$A$2,"")</f>
        <v/>
      </c>
      <c r="R124" s="44" t="str">
        <f>IF('Г на Ч'!R124*'Г на группу'!$A$2,'Г на Ч'!R124*'Г на группу'!$A$2,"")</f>
        <v/>
      </c>
      <c r="S124" s="44" t="str">
        <f>IF('Г на Ч'!S124*'Г на группу'!$A$2,'Г на Ч'!S124*'Г на группу'!$A$2,"")</f>
        <v/>
      </c>
      <c r="T124" s="46" t="str">
        <f>IF('Г на Ч'!T124*'Г на группу'!$A$2,'Г на Ч'!T124*'Г на группу'!$A$2,"")</f>
        <v/>
      </c>
      <c r="U124" s="44" t="str">
        <f>IF('Г на Ч'!U124*'Г на группу'!$A$2,'Г на Ч'!U124*'Г на группу'!$A$2,"")</f>
        <v/>
      </c>
      <c r="V124" s="44" t="str">
        <f>IF('Г на Ч'!V124*'Г на группу'!$A$2,'Г на Ч'!V124*'Г на группу'!$A$2,"")</f>
        <v/>
      </c>
      <c r="W124" s="44" t="str">
        <f>IF('Г на Ч'!W124*'Г на группу'!$A$2,'Г на Ч'!W124*'Г на группу'!$A$2,"")</f>
        <v/>
      </c>
      <c r="X124" s="44" t="str">
        <f>IF('Г на Ч'!X124*'Г на группу'!$A$2,'Г на Ч'!X124*'Г на группу'!$A$2,"")</f>
        <v/>
      </c>
      <c r="Y124" s="46" t="str">
        <f>IF('Г на Ч'!Y124*'Г на группу'!$A$2,'Г на Ч'!Y124*'Г на группу'!$A$2,"")</f>
        <v/>
      </c>
      <c r="Z124" s="44" t="str">
        <f>IF('Г на Ч'!Z124*'Г на группу'!$A$2,'Г на Ч'!Z124*'Г на группу'!$A$2,"")</f>
        <v/>
      </c>
      <c r="AA124" s="44" t="str">
        <f>IF('Г на Ч'!AA124*'Г на группу'!$A$2,'Г на Ч'!AA124*'Г на группу'!$A$2,"")</f>
        <v/>
      </c>
      <c r="AB124" s="44" t="str">
        <f>IF('Г на Ч'!AB124*'Г на группу'!$A$2,'Г на Ч'!AB124*'Г на группу'!$A$2,"")</f>
        <v/>
      </c>
      <c r="AC124" s="44" t="str">
        <f>IF('Г на Ч'!AC124*'Г на группу'!$A$2,'Г на Ч'!AC124*'Г на группу'!$A$2,"")</f>
        <v/>
      </c>
      <c r="AD124" s="46" t="str">
        <f>IF('Г на Ч'!AD124*'Г на группу'!$A$2,'Г на Ч'!AD124*'Г на группу'!$A$2,"")</f>
        <v/>
      </c>
      <c r="AE124" s="44" t="str">
        <f>IF('Г на Ч'!AE124*'Г на группу'!$A$2,'Г на Ч'!AE124*'Г на группу'!$A$2,"")</f>
        <v/>
      </c>
      <c r="AF124" s="44" t="str">
        <f>IF('Г на Ч'!AF124*'Г на группу'!$A$2,'Г на Ч'!AF124*'Г на группу'!$A$2,"")</f>
        <v/>
      </c>
      <c r="AG124" s="44" t="str">
        <f>IF('Г на Ч'!AG124*'Г на группу'!$A$2,'Г на Ч'!AG124*'Г на группу'!$A$2,"")</f>
        <v/>
      </c>
      <c r="AH124" s="44" t="str">
        <f>IF('Г на Ч'!AH124*'Г на группу'!$A$2,'Г на Ч'!AH124*'Г на группу'!$A$2,"")</f>
        <v/>
      </c>
      <c r="AI124" s="46" t="str">
        <f>IF('Г на Ч'!AI124*'Г на группу'!$A$2,'Г на Ч'!AI124*'Г на группу'!$A$2,"")</f>
        <v/>
      </c>
      <c r="AJ124" s="44">
        <f>IF('Г на Ч'!AJ124*'Г на группу'!$A$2,'Г на Ч'!AJ124*'Г на группу'!$A$2,"")</f>
        <v>1688.31</v>
      </c>
      <c r="AK124" s="44">
        <f>IF('Г на Ч'!AK124*'Г на группу'!$A$2,'Г на Ч'!AK124*'Г на группу'!$A$2,"")</f>
        <v>30.969000000000008</v>
      </c>
      <c r="AL124" s="44">
        <f>IF('Г на Ч'!AL124*'Г на группу'!$A$2,'Г на Ч'!AL124*'Г на группу'!$A$2,"")</f>
        <v>92.906999999999996</v>
      </c>
      <c r="AM124" s="44">
        <f>IF('Г на Ч'!AM124*'Г на группу'!$A$2,'Г на Ч'!AM124*'Г на группу'!$A$2,"")</f>
        <v>181.81800000000001</v>
      </c>
      <c r="AN124" s="48">
        <f>IF('Г на Ч'!AN124*'Г на группу'!$A$2,'Г на Ч'!AN124*'Г на группу'!$A$2,"")</f>
        <v>333</v>
      </c>
      <c r="AO124" s="44" t="str">
        <f>IF('Г на Ч'!AO124*'Г на группу'!$A$2,'Г на Ч'!AO124*'Г на группу'!$A$2,"")</f>
        <v/>
      </c>
      <c r="AP124" s="44" t="str">
        <f>IF('Г на Ч'!AP124*'Г на группу'!$A$2,'Г на Ч'!AP124*'Г на группу'!$A$2,"")</f>
        <v/>
      </c>
      <c r="AQ124" s="44" t="str">
        <f>IF('Г на Ч'!AQ124*'Г на группу'!$A$2,'Г на Ч'!AQ124*'Г на группу'!$A$2,"")</f>
        <v/>
      </c>
      <c r="AR124" s="44" t="str">
        <f>IF('Г на Ч'!AR124*'Г на группу'!$A$2,'Г на Ч'!AR124*'Г на группу'!$A$2,"")</f>
        <v/>
      </c>
      <c r="AS124" s="46" t="str">
        <f>IF('Г на Ч'!AS124*'Г на группу'!$A$2,'Г на Ч'!AS124*'Г на группу'!$A$2,"")</f>
        <v/>
      </c>
      <c r="AT124" s="44" t="str">
        <f>IF('Г на Ч'!AT124*'Г на группу'!$A$2,'Г на Ч'!AT124*'Г на группу'!$A$2,"")</f>
        <v/>
      </c>
      <c r="AU124" s="44" t="str">
        <f>IF('Г на Ч'!AU124*'Г на группу'!$A$2,'Г на Ч'!AU124*'Г на группу'!$A$2,"")</f>
        <v/>
      </c>
      <c r="AV124" s="44" t="str">
        <f>IF('Г на Ч'!AV124*'Г на группу'!$A$2,'Г на Ч'!AV124*'Г на группу'!$A$2,"")</f>
        <v/>
      </c>
      <c r="AW124" s="44" t="str">
        <f>IF('Г на Ч'!AW124*'Г на группу'!$A$2,'Г на Ч'!AW124*'Г на группу'!$A$2,"")</f>
        <v/>
      </c>
      <c r="AX124" s="46" t="str">
        <f>IF('Г на Ч'!AX124*'Г на группу'!$A$2,'Г на Ч'!AX124*'Г на группу'!$A$2,"")</f>
        <v/>
      </c>
      <c r="AY124" s="44" t="str">
        <f>IF('Г на Ч'!AY124*'Г на группу'!$A$2,'Г на Ч'!AY124*'Г на группу'!$A$2,"")</f>
        <v/>
      </c>
      <c r="AZ124" s="44" t="str">
        <f>IF('Г на Ч'!AZ124*'Г на группу'!$A$2,'Г на Ч'!AZ124*'Г на группу'!$A$2,"")</f>
        <v/>
      </c>
      <c r="BA124" s="44" t="str">
        <f>IF('Г на Ч'!BA124*'Г на группу'!$A$2,'Г на Ч'!BA124*'Г на группу'!$A$2,"")</f>
        <v/>
      </c>
      <c r="BB124" s="44" t="str">
        <f>IF('Г на Ч'!BB124*'Г на группу'!$A$2,'Г на Ч'!BB124*'Г на группу'!$A$2,"")</f>
        <v/>
      </c>
      <c r="BC124" s="46" t="str">
        <f>IF('Г на Ч'!BC124*'Г на группу'!$A$2,'Г на Ч'!BC124*'Г на группу'!$A$2,"")</f>
        <v/>
      </c>
      <c r="BD124" s="44" t="str">
        <f>IF('Г на Ч'!BD124*'Г на группу'!$A$2,'Г на Ч'!BD124*'Г на группу'!$A$2,"")</f>
        <v/>
      </c>
      <c r="BE124" s="44" t="str">
        <f>IF('Г на Ч'!BE124*'Г на группу'!$A$2,'Г на Ч'!BE124*'Г на группу'!$A$2,"")</f>
        <v/>
      </c>
      <c r="BF124" s="44" t="str">
        <f>IF('Г на Ч'!BF124*'Г на группу'!$A$2,'Г на Ч'!BF124*'Г на группу'!$A$2,"")</f>
        <v/>
      </c>
      <c r="BG124" s="44" t="str">
        <f>IF('Г на Ч'!BG124*'Г на группу'!$A$2,'Г на Ч'!BG124*'Г на группу'!$A$2,"")</f>
        <v/>
      </c>
      <c r="BH124" s="48" t="str">
        <f>IF('Г на Ч'!BH124*'Г на группу'!$A$2,'Г на Ч'!BH124*'Г на группу'!$A$2,"")</f>
        <v/>
      </c>
      <c r="BI124" s="44" t="str">
        <f>IF('Г на Ч'!BI124*'Г на группу'!$A$2,'Г на Ч'!BI124*'Г на группу'!$A$2,"")</f>
        <v/>
      </c>
      <c r="BJ124" s="44" t="str">
        <f>IF('Г на Ч'!BJ124*'Г на группу'!$A$2,'Г на Ч'!BJ124*'Г на группу'!$A$2,"")</f>
        <v/>
      </c>
      <c r="BK124" s="44" t="str">
        <f>IF('Г на Ч'!BK124*'Г на группу'!$A$2,'Г на Ч'!BK124*'Г на группу'!$A$2,"")</f>
        <v/>
      </c>
      <c r="BL124" s="44" t="str">
        <f>IF('Г на Ч'!BL124*'Г на группу'!$A$2,'Г на Ч'!BL124*'Г на группу'!$A$2,"")</f>
        <v/>
      </c>
      <c r="BM124" s="49" t="str">
        <f>IF('Г на Ч'!BM124*'Г на группу'!$A$2,'Г на Ч'!BM124*'Г на группу'!$A$2,"")</f>
        <v/>
      </c>
      <c r="BN124" s="44" t="str">
        <f>IF('Г на Ч'!BN124*'Г на группу'!$A$2,'Г на Ч'!BN124*'Г на группу'!$A$2,"")</f>
        <v/>
      </c>
      <c r="BO124" s="44" t="str">
        <f>IF('Г на Ч'!BO124*'Г на группу'!$A$2,'Г на Ч'!BO124*'Г на группу'!$A$2,"")</f>
        <v/>
      </c>
      <c r="BP124" s="44" t="str">
        <f>IF('Г на Ч'!BP124*'Г на группу'!$A$2,'Г на Ч'!BP124*'Г на группу'!$A$2,"")</f>
        <v/>
      </c>
      <c r="BQ124" s="44" t="str">
        <f>IF('Г на Ч'!BQ124*'Г на группу'!$A$2,'Г на Ч'!BQ124*'Г на группу'!$A$2,"")</f>
        <v/>
      </c>
      <c r="BR124" s="46" t="str">
        <f>IF('Г на Ч'!BR124*'Г на группу'!$A$2,'Г на Ч'!BR124*'Г на группу'!$A$2,"")</f>
        <v/>
      </c>
      <c r="BS124" s="44" t="str">
        <f>IF('Г на Ч'!BS124*'Г на группу'!$A$2,'Г на Ч'!BS124*'Г на группу'!$A$2,"")</f>
        <v/>
      </c>
      <c r="BT124" s="44" t="str">
        <f>IF('Г на Ч'!BT124*'Г на группу'!$A$2,'Г на Ч'!BT124*'Г на группу'!$A$2,"")</f>
        <v/>
      </c>
      <c r="BU124" s="44" t="str">
        <f>IF('Г на Ч'!BU124*'Г на группу'!$A$2,'Г на Ч'!BU124*'Г на группу'!$A$2,"")</f>
        <v/>
      </c>
      <c r="BV124" s="44" t="str">
        <f>IF('Г на Ч'!BV124*'Г на группу'!$A$2,'Г на Ч'!BV124*'Г на группу'!$A$2,"")</f>
        <v/>
      </c>
      <c r="BW124" s="46" t="str">
        <f>IF('Г на Ч'!BW124*'Г на группу'!$A$2,'Г на Ч'!BW124*'Г на группу'!$A$2,"")</f>
        <v/>
      </c>
      <c r="BX124" s="44" t="str">
        <f>IF('Г на Ч'!BX124*'Г на группу'!$A$2,'Г на Ч'!BX124*'Г на группу'!$A$2,"")</f>
        <v/>
      </c>
      <c r="BY124" s="44" t="str">
        <f>IF('Г на Ч'!BY124*'Г на группу'!$A$2,'Г на Ч'!BY124*'Г на группу'!$A$2,"")</f>
        <v/>
      </c>
      <c r="BZ124" s="44" t="str">
        <f>IF('Г на Ч'!BZ124*'Г на группу'!$A$2,'Г на Ч'!BZ124*'Г на группу'!$A$2,"")</f>
        <v/>
      </c>
      <c r="CA124" s="44" t="str">
        <f>IF('Г на Ч'!CA124*'Г на группу'!$A$2,'Г на Ч'!CA124*'Г на группу'!$A$2,"")</f>
        <v/>
      </c>
      <c r="CB124" s="46" t="str">
        <f>IF('Г на Ч'!CB124*'Г на группу'!$A$2,'Г на Ч'!CB124*'Г на группу'!$A$2,"")</f>
        <v/>
      </c>
      <c r="CC124" s="44">
        <f>IF('Г на Ч'!CC124*'Г на группу'!$A$2,'Г на Ч'!CC124*'Г на группу'!$A$2,"")</f>
        <v>1688.31</v>
      </c>
      <c r="CD124" s="44">
        <f>IF('Г на Ч'!CD124*'Г на группу'!$A$2,'Г на Ч'!CD124*'Г на группу'!$A$2,"")</f>
        <v>30.969000000000008</v>
      </c>
      <c r="CE124" s="44">
        <f>IF('Г на Ч'!CE124*'Г на группу'!$A$2,'Г на Ч'!CE124*'Г на группу'!$A$2,"")</f>
        <v>92.906999999999996</v>
      </c>
      <c r="CF124" s="44">
        <f>IF('Г на Ч'!CF124*'Г на группу'!$A$2,'Г на Ч'!CF124*'Г на группу'!$A$2,"")</f>
        <v>181.81800000000001</v>
      </c>
      <c r="CG124" s="46">
        <f>IF('Г на Ч'!CG124*'Г на группу'!$A$2,'Г на Ч'!CG124*'Г на группу'!$A$2,"")</f>
        <v>333</v>
      </c>
      <c r="CH124" s="44" t="str">
        <f>IF('Г на Ч'!CH124*'Г на группу'!$A$2,'Г на Ч'!CH124*'Г на группу'!$A$2,"")</f>
        <v/>
      </c>
      <c r="CI124" s="44" t="str">
        <f>IF('Г на Ч'!CI124*'Г на группу'!$A$2,'Г на Ч'!CI124*'Г на группу'!$A$2,"")</f>
        <v/>
      </c>
      <c r="CJ124" s="44" t="str">
        <f>IF('Г на Ч'!CJ124*'Г на группу'!$A$2,'Г на Ч'!CJ124*'Г на группу'!$A$2,"")</f>
        <v/>
      </c>
      <c r="CK124" s="44" t="str">
        <f>IF('Г на Ч'!CK124*'Г на группу'!$A$2,'Г на Ч'!CK124*'Г на группу'!$A$2,"")</f>
        <v/>
      </c>
      <c r="CL124" s="46" t="str">
        <f>IF('Г на Ч'!CL124*'Г на группу'!$A$2,'Г на Ч'!CL124*'Г на группу'!$A$2,"")</f>
        <v/>
      </c>
      <c r="CM124" s="44" t="str">
        <f>IF('Г на Ч'!CM124*'Г на группу'!$A$2,'Г на Ч'!CM124*'Г на группу'!$A$2,"")</f>
        <v/>
      </c>
      <c r="CN124" s="44" t="str">
        <f>IF('Г на Ч'!CN124*'Г на группу'!$A$2,'Г на Ч'!CN124*'Г на группу'!$A$2,"")</f>
        <v/>
      </c>
      <c r="CO124" s="44" t="str">
        <f>IF('Г на Ч'!CO124*'Г на группу'!$A$2,'Г на Ч'!CO124*'Г на группу'!$A$2,"")</f>
        <v/>
      </c>
      <c r="CP124" s="44" t="str">
        <f>IF('Г на Ч'!CP124*'Г на группу'!$A$2,'Г на Ч'!CP124*'Г на группу'!$A$2,"")</f>
        <v/>
      </c>
      <c r="CQ124" s="46" t="str">
        <f>IF('Г на Ч'!CQ124*'Г на группу'!$A$2,'Г на Ч'!CQ124*'Г на группу'!$A$2,"")</f>
        <v/>
      </c>
      <c r="CR124" s="44" t="str">
        <f>IF('Г на Ч'!CR124*'Г на группу'!$A$2,'Г на Ч'!CR124*'Г на группу'!$A$2,"")</f>
        <v/>
      </c>
      <c r="CS124" s="44" t="str">
        <f>IF('Г на Ч'!CS124*'Г на группу'!$A$2,'Г на Ч'!CS124*'Г на группу'!$A$2,"")</f>
        <v/>
      </c>
      <c r="CT124" s="44" t="str">
        <f>IF('Г на Ч'!CT124*'Г на группу'!$A$2,'Г на Ч'!CT124*'Г на группу'!$A$2,"")</f>
        <v/>
      </c>
      <c r="CU124" s="44" t="str">
        <f>IF('Г на Ч'!CU124*'Г на группу'!$A$2,'Г на Ч'!CU124*'Г на группу'!$A$2,"")</f>
        <v/>
      </c>
      <c r="CV124" s="46" t="str">
        <f>IF('Г на Ч'!CV124*'Г на группу'!$A$2,'Г на Ч'!CV124*'Г на группу'!$A$2,"")</f>
        <v/>
      </c>
      <c r="CW124" s="44" t="str">
        <f>IF('Г на Ч'!CW124*'Г на группу'!$A$2,'Г на Ч'!CW124*'Г на группу'!$A$2,"")</f>
        <v/>
      </c>
      <c r="CX124" s="44" t="str">
        <f>IF('Г на Ч'!CX124*'Г на группу'!$A$2,'Г на Ч'!CX124*'Г на группу'!$A$2,"")</f>
        <v/>
      </c>
      <c r="CY124" s="44" t="str">
        <f>IF('Г на Ч'!CY124*'Г на группу'!$A$2,'Г на Ч'!CY124*'Г на группу'!$A$2,"")</f>
        <v/>
      </c>
      <c r="CZ124" s="44" t="str">
        <f>IF('Г на Ч'!CZ124*'Г на группу'!$A$2,'Г на Ч'!CZ124*'Г на группу'!$A$2,"")</f>
        <v/>
      </c>
      <c r="DA124" s="46" t="str">
        <f>IF('Г на Ч'!DA124*'Г на группу'!$A$2,'Г на Ч'!DA124*'Г на группу'!$A$2,"")</f>
        <v/>
      </c>
      <c r="DB124" s="44">
        <f>IF('Г на Ч'!DB124*'Г на группу'!$A$2,'Г на Ч'!DB124*'Г на группу'!$A$2,"")</f>
        <v>1688.31</v>
      </c>
      <c r="DC124" s="44">
        <f>IF('Г на Ч'!DC124*'Г на группу'!$A$2,'Г на Ч'!DC124*'Г на группу'!$A$2,"")</f>
        <v>30.969000000000008</v>
      </c>
      <c r="DD124" s="44">
        <f>IF('Г на Ч'!DD124*'Г на группу'!$A$2,'Г на Ч'!DD124*'Г на группу'!$A$2,"")</f>
        <v>92.906999999999996</v>
      </c>
      <c r="DE124" s="44">
        <f>IF('Г на Ч'!DE124*'Г на группу'!$A$2,'Г на Ч'!DE124*'Г на группу'!$A$2,"")</f>
        <v>181.81800000000001</v>
      </c>
      <c r="DF124" s="46">
        <f>IF('Г на Ч'!DF124*'Г на группу'!$A$2,'Г на Ч'!DF124*'Г на группу'!$A$2,"")</f>
        <v>333</v>
      </c>
      <c r="DG124" s="44" t="str">
        <f>IF('Г на Ч'!DG124*'Г на группу'!$A$2,'Г на Ч'!DG124*'Г на группу'!$A$2,"")</f>
        <v/>
      </c>
      <c r="DH124" s="44" t="str">
        <f>IF('Г на Ч'!DH124*'Г на группу'!$A$2,'Г на Ч'!DH124*'Г на группу'!$A$2,"")</f>
        <v/>
      </c>
      <c r="DI124" s="44" t="str">
        <f>IF('Г на Ч'!DI124*'Г на группу'!$A$2,'Г на Ч'!DI124*'Г на группу'!$A$2,"")</f>
        <v/>
      </c>
      <c r="DJ124" s="44" t="str">
        <f>IF('Г на Ч'!DJ124*'Г на группу'!$A$2,'Г на Ч'!DJ124*'Г на группу'!$A$2,"")</f>
        <v/>
      </c>
      <c r="DK124" s="46" t="str">
        <f>IF('Г на Ч'!DK124*'Г на группу'!$A$2,'Г на Ч'!DK124*'Г на группу'!$A$2,"")</f>
        <v/>
      </c>
      <c r="DL124" s="44" t="str">
        <f>IF('Г на Ч'!DL124*'Г на группу'!$A$2,'Г на Ч'!DL124*'Г на группу'!$A$2,"")</f>
        <v/>
      </c>
      <c r="DM124" s="44" t="str">
        <f>IF('Г на Ч'!DM124*'Г на группу'!$A$2,'Г на Ч'!DM124*'Г на группу'!$A$2,"")</f>
        <v/>
      </c>
      <c r="DN124" s="44" t="str">
        <f>IF('Г на Ч'!DN124*'Г на группу'!$A$2,'Г на Ч'!DN124*'Г на группу'!$A$2,"")</f>
        <v/>
      </c>
      <c r="DO124" s="44" t="str">
        <f>IF('Г на Ч'!DO124*'Г на группу'!$A$2,'Г на Ч'!DO124*'Г на группу'!$A$2,"")</f>
        <v/>
      </c>
      <c r="DP124" s="46" t="str">
        <f>IF('Г на Ч'!DP124*'Г на группу'!$A$2,'Г на Ч'!DP124*'Г на группу'!$A$2,"")</f>
        <v/>
      </c>
      <c r="DQ124" s="21">
        <f t="shared" si="240"/>
        <v>999</v>
      </c>
    </row>
    <row r="125" spans="1:121" s="21" customFormat="1" x14ac:dyDescent="0.25">
      <c r="A125" s="38" t="s">
        <v>97</v>
      </c>
      <c r="B125" s="38">
        <v>471</v>
      </c>
      <c r="C125" s="38">
        <v>3.9</v>
      </c>
      <c r="D125" s="38">
        <v>24.6</v>
      </c>
      <c r="E125" s="43">
        <v>57.9</v>
      </c>
      <c r="F125" s="42" t="e">
        <f t="shared" si="241"/>
        <v>#VALUE!</v>
      </c>
      <c r="G125" s="42" t="e">
        <f t="shared" si="242"/>
        <v>#VALUE!</v>
      </c>
      <c r="H125" s="42" t="e">
        <f t="shared" si="243"/>
        <v>#VALUE!</v>
      </c>
      <c r="I125" s="42" t="e">
        <f t="shared" si="244"/>
        <v>#VALUE!</v>
      </c>
      <c r="J125" s="38" t="str">
        <f>IF('Г на Ч'!J125*'Г на группу'!$A$2,'Г на Ч'!J125*'Г на группу'!$A$2,"")</f>
        <v/>
      </c>
      <c r="K125" s="42" t="str">
        <f>IF('Г на Ч'!K125*'Г на группу'!$A$2,'Г на Ч'!K125*'Г на группу'!$A$2,"")</f>
        <v/>
      </c>
      <c r="L125" s="42" t="str">
        <f>IF('Г на Ч'!L125*'Г на группу'!$A$2,'Г на Ч'!L125*'Г на группу'!$A$2,"")</f>
        <v/>
      </c>
      <c r="M125" s="42" t="str">
        <f>IF('Г на Ч'!M125*'Г на группу'!$A$2,'Г на Ч'!M125*'Г на группу'!$A$2,"")</f>
        <v/>
      </c>
      <c r="N125" s="42" t="str">
        <f>IF('Г на Ч'!N125*'Г на группу'!$A$2,'Г на Ч'!N125*'Г на группу'!$A$2,"")</f>
        <v/>
      </c>
      <c r="O125" s="38" t="str">
        <f>IF('Г на Ч'!O125*'Г на группу'!$A$2,'Г на Ч'!O125*'Г на группу'!$A$2,"")</f>
        <v/>
      </c>
      <c r="P125" s="42" t="str">
        <f>IF('Г на Ч'!P125*'Г на группу'!$A$2,'Г на Ч'!P125*'Г на группу'!$A$2,"")</f>
        <v/>
      </c>
      <c r="Q125" s="42" t="str">
        <f>IF('Г на Ч'!Q125*'Г на группу'!$A$2,'Г на Ч'!Q125*'Г на группу'!$A$2,"")</f>
        <v/>
      </c>
      <c r="R125" s="42" t="str">
        <f>IF('Г на Ч'!R125*'Г на группу'!$A$2,'Г на Ч'!R125*'Г на группу'!$A$2,"")</f>
        <v/>
      </c>
      <c r="S125" s="42" t="str">
        <f>IF('Г на Ч'!S125*'Г на группу'!$A$2,'Г на Ч'!S125*'Г на группу'!$A$2,"")</f>
        <v/>
      </c>
      <c r="T125" s="38" t="str">
        <f>IF('Г на Ч'!T125*'Г на группу'!$A$2,'Г на Ч'!T125*'Г на группу'!$A$2,"")</f>
        <v/>
      </c>
      <c r="U125" s="42" t="str">
        <f>IF('Г на Ч'!U125*'Г на группу'!$A$2,'Г на Ч'!U125*'Г на группу'!$A$2,"")</f>
        <v/>
      </c>
      <c r="V125" s="42" t="str">
        <f>IF('Г на Ч'!V125*'Г на группу'!$A$2,'Г на Ч'!V125*'Г на группу'!$A$2,"")</f>
        <v/>
      </c>
      <c r="W125" s="42" t="str">
        <f>IF('Г на Ч'!W125*'Г на группу'!$A$2,'Г на Ч'!W125*'Г на группу'!$A$2,"")</f>
        <v/>
      </c>
      <c r="X125" s="42" t="str">
        <f>IF('Г на Ч'!X125*'Г на группу'!$A$2,'Г на Ч'!X125*'Г на группу'!$A$2,"")</f>
        <v/>
      </c>
      <c r="Y125" s="38" t="str">
        <f>IF('Г на Ч'!Y125*'Г на группу'!$A$2,'Г на Ч'!Y125*'Г на группу'!$A$2,"")</f>
        <v/>
      </c>
      <c r="Z125" s="42" t="str">
        <f>IF('Г на Ч'!Z125*'Г на группу'!$A$2,'Г на Ч'!Z125*'Г на группу'!$A$2,"")</f>
        <v/>
      </c>
      <c r="AA125" s="42" t="str">
        <f>IF('Г на Ч'!AA125*'Г на группу'!$A$2,'Г на Ч'!AA125*'Г на группу'!$A$2,"")</f>
        <v/>
      </c>
      <c r="AB125" s="42" t="str">
        <f>IF('Г на Ч'!AB125*'Г на группу'!$A$2,'Г на Ч'!AB125*'Г на группу'!$A$2,"")</f>
        <v/>
      </c>
      <c r="AC125" s="42" t="str">
        <f>IF('Г на Ч'!AC125*'Г на группу'!$A$2,'Г на Ч'!AC125*'Г на группу'!$A$2,"")</f>
        <v/>
      </c>
      <c r="AD125" s="38" t="str">
        <f>IF('Г на Ч'!AD125*'Г на группу'!$A$2,'Г на Ч'!AD125*'Г на группу'!$A$2,"")</f>
        <v/>
      </c>
      <c r="AE125" s="42" t="str">
        <f>IF('Г на Ч'!AE125*'Г на группу'!$A$2,'Г на Ч'!AE125*'Г на группу'!$A$2,"")</f>
        <v/>
      </c>
      <c r="AF125" s="42" t="str">
        <f>IF('Г на Ч'!AF125*'Г на группу'!$A$2,'Г на Ч'!AF125*'Г на группу'!$A$2,"")</f>
        <v/>
      </c>
      <c r="AG125" s="42" t="str">
        <f>IF('Г на Ч'!AG125*'Г на группу'!$A$2,'Г на Ч'!AG125*'Г на группу'!$A$2,"")</f>
        <v/>
      </c>
      <c r="AH125" s="42" t="str">
        <f>IF('Г на Ч'!AH125*'Г на группу'!$A$2,'Г на Ч'!AH125*'Г на группу'!$A$2,"")</f>
        <v/>
      </c>
      <c r="AI125" s="38" t="str">
        <f>IF('Г на Ч'!AI125*'Г на группу'!$A$2,'Г на Ч'!AI125*'Г на группу'!$A$2,"")</f>
        <v/>
      </c>
      <c r="AJ125" s="42" t="str">
        <f>IF('Г на Ч'!AJ125*'Г на группу'!$A$2,'Г на Ч'!AJ125*'Г на группу'!$A$2,"")</f>
        <v/>
      </c>
      <c r="AK125" s="42" t="str">
        <f>IF('Г на Ч'!AK125*'Г на группу'!$A$2,'Г на Ч'!AK125*'Г на группу'!$A$2,"")</f>
        <v/>
      </c>
      <c r="AL125" s="42" t="str">
        <f>IF('Г на Ч'!AL125*'Г на группу'!$A$2,'Г на Ч'!AL125*'Г на группу'!$A$2,"")</f>
        <v/>
      </c>
      <c r="AM125" s="42" t="str">
        <f>IF('Г на Ч'!AM125*'Г на группу'!$A$2,'Г на Ч'!AM125*'Г на группу'!$A$2,"")</f>
        <v/>
      </c>
      <c r="AN125" s="41" t="str">
        <f>IF('Г на Ч'!AN125*'Г на группу'!$A$2,'Г на Ч'!AN125*'Г на группу'!$A$2,"")</f>
        <v/>
      </c>
      <c r="AO125" s="42" t="str">
        <f>IF('Г на Ч'!AO125*'Г на группу'!$A$2,'Г на Ч'!AO125*'Г на группу'!$A$2,"")</f>
        <v/>
      </c>
      <c r="AP125" s="42" t="str">
        <f>IF('Г на Ч'!AP125*'Г на группу'!$A$2,'Г на Ч'!AP125*'Г на группу'!$A$2,"")</f>
        <v/>
      </c>
      <c r="AQ125" s="42" t="str">
        <f>IF('Г на Ч'!AQ125*'Г на группу'!$A$2,'Г на Ч'!AQ125*'Г на группу'!$A$2,"")</f>
        <v/>
      </c>
      <c r="AR125" s="42" t="str">
        <f>IF('Г на Ч'!AR125*'Г на группу'!$A$2,'Г на Ч'!AR125*'Г на группу'!$A$2,"")</f>
        <v/>
      </c>
      <c r="AS125" s="38" t="str">
        <f>IF('Г на Ч'!AS125*'Г на группу'!$A$2,'Г на Ч'!AS125*'Г на группу'!$A$2,"")</f>
        <v/>
      </c>
      <c r="AT125" s="42">
        <f>IF('Г на Ч'!AT125*'Г на группу'!$A$2,'Г на Ч'!AT125*'Г на группу'!$A$2,"")</f>
        <v>1554.3000000000002</v>
      </c>
      <c r="AU125" s="42">
        <f>IF('Г на Ч'!AU125*'Г на группу'!$A$2,'Г на Ч'!AU125*'Г на группу'!$A$2,"")</f>
        <v>12.870000000000001</v>
      </c>
      <c r="AV125" s="42">
        <f>IF('Г на Ч'!AV125*'Г на группу'!$A$2,'Г на Ч'!AV125*'Г на группу'!$A$2,"")</f>
        <v>81.180000000000007</v>
      </c>
      <c r="AW125" s="42">
        <f>IF('Г на Ч'!AW125*'Г на группу'!$A$2,'Г на Ч'!AW125*'Г на группу'!$A$2,"")</f>
        <v>191.07</v>
      </c>
      <c r="AX125" s="38">
        <f>IF('Г на Ч'!AX125*'Г на группу'!$A$2,'Г на Ч'!AX125*'Г на группу'!$A$2,"")</f>
        <v>330</v>
      </c>
      <c r="AY125" s="42" t="str">
        <f>IF('Г на Ч'!AY125*'Г на группу'!$A$2,'Г на Ч'!AY125*'Г на группу'!$A$2,"")</f>
        <v/>
      </c>
      <c r="AZ125" s="42" t="str">
        <f>IF('Г на Ч'!AZ125*'Г на группу'!$A$2,'Г на Ч'!AZ125*'Г на группу'!$A$2,"")</f>
        <v/>
      </c>
      <c r="BA125" s="42" t="str">
        <f>IF('Г на Ч'!BA125*'Г на группу'!$A$2,'Г на Ч'!BA125*'Г на группу'!$A$2,"")</f>
        <v/>
      </c>
      <c r="BB125" s="42" t="str">
        <f>IF('Г на Ч'!BB125*'Г на группу'!$A$2,'Г на Ч'!BB125*'Г на группу'!$A$2,"")</f>
        <v/>
      </c>
      <c r="BC125" s="38" t="str">
        <f>IF('Г на Ч'!BC125*'Г на группу'!$A$2,'Г на Ч'!BC125*'Г на группу'!$A$2,"")</f>
        <v/>
      </c>
      <c r="BD125" s="42" t="str">
        <f>IF('Г на Ч'!BD125*'Г на группу'!$A$2,'Г на Ч'!BD125*'Г на группу'!$A$2,"")</f>
        <v/>
      </c>
      <c r="BE125" s="42" t="str">
        <f>IF('Г на Ч'!BE125*'Г на группу'!$A$2,'Г на Ч'!BE125*'Г на группу'!$A$2,"")</f>
        <v/>
      </c>
      <c r="BF125" s="42" t="str">
        <f>IF('Г на Ч'!BF125*'Г на группу'!$A$2,'Г на Ч'!BF125*'Г на группу'!$A$2,"")</f>
        <v/>
      </c>
      <c r="BG125" s="42" t="str">
        <f>IF('Г на Ч'!BG125*'Г на группу'!$A$2,'Г на Ч'!BG125*'Г на группу'!$A$2,"")</f>
        <v/>
      </c>
      <c r="BH125" s="41" t="str">
        <f>IF('Г на Ч'!BH125*'Г на группу'!$A$2,'Г на Ч'!BH125*'Г на группу'!$A$2,"")</f>
        <v/>
      </c>
      <c r="BI125" s="42" t="str">
        <f>IF('Г на Ч'!BI125*'Г на группу'!$A$2,'Г на Ч'!BI125*'Г на группу'!$A$2,"")</f>
        <v/>
      </c>
      <c r="BJ125" s="42" t="str">
        <f>IF('Г на Ч'!BJ125*'Г на группу'!$A$2,'Г на Ч'!BJ125*'Г на группу'!$A$2,"")</f>
        <v/>
      </c>
      <c r="BK125" s="42" t="str">
        <f>IF('Г на Ч'!BK125*'Г на группу'!$A$2,'Г на Ч'!BK125*'Г на группу'!$A$2,"")</f>
        <v/>
      </c>
      <c r="BL125" s="42" t="str">
        <f>IF('Г на Ч'!BL125*'Г на группу'!$A$2,'Г на Ч'!BL125*'Г на группу'!$A$2,"")</f>
        <v/>
      </c>
      <c r="BM125" s="43" t="str">
        <f>IF('Г на Ч'!BM125*'Г на группу'!$A$2,'Г на Ч'!BM125*'Г на группу'!$A$2,"")</f>
        <v/>
      </c>
      <c r="BN125" s="42">
        <f>IF('Г на Ч'!BN125*'Г на группу'!$A$2,'Г на Ч'!BN125*'Г на группу'!$A$2,"")</f>
        <v>1554.3000000000002</v>
      </c>
      <c r="BO125" s="42">
        <f>IF('Г на Ч'!BO125*'Г на группу'!$A$2,'Г на Ч'!BO125*'Г на группу'!$A$2,"")</f>
        <v>12.870000000000001</v>
      </c>
      <c r="BP125" s="42">
        <f>IF('Г на Ч'!BP125*'Г на группу'!$A$2,'Г на Ч'!BP125*'Г на группу'!$A$2,"")</f>
        <v>81.180000000000007</v>
      </c>
      <c r="BQ125" s="42">
        <f>IF('Г на Ч'!BQ125*'Г на группу'!$A$2,'Г на Ч'!BQ125*'Г на группу'!$A$2,"")</f>
        <v>191.07</v>
      </c>
      <c r="BR125" s="38">
        <f>IF('Г на Ч'!BR125*'Г на группу'!$A$2,'Г на Ч'!BR125*'Г на группу'!$A$2,"")</f>
        <v>330</v>
      </c>
      <c r="BS125" s="42" t="str">
        <f>IF('Г на Ч'!BS125*'Г на группу'!$A$2,'Г на Ч'!BS125*'Г на группу'!$A$2,"")</f>
        <v/>
      </c>
      <c r="BT125" s="42" t="str">
        <f>IF('Г на Ч'!BT125*'Г на группу'!$A$2,'Г на Ч'!BT125*'Г на группу'!$A$2,"")</f>
        <v/>
      </c>
      <c r="BU125" s="42" t="str">
        <f>IF('Г на Ч'!BU125*'Г на группу'!$A$2,'Г на Ч'!BU125*'Г на группу'!$A$2,"")</f>
        <v/>
      </c>
      <c r="BV125" s="42" t="str">
        <f>IF('Г на Ч'!BV125*'Г на группу'!$A$2,'Г на Ч'!BV125*'Г на группу'!$A$2,"")</f>
        <v/>
      </c>
      <c r="BW125" s="38" t="str">
        <f>IF('Г на Ч'!BW125*'Г на группу'!$A$2,'Г на Ч'!BW125*'Г на группу'!$A$2,"")</f>
        <v/>
      </c>
      <c r="BX125" s="42" t="str">
        <f>IF('Г на Ч'!BX125*'Г на группу'!$A$2,'Г на Ч'!BX125*'Г на группу'!$A$2,"")</f>
        <v/>
      </c>
      <c r="BY125" s="42" t="str">
        <f>IF('Г на Ч'!BY125*'Г на группу'!$A$2,'Г на Ч'!BY125*'Г на группу'!$A$2,"")</f>
        <v/>
      </c>
      <c r="BZ125" s="42" t="str">
        <f>IF('Г на Ч'!BZ125*'Г на группу'!$A$2,'Г на Ч'!BZ125*'Г на группу'!$A$2,"")</f>
        <v/>
      </c>
      <c r="CA125" s="42" t="str">
        <f>IF('Г на Ч'!CA125*'Г на группу'!$A$2,'Г на Ч'!CA125*'Г на группу'!$A$2,"")</f>
        <v/>
      </c>
      <c r="CB125" s="38" t="str">
        <f>IF('Г на Ч'!CB125*'Г на группу'!$A$2,'Г на Ч'!CB125*'Г на группу'!$A$2,"")</f>
        <v/>
      </c>
      <c r="CC125" s="42" t="str">
        <f>IF('Г на Ч'!CC125*'Г на группу'!$A$2,'Г на Ч'!CC125*'Г на группу'!$A$2,"")</f>
        <v/>
      </c>
      <c r="CD125" s="42" t="str">
        <f>IF('Г на Ч'!CD125*'Г на группу'!$A$2,'Г на Ч'!CD125*'Г на группу'!$A$2,"")</f>
        <v/>
      </c>
      <c r="CE125" s="42" t="str">
        <f>IF('Г на Ч'!CE125*'Г на группу'!$A$2,'Г на Ч'!CE125*'Г на группу'!$A$2,"")</f>
        <v/>
      </c>
      <c r="CF125" s="42" t="str">
        <f>IF('Г на Ч'!CF125*'Г на группу'!$A$2,'Г на Ч'!CF125*'Г на группу'!$A$2,"")</f>
        <v/>
      </c>
      <c r="CG125" s="38" t="str">
        <f>IF('Г на Ч'!CG125*'Г на группу'!$A$2,'Г на Ч'!CG125*'Г на группу'!$A$2,"")</f>
        <v/>
      </c>
      <c r="CH125" s="42" t="str">
        <f>IF('Г на Ч'!CH125*'Г на группу'!$A$2,'Г на Ч'!CH125*'Г на группу'!$A$2,"")</f>
        <v/>
      </c>
      <c r="CI125" s="42" t="str">
        <f>IF('Г на Ч'!CI125*'Г на группу'!$A$2,'Г на Ч'!CI125*'Г на группу'!$A$2,"")</f>
        <v/>
      </c>
      <c r="CJ125" s="42" t="str">
        <f>IF('Г на Ч'!CJ125*'Г на группу'!$A$2,'Г на Ч'!CJ125*'Г на группу'!$A$2,"")</f>
        <v/>
      </c>
      <c r="CK125" s="42" t="str">
        <f>IF('Г на Ч'!CK125*'Г на группу'!$A$2,'Г на Ч'!CK125*'Г на группу'!$A$2,"")</f>
        <v/>
      </c>
      <c r="CL125" s="38" t="str">
        <f>IF('Г на Ч'!CL125*'Г на группу'!$A$2,'Г на Ч'!CL125*'Г на группу'!$A$2,"")</f>
        <v/>
      </c>
      <c r="CM125" s="42">
        <f>IF('Г на Ч'!CM125*'Г на группу'!$A$2,'Г на Ч'!CM125*'Г на группу'!$A$2,"")</f>
        <v>1554.3000000000002</v>
      </c>
      <c r="CN125" s="42">
        <f>IF('Г на Ч'!CN125*'Г на группу'!$A$2,'Г на Ч'!CN125*'Г на группу'!$A$2,"")</f>
        <v>12.870000000000001</v>
      </c>
      <c r="CO125" s="42">
        <f>IF('Г на Ч'!CO125*'Г на группу'!$A$2,'Г на Ч'!CO125*'Г на группу'!$A$2,"")</f>
        <v>81.180000000000007</v>
      </c>
      <c r="CP125" s="42">
        <f>IF('Г на Ч'!CP125*'Г на группу'!$A$2,'Г на Ч'!CP125*'Г на группу'!$A$2,"")</f>
        <v>191.07</v>
      </c>
      <c r="CQ125" s="38">
        <f>IF('Г на Ч'!CQ125*'Г на группу'!$A$2,'Г на Ч'!CQ125*'Г на группу'!$A$2,"")</f>
        <v>330</v>
      </c>
      <c r="CR125" s="42" t="str">
        <f>IF('Г на Ч'!CR125*'Г на группу'!$A$2,'Г на Ч'!CR125*'Г на группу'!$A$2,"")</f>
        <v/>
      </c>
      <c r="CS125" s="42" t="str">
        <f>IF('Г на Ч'!CS125*'Г на группу'!$A$2,'Г на Ч'!CS125*'Г на группу'!$A$2,"")</f>
        <v/>
      </c>
      <c r="CT125" s="42" t="str">
        <f>IF('Г на Ч'!CT125*'Г на группу'!$A$2,'Г на Ч'!CT125*'Г на группу'!$A$2,"")</f>
        <v/>
      </c>
      <c r="CU125" s="42" t="str">
        <f>IF('Г на Ч'!CU125*'Г на группу'!$A$2,'Г на Ч'!CU125*'Г на группу'!$A$2,"")</f>
        <v/>
      </c>
      <c r="CV125" s="38" t="str">
        <f>IF('Г на Ч'!CV125*'Г на группу'!$A$2,'Г на Ч'!CV125*'Г на группу'!$A$2,"")</f>
        <v/>
      </c>
      <c r="CW125" s="42" t="str">
        <f>IF('Г на Ч'!CW125*'Г на группу'!$A$2,'Г на Ч'!CW125*'Г на группу'!$A$2,"")</f>
        <v/>
      </c>
      <c r="CX125" s="42" t="str">
        <f>IF('Г на Ч'!CX125*'Г на группу'!$A$2,'Г на Ч'!CX125*'Г на группу'!$A$2,"")</f>
        <v/>
      </c>
      <c r="CY125" s="42" t="str">
        <f>IF('Г на Ч'!CY125*'Г на группу'!$A$2,'Г на Ч'!CY125*'Г на группу'!$A$2,"")</f>
        <v/>
      </c>
      <c r="CZ125" s="42" t="str">
        <f>IF('Г на Ч'!CZ125*'Г на группу'!$A$2,'Г на Ч'!CZ125*'Г на группу'!$A$2,"")</f>
        <v/>
      </c>
      <c r="DA125" s="38" t="str">
        <f>IF('Г на Ч'!DA125*'Г на группу'!$A$2,'Г на Ч'!DA125*'Г на группу'!$A$2,"")</f>
        <v/>
      </c>
      <c r="DB125" s="42" t="str">
        <f>IF('Г на Ч'!DB125*'Г на группу'!$A$2,'Г на Ч'!DB125*'Г на группу'!$A$2,"")</f>
        <v/>
      </c>
      <c r="DC125" s="42" t="str">
        <f>IF('Г на Ч'!DC125*'Г на группу'!$A$2,'Г на Ч'!DC125*'Г на группу'!$A$2,"")</f>
        <v/>
      </c>
      <c r="DD125" s="42" t="str">
        <f>IF('Г на Ч'!DD125*'Г на группу'!$A$2,'Г на Ч'!DD125*'Г на группу'!$A$2,"")</f>
        <v/>
      </c>
      <c r="DE125" s="42" t="str">
        <f>IF('Г на Ч'!DE125*'Г на группу'!$A$2,'Г на Ч'!DE125*'Г на группу'!$A$2,"")</f>
        <v/>
      </c>
      <c r="DF125" s="38" t="str">
        <f>IF('Г на Ч'!DF125*'Г на группу'!$A$2,'Г на Ч'!DF125*'Г на группу'!$A$2,"")</f>
        <v/>
      </c>
      <c r="DG125" s="42" t="str">
        <f>IF('Г на Ч'!DG125*'Г на группу'!$A$2,'Г на Ч'!DG125*'Г на группу'!$A$2,"")</f>
        <v/>
      </c>
      <c r="DH125" s="42" t="str">
        <f>IF('Г на Ч'!DH125*'Г на группу'!$A$2,'Г на Ч'!DH125*'Г на группу'!$A$2,"")</f>
        <v/>
      </c>
      <c r="DI125" s="42" t="str">
        <f>IF('Г на Ч'!DI125*'Г на группу'!$A$2,'Г на Ч'!DI125*'Г на группу'!$A$2,"")</f>
        <v/>
      </c>
      <c r="DJ125" s="42" t="str">
        <f>IF('Г на Ч'!DJ125*'Г на группу'!$A$2,'Г на Ч'!DJ125*'Г на группу'!$A$2,"")</f>
        <v/>
      </c>
      <c r="DK125" s="38" t="str">
        <f>IF('Г на Ч'!DK125*'Г на группу'!$A$2,'Г на Ч'!DK125*'Г на группу'!$A$2,"")</f>
        <v/>
      </c>
      <c r="DL125" s="42" t="str">
        <f>IF('Г на Ч'!DL125*'Г на группу'!$A$2,'Г на Ч'!DL125*'Г на группу'!$A$2,"")</f>
        <v/>
      </c>
      <c r="DM125" s="42" t="str">
        <f>IF('Г на Ч'!DM125*'Г на группу'!$A$2,'Г на Ч'!DM125*'Г на группу'!$A$2,"")</f>
        <v/>
      </c>
      <c r="DN125" s="42" t="str">
        <f>IF('Г на Ч'!DN125*'Г на группу'!$A$2,'Г на Ч'!DN125*'Г на группу'!$A$2,"")</f>
        <v/>
      </c>
      <c r="DO125" s="42" t="str">
        <f>IF('Г на Ч'!DO125*'Г на группу'!$A$2,'Г на Ч'!DO125*'Г на группу'!$A$2,"")</f>
        <v/>
      </c>
      <c r="DP125" s="38" t="str">
        <f>IF('Г на Ч'!DP125*'Г на группу'!$A$2,'Г на Ч'!DP125*'Г на группу'!$A$2,"")</f>
        <v/>
      </c>
      <c r="DQ125" s="21">
        <f t="shared" si="240"/>
        <v>990</v>
      </c>
    </row>
    <row r="126" spans="1:121" s="21" customFormat="1" x14ac:dyDescent="0.25">
      <c r="A126" s="21" t="s">
        <v>98</v>
      </c>
      <c r="B126" s="21">
        <v>496</v>
      </c>
      <c r="C126" s="21">
        <v>5</v>
      </c>
      <c r="D126" s="21">
        <v>25</v>
      </c>
      <c r="E126" s="55">
        <v>63</v>
      </c>
      <c r="F126" s="30">
        <f t="shared" si="241"/>
        <v>892.8</v>
      </c>
      <c r="G126" s="30">
        <f t="shared" si="242"/>
        <v>9</v>
      </c>
      <c r="H126" s="30">
        <f t="shared" si="243"/>
        <v>45</v>
      </c>
      <c r="I126" s="30">
        <f t="shared" si="244"/>
        <v>113.4</v>
      </c>
      <c r="J126" s="21">
        <f>IF('Г на Ч'!J126*'Г на группу'!$A$2,'Г на Ч'!J126*'Г на группу'!$A$2,"")</f>
        <v>180</v>
      </c>
      <c r="K126" s="21">
        <f>IF('Г на Ч'!K126*'Г на группу'!$A$2,'Г на Ч'!K126*'Г на группу'!$A$2,"")</f>
        <v>90</v>
      </c>
      <c r="L126" s="21">
        <f>IF('Г на Ч'!L126*'Г на группу'!$A$2,'Г на Ч'!L126*'Г на группу'!$A$2,"")</f>
        <v>90</v>
      </c>
      <c r="M126" s="21">
        <f>IF('Г на Ч'!M126*'Г на группу'!$A$2,'Г на Ч'!M126*'Г на группу'!$A$2,"")</f>
        <v>90</v>
      </c>
      <c r="N126" s="21">
        <f>IF('Г на Ч'!N126*'Г на группу'!$A$2,'Г на Ч'!N126*'Г на группу'!$A$2,"")</f>
        <v>90</v>
      </c>
      <c r="O126" s="21">
        <f>IF('Г на Ч'!O126*'Г на группу'!$A$2,'Г на Ч'!O126*'Г на группу'!$A$2,"")</f>
        <v>180</v>
      </c>
      <c r="P126" s="30" t="str">
        <f>IF('Г на Ч'!P126*'Г на группу'!$A$2,'Г на Ч'!P126*'Г на группу'!$A$2,"")</f>
        <v/>
      </c>
      <c r="Q126" s="30" t="str">
        <f>IF('Г на Ч'!Q126*'Г на группу'!$A$2,'Г на Ч'!Q126*'Г на группу'!$A$2,"")</f>
        <v/>
      </c>
      <c r="R126" s="30" t="str">
        <f>IF('Г на Ч'!R126*'Г на группу'!$A$2,'Г на Ч'!R126*'Г на группу'!$A$2,"")</f>
        <v/>
      </c>
      <c r="S126" s="30" t="str">
        <f>IF('Г на Ч'!S126*'Г на группу'!$A$2,'Г на Ч'!S126*'Г на группу'!$A$2,"")</f>
        <v/>
      </c>
      <c r="T126" s="21" t="str">
        <f>IF('Г на Ч'!T126*'Г на группу'!$A$2,'Г на Ч'!T126*'Г на группу'!$A$2,"")</f>
        <v/>
      </c>
      <c r="U126" s="30">
        <f>IF('Г на Ч'!U126*'Г на группу'!$A$2,'Г на Ч'!U126*'Г на группу'!$A$2,"")</f>
        <v>892.80000000000007</v>
      </c>
      <c r="V126" s="30">
        <f>IF('Г на Ч'!V126*'Г на группу'!$A$2,'Г на Ч'!V126*'Г на группу'!$A$2,"")</f>
        <v>9</v>
      </c>
      <c r="W126" s="30">
        <f>IF('Г на Ч'!W126*'Г на группу'!$A$2,'Г на Ч'!W126*'Г на группу'!$A$2,"")</f>
        <v>45</v>
      </c>
      <c r="X126" s="30">
        <f>IF('Г на Ч'!X126*'Г на группу'!$A$2,'Г на Ч'!X126*'Г на группу'!$A$2,"")</f>
        <v>113.39999999999999</v>
      </c>
      <c r="Y126" s="21">
        <f>IF('Г на Ч'!Y126*'Г на группу'!$A$2,'Г на Ч'!Y126*'Г на группу'!$A$2,"")</f>
        <v>180</v>
      </c>
      <c r="Z126" s="21">
        <f>IF('Г на Ч'!Z126*'Г на группу'!$A$2,'Г на Ч'!Z126*'Г на группу'!$A$2,"")</f>
        <v>90</v>
      </c>
      <c r="AA126" s="21">
        <f>IF('Г на Ч'!AA126*'Г на группу'!$A$2,'Г на Ч'!AA126*'Г на группу'!$A$2,"")</f>
        <v>90</v>
      </c>
      <c r="AB126" s="21">
        <f>IF('Г на Ч'!AB126*'Г на группу'!$A$2,'Г на Ч'!AB126*'Г на группу'!$A$2,"")</f>
        <v>90</v>
      </c>
      <c r="AC126" s="21">
        <f>IF('Г на Ч'!AC126*'Г на группу'!$A$2,'Г на Ч'!AC126*'Г на группу'!$A$2,"")</f>
        <v>90</v>
      </c>
      <c r="AD126" s="21">
        <f>IF('Г на Ч'!AD126*'Г на группу'!$A$2,'Г на Ч'!AD126*'Г на группу'!$A$2,"")</f>
        <v>180</v>
      </c>
      <c r="AE126" s="30" t="str">
        <f>IF('Г на Ч'!AE126*'Г на группу'!$A$2,'Г на Ч'!AE126*'Г на группу'!$A$2,"")</f>
        <v/>
      </c>
      <c r="AF126" s="30" t="str">
        <f>IF('Г на Ч'!AF126*'Г на группу'!$A$2,'Г на Ч'!AF126*'Г на группу'!$A$2,"")</f>
        <v/>
      </c>
      <c r="AG126" s="30" t="str">
        <f>IF('Г на Ч'!AG126*'Г на группу'!$A$2,'Г на Ч'!AG126*'Г на группу'!$A$2,"")</f>
        <v/>
      </c>
      <c r="AH126" s="30" t="str">
        <f>IF('Г на Ч'!AH126*'Г на группу'!$A$2,'Г на Ч'!AH126*'Г на группу'!$A$2,"")</f>
        <v/>
      </c>
      <c r="AI126" s="21" t="str">
        <f>IF('Г на Ч'!AI126*'Г на группу'!$A$2,'Г на Ч'!AI126*'Г на группу'!$A$2,"")</f>
        <v/>
      </c>
      <c r="AJ126" s="30">
        <f>IF('Г на Ч'!AJ126*'Г на группу'!$A$2,'Г на Ч'!AJ126*'Г на группу'!$A$2,"")</f>
        <v>892.80000000000007</v>
      </c>
      <c r="AK126" s="30">
        <f>IF('Г на Ч'!AK126*'Г на группу'!$A$2,'Г на Ч'!AK126*'Г на группу'!$A$2,"")</f>
        <v>9</v>
      </c>
      <c r="AL126" s="30">
        <f>IF('Г на Ч'!AL126*'Г на группу'!$A$2,'Г на Ч'!AL126*'Г на группу'!$A$2,"")</f>
        <v>45</v>
      </c>
      <c r="AM126" s="30">
        <f>IF('Г на Ч'!AM126*'Г на группу'!$A$2,'Г на Ч'!AM126*'Г на группу'!$A$2,"")</f>
        <v>113.39999999999999</v>
      </c>
      <c r="AN126" s="54">
        <f>IF('Г на Ч'!AN126*'Г на группу'!$A$2,'Г на Ч'!AN126*'Г на группу'!$A$2,"")</f>
        <v>180</v>
      </c>
      <c r="AO126" s="30" t="str">
        <f>IF('Г на Ч'!AO126*'Г на группу'!$A$2,'Г на Ч'!AO126*'Г на группу'!$A$2,"")</f>
        <v/>
      </c>
      <c r="AP126" s="30" t="str">
        <f>IF('Г на Ч'!AP126*'Г на группу'!$A$2,'Г на Ч'!AP126*'Г на группу'!$A$2,"")</f>
        <v/>
      </c>
      <c r="AQ126" s="30" t="str">
        <f>IF('Г на Ч'!AQ126*'Г на группу'!$A$2,'Г на Ч'!AQ126*'Г на группу'!$A$2,"")</f>
        <v/>
      </c>
      <c r="AR126" s="30" t="str">
        <f>IF('Г на Ч'!AR126*'Г на группу'!$A$2,'Г на Ч'!AR126*'Г на группу'!$A$2,"")</f>
        <v/>
      </c>
      <c r="AS126" s="21" t="str">
        <f>IF('Г на Ч'!AS126*'Г на группу'!$A$2,'Г на Ч'!AS126*'Г на группу'!$A$2,"")</f>
        <v/>
      </c>
      <c r="AT126" s="30">
        <f>IF('Г на Ч'!AT126*'Г на группу'!$A$2,'Г на Ч'!AT126*'Г на группу'!$A$2,"")</f>
        <v>892.80000000000007</v>
      </c>
      <c r="AU126" s="30">
        <f>IF('Г на Ч'!AU126*'Г на группу'!$A$2,'Г на Ч'!AU126*'Г на группу'!$A$2,"")</f>
        <v>9</v>
      </c>
      <c r="AV126" s="30">
        <f>IF('Г на Ч'!AV126*'Г на группу'!$A$2,'Г на Ч'!AV126*'Г на группу'!$A$2,"")</f>
        <v>45</v>
      </c>
      <c r="AW126" s="30">
        <f>IF('Г на Ч'!AW126*'Г на группу'!$A$2,'Г на Ч'!AW126*'Г на группу'!$A$2,"")</f>
        <v>113.39999999999999</v>
      </c>
      <c r="AX126" s="21">
        <f>IF('Г на Ч'!AX126*'Г на группу'!$A$2,'Г на Ч'!AX126*'Г на группу'!$A$2,"")</f>
        <v>180</v>
      </c>
      <c r="AY126" s="30" t="str">
        <f>IF('Г на Ч'!AY126*'Г на группу'!$A$2,'Г на Ч'!AY126*'Г на группу'!$A$2,"")</f>
        <v/>
      </c>
      <c r="AZ126" s="30" t="str">
        <f>IF('Г на Ч'!AZ126*'Г на группу'!$A$2,'Г на Ч'!AZ126*'Г на группу'!$A$2,"")</f>
        <v/>
      </c>
      <c r="BA126" s="30" t="str">
        <f>IF('Г на Ч'!BA126*'Г на группу'!$A$2,'Г на Ч'!BA126*'Г на группу'!$A$2,"")</f>
        <v/>
      </c>
      <c r="BB126" s="30" t="str">
        <f>IF('Г на Ч'!BB126*'Г на группу'!$A$2,'Г на Ч'!BB126*'Г на группу'!$A$2,"")</f>
        <v/>
      </c>
      <c r="BC126" s="21" t="str">
        <f>IF('Г на Ч'!BC126*'Г на группу'!$A$2,'Г на Ч'!BC126*'Г на группу'!$A$2,"")</f>
        <v/>
      </c>
      <c r="BD126" s="30">
        <f>IF('Г на Ч'!BD126*'Г на группу'!$A$2,'Г на Ч'!BD126*'Г на группу'!$A$2,"")</f>
        <v>892.80000000000007</v>
      </c>
      <c r="BE126" s="30">
        <f>IF('Г на Ч'!BE126*'Г на группу'!$A$2,'Г на Ч'!BE126*'Г на группу'!$A$2,"")</f>
        <v>9</v>
      </c>
      <c r="BF126" s="30">
        <f>IF('Г на Ч'!BF126*'Г на группу'!$A$2,'Г на Ч'!BF126*'Г на группу'!$A$2,"")</f>
        <v>45</v>
      </c>
      <c r="BG126" s="30">
        <f>IF('Г на Ч'!BG126*'Г на группу'!$A$2,'Г на Ч'!BG126*'Г на группу'!$A$2,"")</f>
        <v>113.39999999999999</v>
      </c>
      <c r="BH126" s="54">
        <f>IF('Г на Ч'!BH126*'Г на группу'!$A$2,'Г на Ч'!BH126*'Г на группу'!$A$2,"")</f>
        <v>180</v>
      </c>
      <c r="BI126" s="30" t="str">
        <f>IF('Г на Ч'!BI126*'Г на группу'!$A$2,'Г на Ч'!BI126*'Г на группу'!$A$2,"")</f>
        <v/>
      </c>
      <c r="BJ126" s="30" t="str">
        <f>IF('Г на Ч'!BJ126*'Г на группу'!$A$2,'Г на Ч'!BJ126*'Г на группу'!$A$2,"")</f>
        <v/>
      </c>
      <c r="BK126" s="30" t="str">
        <f>IF('Г на Ч'!BK126*'Г на группу'!$A$2,'Г на Ч'!BK126*'Г на группу'!$A$2,"")</f>
        <v/>
      </c>
      <c r="BL126" s="30" t="str">
        <f>IF('Г на Ч'!BL126*'Г на группу'!$A$2,'Г на Ч'!BL126*'Г на группу'!$A$2,"")</f>
        <v/>
      </c>
      <c r="BM126" s="55" t="str">
        <f>IF('Г на Ч'!BM126*'Г на группу'!$A$2,'Г на Ч'!BM126*'Г на группу'!$A$2,"")</f>
        <v/>
      </c>
      <c r="BN126" s="30">
        <f>IF('Г на Ч'!BN126*'Г на группу'!$A$2,'Г на Ч'!BN126*'Г на группу'!$A$2,"")</f>
        <v>1339.1999999999998</v>
      </c>
      <c r="BO126" s="30">
        <f>IF('Г на Ч'!BO126*'Г на группу'!$A$2,'Г на Ч'!BO126*'Г на группу'!$A$2,"")</f>
        <v>13.5</v>
      </c>
      <c r="BP126" s="30">
        <f>IF('Г на Ч'!BP126*'Г на группу'!$A$2,'Г на Ч'!BP126*'Г на группу'!$A$2,"")</f>
        <v>67.5</v>
      </c>
      <c r="BQ126" s="30">
        <f>IF('Г на Ч'!BQ126*'Г на группу'!$A$2,'Г на Ч'!BQ126*'Г на группу'!$A$2,"")</f>
        <v>170.10000000000002</v>
      </c>
      <c r="BR126" s="21">
        <f>IF('Г на Ч'!BR126*'Г на группу'!$A$2,'Г на Ч'!BR126*'Г на группу'!$A$2,"")</f>
        <v>270</v>
      </c>
      <c r="BS126" s="30" t="str">
        <f>IF('Г на Ч'!BS126*'Г на группу'!$A$2,'Г на Ч'!BS126*'Г на группу'!$A$2,"")</f>
        <v/>
      </c>
      <c r="BT126" s="30" t="str">
        <f>IF('Г на Ч'!BT126*'Г на группу'!$A$2,'Г на Ч'!BT126*'Г на группу'!$A$2,"")</f>
        <v/>
      </c>
      <c r="BU126" s="30" t="str">
        <f>IF('Г на Ч'!BU126*'Г на группу'!$A$2,'Г на Ч'!BU126*'Г на группу'!$A$2,"")</f>
        <v/>
      </c>
      <c r="BV126" s="30" t="str">
        <f>IF('Г на Ч'!BV126*'Г на группу'!$A$2,'Г на Ч'!BV126*'Г на группу'!$A$2,"")</f>
        <v/>
      </c>
      <c r="BW126" s="21" t="str">
        <f>IF('Г на Ч'!BW126*'Г на группу'!$A$2,'Г на Ч'!BW126*'Г на группу'!$A$2,"")</f>
        <v/>
      </c>
      <c r="BX126" s="30">
        <f>IF('Г на Ч'!BX126*'Г на группу'!$A$2,'Г на Ч'!BX126*'Г на группу'!$A$2,"")</f>
        <v>1339.1999999999998</v>
      </c>
      <c r="BY126" s="30">
        <f>IF('Г на Ч'!BY126*'Г на группу'!$A$2,'Г на Ч'!BY126*'Г на группу'!$A$2,"")</f>
        <v>13.5</v>
      </c>
      <c r="BZ126" s="30">
        <f>IF('Г на Ч'!BZ126*'Г на группу'!$A$2,'Г на Ч'!BZ126*'Г на группу'!$A$2,"")</f>
        <v>67.5</v>
      </c>
      <c r="CA126" s="30">
        <f>IF('Г на Ч'!CA126*'Г на группу'!$A$2,'Г на Ч'!CA126*'Г на группу'!$A$2,"")</f>
        <v>170.10000000000002</v>
      </c>
      <c r="CB126" s="21">
        <f>IF('Г на Ч'!CB126*'Г на группу'!$A$2,'Г на Ч'!CB126*'Г на группу'!$A$2,"")</f>
        <v>270</v>
      </c>
      <c r="CC126" s="30" t="str">
        <f>IF('Г на Ч'!CC126*'Г на группу'!$A$2,'Г на Ч'!CC126*'Г на группу'!$A$2,"")</f>
        <v/>
      </c>
      <c r="CD126" s="30" t="str">
        <f>IF('Г на Ч'!CD126*'Г на группу'!$A$2,'Г на Ч'!CD126*'Г на группу'!$A$2,"")</f>
        <v/>
      </c>
      <c r="CE126" s="30" t="str">
        <f>IF('Г на Ч'!CE126*'Г на группу'!$A$2,'Г на Ч'!CE126*'Г на группу'!$A$2,"")</f>
        <v/>
      </c>
      <c r="CF126" s="30" t="str">
        <f>IF('Г на Ч'!CF126*'Г на группу'!$A$2,'Г на Ч'!CF126*'Г на группу'!$A$2,"")</f>
        <v/>
      </c>
      <c r="CG126" s="21" t="str">
        <f>IF('Г на Ч'!CG126*'Г на группу'!$A$2,'Г на Ч'!CG126*'Г на группу'!$A$2,"")</f>
        <v/>
      </c>
      <c r="CH126" s="30" t="str">
        <f>IF('Г на Ч'!CH126*'Г на группу'!$A$2,'Г на Ч'!CH126*'Г на группу'!$A$2,"")</f>
        <v/>
      </c>
      <c r="CI126" s="30" t="str">
        <f>IF('Г на Ч'!CI126*'Г на группу'!$A$2,'Г на Ч'!CI126*'Г на группу'!$A$2,"")</f>
        <v/>
      </c>
      <c r="CJ126" s="30" t="str">
        <f>IF('Г на Ч'!CJ126*'Г на группу'!$A$2,'Г на Ч'!CJ126*'Г на группу'!$A$2,"")</f>
        <v/>
      </c>
      <c r="CK126" s="30" t="str">
        <f>IF('Г на Ч'!CK126*'Г на группу'!$A$2,'Г на Ч'!CK126*'Г на группу'!$A$2,"")</f>
        <v/>
      </c>
      <c r="CL126" s="21" t="str">
        <f>IF('Г на Ч'!CL126*'Г на группу'!$A$2,'Г на Ч'!CL126*'Г на группу'!$A$2,"")</f>
        <v/>
      </c>
      <c r="CM126" s="30" t="str">
        <f>IF('Г на Ч'!CM126*'Г на группу'!$A$2,'Г на Ч'!CM126*'Г на группу'!$A$2,"")</f>
        <v/>
      </c>
      <c r="CN126" s="30" t="str">
        <f>IF('Г на Ч'!CN126*'Г на группу'!$A$2,'Г на Ч'!CN126*'Г на группу'!$A$2,"")</f>
        <v/>
      </c>
      <c r="CO126" s="30" t="str">
        <f>IF('Г на Ч'!CO126*'Г на группу'!$A$2,'Г на Ч'!CO126*'Г на группу'!$A$2,"")</f>
        <v/>
      </c>
      <c r="CP126" s="30" t="str">
        <f>IF('Г на Ч'!CP126*'Г на группу'!$A$2,'Г на Ч'!CP126*'Г на группу'!$A$2,"")</f>
        <v/>
      </c>
      <c r="CQ126" s="21" t="str">
        <f>IF('Г на Ч'!CQ126*'Г на группу'!$A$2,'Г на Ч'!CQ126*'Г на группу'!$A$2,"")</f>
        <v/>
      </c>
      <c r="CR126" s="30" t="str">
        <f>IF('Г на Ч'!CR126*'Г на группу'!$A$2,'Г на Ч'!CR126*'Г на группу'!$A$2,"")</f>
        <v/>
      </c>
      <c r="CS126" s="30" t="str">
        <f>IF('Г на Ч'!CS126*'Г на группу'!$A$2,'Г на Ч'!CS126*'Г на группу'!$A$2,"")</f>
        <v/>
      </c>
      <c r="CT126" s="30" t="str">
        <f>IF('Г на Ч'!CT126*'Г на группу'!$A$2,'Г на Ч'!CT126*'Г на группу'!$A$2,"")</f>
        <v/>
      </c>
      <c r="CU126" s="30" t="str">
        <f>IF('Г на Ч'!CU126*'Г на группу'!$A$2,'Г на Ч'!CU126*'Г на группу'!$A$2,"")</f>
        <v/>
      </c>
      <c r="CV126" s="21" t="str">
        <f>IF('Г на Ч'!CV126*'Г на группу'!$A$2,'Г на Ч'!CV126*'Г на группу'!$A$2,"")</f>
        <v/>
      </c>
      <c r="CW126" s="30" t="str">
        <f>IF('Г на Ч'!CW126*'Г на группу'!$A$2,'Г на Ч'!CW126*'Г на группу'!$A$2,"")</f>
        <v/>
      </c>
      <c r="CX126" s="30" t="str">
        <f>IF('Г на Ч'!CX126*'Г на группу'!$A$2,'Г на Ч'!CX126*'Г на группу'!$A$2,"")</f>
        <v/>
      </c>
      <c r="CY126" s="30" t="str">
        <f>IF('Г на Ч'!CY126*'Г на группу'!$A$2,'Г на Ч'!CY126*'Г на группу'!$A$2,"")</f>
        <v/>
      </c>
      <c r="CZ126" s="30" t="str">
        <f>IF('Г на Ч'!CZ126*'Г на группу'!$A$2,'Г на Ч'!CZ126*'Г на группу'!$A$2,"")</f>
        <v/>
      </c>
      <c r="DA126" s="21" t="str">
        <f>IF('Г на Ч'!DA126*'Г на группу'!$A$2,'Г на Ч'!DA126*'Г на группу'!$A$2,"")</f>
        <v/>
      </c>
      <c r="DB126" s="30">
        <f>IF('Г на Ч'!DB126*'Г на группу'!$A$2,'Г на Ч'!DB126*'Г на группу'!$A$2,"")</f>
        <v>1339.1999999999998</v>
      </c>
      <c r="DC126" s="30">
        <f>IF('Г на Ч'!DC126*'Г на группу'!$A$2,'Г на Ч'!DC126*'Г на группу'!$A$2,"")</f>
        <v>13.5</v>
      </c>
      <c r="DD126" s="30">
        <f>IF('Г на Ч'!DD126*'Г на группу'!$A$2,'Г на Ч'!DD126*'Г на группу'!$A$2,"")</f>
        <v>67.5</v>
      </c>
      <c r="DE126" s="30">
        <f>IF('Г на Ч'!DE126*'Г на группу'!$A$2,'Г на Ч'!DE126*'Г на группу'!$A$2,"")</f>
        <v>170.10000000000002</v>
      </c>
      <c r="DF126" s="21">
        <f>IF('Г на Ч'!DF126*'Г на группу'!$A$2,'Г на Ч'!DF126*'Г на группу'!$A$2,"")</f>
        <v>270</v>
      </c>
      <c r="DG126" s="30" t="str">
        <f>IF('Г на Ч'!DG126*'Г на группу'!$A$2,'Г на Ч'!DG126*'Г на группу'!$A$2,"")</f>
        <v/>
      </c>
      <c r="DH126" s="30" t="str">
        <f>IF('Г на Ч'!DH126*'Г на группу'!$A$2,'Г на Ч'!DH126*'Г на группу'!$A$2,"")</f>
        <v/>
      </c>
      <c r="DI126" s="30" t="str">
        <f>IF('Г на Ч'!DI126*'Г на группу'!$A$2,'Г на Ч'!DI126*'Г на группу'!$A$2,"")</f>
        <v/>
      </c>
      <c r="DJ126" s="30" t="str">
        <f>IF('Г на Ч'!DJ126*'Г на группу'!$A$2,'Г на Ч'!DJ126*'Г на группу'!$A$2,"")</f>
        <v/>
      </c>
      <c r="DK126" s="21" t="str">
        <f>IF('Г на Ч'!DK126*'Г на группу'!$A$2,'Г на Ч'!DK126*'Г на группу'!$A$2,"")</f>
        <v/>
      </c>
      <c r="DL126" s="30" t="str">
        <f>IF('Г на Ч'!DL126*'Г на группу'!$A$2,'Г на Ч'!DL126*'Г на группу'!$A$2,"")</f>
        <v/>
      </c>
      <c r="DM126" s="30" t="str">
        <f>IF('Г на Ч'!DM126*'Г на группу'!$A$2,'Г на Ч'!DM126*'Г на группу'!$A$2,"")</f>
        <v/>
      </c>
      <c r="DN126" s="30" t="str">
        <f>IF('Г на Ч'!DN126*'Г на группу'!$A$2,'Г на Ч'!DN126*'Г на группу'!$A$2,"")</f>
        <v/>
      </c>
      <c r="DO126" s="30" t="str">
        <f>IF('Г на Ч'!DO126*'Г на группу'!$A$2,'Г на Ч'!DO126*'Г на группу'!$A$2,"")</f>
        <v/>
      </c>
      <c r="DP126" s="21" t="str">
        <f>IF('Г на Ч'!DP126*'Г на группу'!$A$2,'Г на Ч'!DP126*'Г на группу'!$A$2,"")</f>
        <v/>
      </c>
      <c r="DQ126" s="21">
        <f t="shared" si="240"/>
        <v>2070</v>
      </c>
    </row>
    <row r="127" spans="1:121" s="21" customFormat="1" x14ac:dyDescent="0.25">
      <c r="E127" s="55"/>
      <c r="F127" s="30"/>
      <c r="G127" s="30"/>
      <c r="H127" s="30"/>
      <c r="I127" s="30"/>
      <c r="K127" s="30"/>
      <c r="L127" s="30"/>
      <c r="M127" s="30"/>
      <c r="N127" s="30"/>
      <c r="P127" s="30">
        <f t="shared" ref="P115:P128" si="245">$B127/100*T127</f>
        <v>0</v>
      </c>
      <c r="Q127" s="30">
        <f t="shared" ref="Q115:Q128" si="246">$C127/100*T127</f>
        <v>0</v>
      </c>
      <c r="R127" s="30">
        <f t="shared" ref="R115:R127" si="247">$D127/100*T127</f>
        <v>0</v>
      </c>
      <c r="S127" s="30">
        <f t="shared" ref="S115:S128" si="248">$E127/100*T127</f>
        <v>0</v>
      </c>
      <c r="U127" s="30"/>
      <c r="V127" s="30"/>
      <c r="W127" s="30"/>
      <c r="X127" s="30"/>
      <c r="Z127" s="30"/>
      <c r="AA127" s="30"/>
      <c r="AB127" s="30"/>
      <c r="AC127" s="30"/>
      <c r="AE127" s="30">
        <f t="shared" ref="AE115:AE128" si="249">$B127/100*AI127</f>
        <v>0</v>
      </c>
      <c r="AF127" s="30">
        <f t="shared" ref="AF115:AF128" si="250">$C127/100*AI127</f>
        <v>0</v>
      </c>
      <c r="AG127" s="30">
        <f t="shared" ref="AG115:AG127" si="251">$D127/100*AI127</f>
        <v>0</v>
      </c>
      <c r="AH127" s="30">
        <f t="shared" ref="AH115:AH128" si="252">$E127/100*AI127</f>
        <v>0</v>
      </c>
      <c r="AJ127" s="30"/>
      <c r="AK127" s="30"/>
      <c r="AL127" s="30"/>
      <c r="AM127" s="30"/>
      <c r="AN127" s="54"/>
      <c r="AO127" s="30"/>
      <c r="AP127" s="30"/>
      <c r="AQ127" s="30"/>
      <c r="AR127" s="30"/>
      <c r="AT127" s="30">
        <f t="shared" ref="AT115:AT128" si="253">$B127/100*AX127</f>
        <v>0</v>
      </c>
      <c r="AU127" s="30">
        <f t="shared" ref="AU115:AU128" si="254">$C127/100*AX127</f>
        <v>0</v>
      </c>
      <c r="AV127" s="30">
        <f t="shared" ref="AV115:AV127" si="255">$D127/100*AX127</f>
        <v>0</v>
      </c>
      <c r="AW127" s="30">
        <f t="shared" ref="AW115:AW128" si="256">$E127/100*AX127</f>
        <v>0</v>
      </c>
      <c r="AY127" s="30"/>
      <c r="AZ127" s="30"/>
      <c r="BA127" s="30"/>
      <c r="BB127" s="30"/>
      <c r="BD127" s="30">
        <f t="shared" ref="BD115:BD128" si="257">$B127/100*BH127</f>
        <v>0</v>
      </c>
      <c r="BE127" s="30">
        <f t="shared" ref="BE115:BE128" si="258">$C127/100*BH127</f>
        <v>0</v>
      </c>
      <c r="BF127" s="30">
        <f t="shared" ref="BF115:BF127" si="259">$D127/100*BH127</f>
        <v>0</v>
      </c>
      <c r="BG127" s="30">
        <f t="shared" ref="BG115:BG128" si="260">$E127/100*BH127</f>
        <v>0</v>
      </c>
      <c r="BH127" s="54"/>
      <c r="BI127" s="30">
        <f t="shared" ref="BI115:BI128" si="261">$B127/100*BM127</f>
        <v>0</v>
      </c>
      <c r="BJ127" s="30">
        <f t="shared" ref="BJ115:BJ128" si="262">$C127/100*BM127</f>
        <v>0</v>
      </c>
      <c r="BK127" s="30">
        <f t="shared" ref="BK115:BK127" si="263">$D127/100*BM127</f>
        <v>0</v>
      </c>
      <c r="BL127" s="30">
        <f t="shared" ref="BL115:BL128" si="264">$E127/100*BM127</f>
        <v>0</v>
      </c>
      <c r="BM127" s="55"/>
      <c r="BN127" s="30"/>
      <c r="BO127" s="30"/>
      <c r="BP127" s="30"/>
      <c r="BQ127" s="30"/>
      <c r="BS127" s="30">
        <f t="shared" ref="BS114:BS128" si="265">$B127/100*BW127</f>
        <v>0</v>
      </c>
      <c r="BT127" s="30">
        <f t="shared" ref="BT114:BT128" si="266">$C127/100*BW127</f>
        <v>0</v>
      </c>
      <c r="BU127" s="30">
        <f t="shared" ref="BU114:BU127" si="267">$D127/100*BW127</f>
        <v>0</v>
      </c>
      <c r="BV127" s="30">
        <f t="shared" ref="BV114:BV128" si="268">$E127/100*BW127</f>
        <v>0</v>
      </c>
      <c r="BX127" s="30">
        <f t="shared" ref="BX114:BX128" si="269">$B127/100*CB127</f>
        <v>0</v>
      </c>
      <c r="BY127" s="30">
        <f t="shared" ref="BY114:BY128" si="270">$C127/100*CB127</f>
        <v>0</v>
      </c>
      <c r="BZ127" s="30">
        <f t="shared" ref="BZ114:BZ127" si="271">$D127/100*CB127</f>
        <v>0</v>
      </c>
      <c r="CA127" s="30">
        <f t="shared" ref="CA114:CA128" si="272">$E127/100*CB127</f>
        <v>0</v>
      </c>
      <c r="CC127" s="30">
        <f t="shared" ref="CC115:CC128" si="273">$B127/100*CG127</f>
        <v>0</v>
      </c>
      <c r="CD127" s="30">
        <f t="shared" ref="CD115:CD128" si="274">$C127/100*CG127</f>
        <v>0</v>
      </c>
      <c r="CE127" s="30">
        <f t="shared" ref="CE115:CE127" si="275">$D127/100*CG127</f>
        <v>0</v>
      </c>
      <c r="CF127" s="30">
        <f t="shared" ref="CF115:CF128" si="276">$E127/100*CG127</f>
        <v>0</v>
      </c>
      <c r="CH127" s="30">
        <f t="shared" ref="CH114:CH128" si="277">$B127/100*CL127</f>
        <v>0</v>
      </c>
      <c r="CI127" s="30">
        <f t="shared" ref="CI114:CI128" si="278">$C127/100*CL127</f>
        <v>0</v>
      </c>
      <c r="CJ127" s="30">
        <f t="shared" ref="CJ114:CJ127" si="279">$D127/100*CL127</f>
        <v>0</v>
      </c>
      <c r="CK127" s="30">
        <f t="shared" ref="CK114:CK128" si="280">$E127/100*CL127</f>
        <v>0</v>
      </c>
      <c r="CM127" s="30">
        <f t="shared" ref="CM114:CM128" si="281">$B127/100*CQ127</f>
        <v>0</v>
      </c>
      <c r="CN127" s="30">
        <f t="shared" ref="CN114:CN128" si="282">$C127/100*CQ127</f>
        <v>0</v>
      </c>
      <c r="CO127" s="30">
        <f t="shared" ref="CO114:CO127" si="283">$D127/100*CQ127</f>
        <v>0</v>
      </c>
      <c r="CP127" s="30">
        <f t="shared" ref="CP114:CP128" si="284">$E127/100*CQ127</f>
        <v>0</v>
      </c>
      <c r="CR127" s="30">
        <f t="shared" ref="CR114:CR128" si="285">$B127/100*CV127</f>
        <v>0</v>
      </c>
      <c r="CS127" s="30">
        <f t="shared" ref="CS114:CS128" si="286">$C127/100*CV127</f>
        <v>0</v>
      </c>
      <c r="CT127" s="30">
        <f t="shared" ref="CT114:CT127" si="287">$D127/100*CV127</f>
        <v>0</v>
      </c>
      <c r="CU127" s="30">
        <f t="shared" ref="CU114:CU128" si="288">$E127/100*CV127</f>
        <v>0</v>
      </c>
      <c r="CW127" s="30">
        <f t="shared" ref="CW114:CW128" si="289">$B127/100*DA127</f>
        <v>0</v>
      </c>
      <c r="CX127" s="30">
        <f t="shared" ref="CX114:CX128" si="290">$C127/100*DA127</f>
        <v>0</v>
      </c>
      <c r="CY127" s="30">
        <f t="shared" ref="CY114:CY127" si="291">$D127/100*DA127</f>
        <v>0</v>
      </c>
      <c r="CZ127" s="30">
        <f t="shared" ref="CZ114:CZ128" si="292">$E127/100*DA127</f>
        <v>0</v>
      </c>
      <c r="DB127" s="30">
        <f t="shared" ref="DB114:DB128" si="293">$B127/100*DF127</f>
        <v>0</v>
      </c>
      <c r="DC127" s="30">
        <f t="shared" ref="DC114:DC128" si="294">$C127/100*DF127</f>
        <v>0</v>
      </c>
      <c r="DD127" s="30">
        <f t="shared" ref="DD114:DD127" si="295">$D127/100*DF127</f>
        <v>0</v>
      </c>
      <c r="DE127" s="30">
        <f t="shared" ref="DE114:DE128" si="296">$E127/100*DF127</f>
        <v>0</v>
      </c>
      <c r="DG127" s="30">
        <f t="shared" ref="DG114:DG128" si="297">$B127/100*DK127</f>
        <v>0</v>
      </c>
      <c r="DH127" s="30">
        <f t="shared" ref="DH114:DH128" si="298">$C127/100*DK127</f>
        <v>0</v>
      </c>
      <c r="DI127" s="30">
        <f t="shared" ref="DI114:DI127" si="299">$D127/100*DK127</f>
        <v>0</v>
      </c>
      <c r="DJ127" s="30">
        <f t="shared" ref="DJ114:DJ128" si="300">$E127/100*DK127</f>
        <v>0</v>
      </c>
      <c r="DL127" s="30">
        <f t="shared" ref="DL114:DL128" si="301">$B127/100*DP127</f>
        <v>0</v>
      </c>
      <c r="DM127" s="30">
        <f t="shared" ref="DM114:DM128" si="302">$C127/100*DP127</f>
        <v>0</v>
      </c>
      <c r="DN127" s="30">
        <f t="shared" ref="DN114:DN127" si="303">$D127/100*DP127</f>
        <v>0</v>
      </c>
      <c r="DO127" s="30">
        <f t="shared" ref="DO114:DO128" si="304">$E127/100*DP127</f>
        <v>0</v>
      </c>
    </row>
    <row r="128" spans="1:121" s="21" customFormat="1" x14ac:dyDescent="0.25">
      <c r="A128" s="63"/>
      <c r="B128" s="63"/>
      <c r="C128" s="63"/>
      <c r="D128" s="63"/>
      <c r="E128" s="68"/>
      <c r="F128" s="64"/>
      <c r="G128" s="64"/>
      <c r="H128" s="64"/>
      <c r="I128" s="64"/>
      <c r="J128" s="63"/>
      <c r="K128" s="64"/>
      <c r="L128" s="64"/>
      <c r="M128" s="64"/>
      <c r="N128" s="64"/>
      <c r="O128" s="63"/>
      <c r="P128" s="64">
        <f t="shared" si="245"/>
        <v>0</v>
      </c>
      <c r="Q128" s="64">
        <f t="shared" si="246"/>
        <v>0</v>
      </c>
      <c r="R128" s="64"/>
      <c r="S128" s="64">
        <f t="shared" si="248"/>
        <v>0</v>
      </c>
      <c r="T128" s="63"/>
      <c r="U128" s="64"/>
      <c r="V128" s="64"/>
      <c r="W128" s="64"/>
      <c r="X128" s="64"/>
      <c r="Y128" s="63"/>
      <c r="Z128" s="64"/>
      <c r="AA128" s="64"/>
      <c r="AB128" s="64"/>
      <c r="AC128" s="64"/>
      <c r="AD128" s="63"/>
      <c r="AE128" s="64">
        <f t="shared" si="249"/>
        <v>0</v>
      </c>
      <c r="AF128" s="64">
        <f t="shared" si="250"/>
        <v>0</v>
      </c>
      <c r="AG128" s="64"/>
      <c r="AH128" s="64">
        <f t="shared" si="252"/>
        <v>0</v>
      </c>
      <c r="AI128" s="63"/>
      <c r="AJ128" s="64"/>
      <c r="AK128" s="64"/>
      <c r="AL128" s="64"/>
      <c r="AM128" s="64"/>
      <c r="AN128" s="67"/>
      <c r="AO128" s="64"/>
      <c r="AP128" s="64"/>
      <c r="AQ128" s="64"/>
      <c r="AR128" s="64"/>
      <c r="AS128" s="63"/>
      <c r="AT128" s="64">
        <f t="shared" si="253"/>
        <v>0</v>
      </c>
      <c r="AU128" s="64">
        <f t="shared" si="254"/>
        <v>0</v>
      </c>
      <c r="AV128" s="64"/>
      <c r="AW128" s="64">
        <f t="shared" si="256"/>
        <v>0</v>
      </c>
      <c r="AX128" s="63"/>
      <c r="AY128" s="64"/>
      <c r="AZ128" s="64"/>
      <c r="BA128" s="64"/>
      <c r="BB128" s="64"/>
      <c r="BC128" s="63"/>
      <c r="BD128" s="64">
        <f t="shared" si="257"/>
        <v>0</v>
      </c>
      <c r="BE128" s="64">
        <f t="shared" si="258"/>
        <v>0</v>
      </c>
      <c r="BF128" s="64"/>
      <c r="BG128" s="64">
        <f t="shared" si="260"/>
        <v>0</v>
      </c>
      <c r="BH128" s="67"/>
      <c r="BI128" s="64">
        <f t="shared" si="261"/>
        <v>0</v>
      </c>
      <c r="BJ128" s="64">
        <f t="shared" si="262"/>
        <v>0</v>
      </c>
      <c r="BK128" s="64"/>
      <c r="BL128" s="64">
        <f t="shared" si="264"/>
        <v>0</v>
      </c>
      <c r="BM128" s="68"/>
      <c r="BN128" s="64"/>
      <c r="BO128" s="64"/>
      <c r="BP128" s="64"/>
      <c r="BQ128" s="64"/>
      <c r="BR128" s="63"/>
      <c r="BS128" s="64">
        <f t="shared" si="265"/>
        <v>0</v>
      </c>
      <c r="BT128" s="64">
        <f t="shared" si="266"/>
        <v>0</v>
      </c>
      <c r="BU128" s="64"/>
      <c r="BV128" s="64">
        <f t="shared" si="268"/>
        <v>0</v>
      </c>
      <c r="BW128" s="63"/>
      <c r="BX128" s="64">
        <f t="shared" si="269"/>
        <v>0</v>
      </c>
      <c r="BY128" s="64">
        <f t="shared" si="270"/>
        <v>0</v>
      </c>
      <c r="BZ128" s="64"/>
      <c r="CA128" s="64">
        <f t="shared" si="272"/>
        <v>0</v>
      </c>
      <c r="CB128" s="63"/>
      <c r="CC128" s="64">
        <f t="shared" si="273"/>
        <v>0</v>
      </c>
      <c r="CD128" s="64">
        <f t="shared" si="274"/>
        <v>0</v>
      </c>
      <c r="CE128" s="64"/>
      <c r="CF128" s="64">
        <f t="shared" si="276"/>
        <v>0</v>
      </c>
      <c r="CG128" s="63"/>
      <c r="CH128" s="64">
        <f t="shared" si="277"/>
        <v>0</v>
      </c>
      <c r="CI128" s="64">
        <f t="shared" si="278"/>
        <v>0</v>
      </c>
      <c r="CJ128" s="64"/>
      <c r="CK128" s="64">
        <f t="shared" si="280"/>
        <v>0</v>
      </c>
      <c r="CL128" s="63"/>
      <c r="CM128" s="64">
        <f t="shared" si="281"/>
        <v>0</v>
      </c>
      <c r="CN128" s="64">
        <f t="shared" si="282"/>
        <v>0</v>
      </c>
      <c r="CO128" s="64"/>
      <c r="CP128" s="64">
        <f t="shared" si="284"/>
        <v>0</v>
      </c>
      <c r="CQ128" s="63"/>
      <c r="CR128" s="64">
        <f t="shared" si="285"/>
        <v>0</v>
      </c>
      <c r="CS128" s="64">
        <f t="shared" si="286"/>
        <v>0</v>
      </c>
      <c r="CT128" s="64"/>
      <c r="CU128" s="64">
        <f t="shared" si="288"/>
        <v>0</v>
      </c>
      <c r="CV128" s="63"/>
      <c r="CW128" s="64">
        <f t="shared" si="289"/>
        <v>0</v>
      </c>
      <c r="CX128" s="64">
        <f t="shared" si="290"/>
        <v>0</v>
      </c>
      <c r="CY128" s="64"/>
      <c r="CZ128" s="64">
        <f t="shared" si="292"/>
        <v>0</v>
      </c>
      <c r="DA128" s="63"/>
      <c r="DB128" s="64">
        <f t="shared" si="293"/>
        <v>0</v>
      </c>
      <c r="DC128" s="64">
        <f t="shared" si="294"/>
        <v>0</v>
      </c>
      <c r="DD128" s="64"/>
      <c r="DE128" s="64">
        <f t="shared" si="296"/>
        <v>0</v>
      </c>
      <c r="DF128" s="63"/>
      <c r="DG128" s="64">
        <f t="shared" si="297"/>
        <v>0</v>
      </c>
      <c r="DH128" s="64">
        <f t="shared" si="298"/>
        <v>0</v>
      </c>
      <c r="DI128" s="64"/>
      <c r="DJ128" s="64">
        <f t="shared" si="300"/>
        <v>0</v>
      </c>
      <c r="DK128" s="63"/>
      <c r="DL128" s="64">
        <f t="shared" si="301"/>
        <v>0</v>
      </c>
      <c r="DM128" s="64">
        <f t="shared" si="302"/>
        <v>0</v>
      </c>
      <c r="DN128" s="64"/>
      <c r="DO128" s="64">
        <f t="shared" si="304"/>
        <v>0</v>
      </c>
      <c r="DP128" s="63"/>
    </row>
    <row r="129" spans="1:121" s="21" customFormat="1" x14ac:dyDescent="0.25">
      <c r="A129"/>
      <c r="B129"/>
      <c r="C129" s="46"/>
      <c r="D129" s="46"/>
      <c r="E129" s="49"/>
      <c r="F129" s="47" t="e">
        <f>SUM(F114:F126)</f>
        <v>#VALUE!</v>
      </c>
      <c r="G129" s="47" t="e">
        <f>SUM(G114:G126)</f>
        <v>#VALUE!</v>
      </c>
      <c r="H129" s="47" t="e">
        <f>SUM(H114:H126)</f>
        <v>#VALUE!</v>
      </c>
      <c r="I129" s="47" t="e">
        <f>SUM(I114:I126)</f>
        <v>#VALUE!</v>
      </c>
      <c r="J129" s="59">
        <f>SUM(J114:J128)</f>
        <v>480</v>
      </c>
      <c r="K129" s="47">
        <f>SUM(K114:K126)</f>
        <v>1584.0000000000002</v>
      </c>
      <c r="L129" s="47">
        <f>SUM(L114:L126)</f>
        <v>120</v>
      </c>
      <c r="M129" s="47">
        <f>SUM(M114:M126)</f>
        <v>172.2</v>
      </c>
      <c r="N129" s="47">
        <f>SUM(N114:N126)</f>
        <v>244.2</v>
      </c>
      <c r="O129" s="47">
        <f>SUM(O114:O128)</f>
        <v>480</v>
      </c>
      <c r="P129" s="47">
        <f>SUM(P114:P128)</f>
        <v>2477.16</v>
      </c>
      <c r="Q129" s="47">
        <f>SUM(Q114:Q128)</f>
        <v>67.2</v>
      </c>
      <c r="R129" s="47">
        <f>SUM(R114:R127)</f>
        <v>197.65199999999999</v>
      </c>
      <c r="S129" s="47">
        <f>SUM(S114:S128)</f>
        <v>117.768</v>
      </c>
      <c r="T129" s="47">
        <f>SUM(T114:T128)</f>
        <v>504</v>
      </c>
      <c r="U129" s="47">
        <f t="shared" ref="U129:AC129" si="305">SUM(U114:U126)</f>
        <v>2716.32</v>
      </c>
      <c r="V129" s="47">
        <f t="shared" si="305"/>
        <v>30.923999999999999</v>
      </c>
      <c r="W129" s="47">
        <f t="shared" si="305"/>
        <v>143.136</v>
      </c>
      <c r="X129" s="47">
        <f t="shared" si="305"/>
        <v>326.02800000000002</v>
      </c>
      <c r="Y129" s="47">
        <f t="shared" si="305"/>
        <v>528</v>
      </c>
      <c r="Z129" s="47">
        <f t="shared" si="305"/>
        <v>1584.0000000000002</v>
      </c>
      <c r="AA129" s="47">
        <f t="shared" si="305"/>
        <v>121.8</v>
      </c>
      <c r="AB129" s="47">
        <f t="shared" si="305"/>
        <v>175.5</v>
      </c>
      <c r="AC129" s="47">
        <f t="shared" si="305"/>
        <v>239.39999999999998</v>
      </c>
      <c r="AD129" s="47">
        <f>SUM(AD114:AD128)</f>
        <v>480</v>
      </c>
      <c r="AE129" s="47">
        <f>SUM(AE114:AE128)</f>
        <v>2477.16</v>
      </c>
      <c r="AF129" s="47">
        <f>SUM(AF114:AF128)</f>
        <v>67.2</v>
      </c>
      <c r="AG129" s="47">
        <f>SUM(AG114:AG127)</f>
        <v>197.65199999999999</v>
      </c>
      <c r="AH129" s="47">
        <f>SUM(AH114:AH128)</f>
        <v>117.768</v>
      </c>
      <c r="AI129" s="44">
        <f>SUM(AI114:AI128)</f>
        <v>504</v>
      </c>
      <c r="AJ129" s="47">
        <f>SUM(AJ114:AJ126)</f>
        <v>2581.11</v>
      </c>
      <c r="AK129" s="47">
        <f>SUM(AK114:AK126)</f>
        <v>39.969000000000008</v>
      </c>
      <c r="AL129" s="47">
        <f>SUM(AL114:AL126)</f>
        <v>137.90699999999998</v>
      </c>
      <c r="AM129" s="47">
        <f>SUM(AM114:AM126)</f>
        <v>295.21800000000002</v>
      </c>
      <c r="AN129" s="44">
        <f>SUM(AN114:AN128)</f>
        <v>513</v>
      </c>
      <c r="AO129" s="47">
        <f>SUM(AO114:AO126)</f>
        <v>2477.16</v>
      </c>
      <c r="AP129" s="47">
        <f>SUM(AP114:AP126)</f>
        <v>67.2</v>
      </c>
      <c r="AQ129" s="47">
        <f>SUM(AQ114:AQ126)</f>
        <v>197.65199999999999</v>
      </c>
      <c r="AR129" s="47">
        <f>SUM(AR114:AR126)</f>
        <v>117.768</v>
      </c>
      <c r="AS129" s="47">
        <f>SUM(AS114:AS128)</f>
        <v>504</v>
      </c>
      <c r="AT129" s="47">
        <f>SUM(AT114:AT128)</f>
        <v>2447.1000000000004</v>
      </c>
      <c r="AU129" s="47">
        <f>SUM(AU114:AU128)</f>
        <v>21.87</v>
      </c>
      <c r="AV129" s="47">
        <f>SUM(AV114:AV127)</f>
        <v>126.18</v>
      </c>
      <c r="AW129" s="47">
        <f>SUM(AW114:AW128)</f>
        <v>304.46999999999997</v>
      </c>
      <c r="AX129" s="44">
        <f>SUM(AX114:AX128)</f>
        <v>510</v>
      </c>
      <c r="AY129" s="44">
        <f>SUM(AY114:AY126)</f>
        <v>2477.16</v>
      </c>
      <c r="AZ129" s="47">
        <f>SUM(AZ114:AZ126)</f>
        <v>67.2</v>
      </c>
      <c r="BA129" s="47">
        <f>SUM(BA114:BA126)</f>
        <v>197.65199999999999</v>
      </c>
      <c r="BB129" s="47">
        <f>SUM(BB114:BB126)</f>
        <v>117.768</v>
      </c>
      <c r="BC129" s="47">
        <f>SUM(BC114:BC128)</f>
        <v>504</v>
      </c>
      <c r="BD129" s="44">
        <f>SUM(BD114:BD128)</f>
        <v>2716.32</v>
      </c>
      <c r="BE129" s="44">
        <f>SUM(BE114:BE128)</f>
        <v>30.923999999999999</v>
      </c>
      <c r="BF129" s="44">
        <f>SUM(BF114:BF127)</f>
        <v>143.136</v>
      </c>
      <c r="BG129" s="44">
        <f>SUM(BG114:BG128)</f>
        <v>326.02800000000002</v>
      </c>
      <c r="BH129" s="99">
        <f>SUM(BH114:BH128)</f>
        <v>528</v>
      </c>
      <c r="BI129" s="44">
        <f>SUM(BI114:BI128)</f>
        <v>2477.16</v>
      </c>
      <c r="BJ129" s="47">
        <f>SUM(BJ114:BJ128)</f>
        <v>67.2</v>
      </c>
      <c r="BK129" s="47">
        <f>SUM(BK114:BK127)</f>
        <v>197.65199999999999</v>
      </c>
      <c r="BL129" s="47">
        <f>SUM(BL114:BL128)</f>
        <v>117.768</v>
      </c>
      <c r="BM129" s="45">
        <f>SUM(BM114:BM128)</f>
        <v>504</v>
      </c>
      <c r="BN129" s="44">
        <f>SUM(BN114:BN126)</f>
        <v>2893.5</v>
      </c>
      <c r="BO129" s="44">
        <f>SUM(BO114:BO126)</f>
        <v>26.37</v>
      </c>
      <c r="BP129" s="44">
        <f>SUM(BP114:BP126)</f>
        <v>148.68</v>
      </c>
      <c r="BQ129" s="44">
        <f>SUM(BQ114:BQ126)</f>
        <v>361.17</v>
      </c>
      <c r="BR129" s="44">
        <f>SUM(BR114:BR128)</f>
        <v>600</v>
      </c>
      <c r="BS129" s="44">
        <f>SUM(BS114:BS128)</f>
        <v>3007.98</v>
      </c>
      <c r="BT129" s="44">
        <f>SUM(BT114:BT128)</f>
        <v>81.599999999999994</v>
      </c>
      <c r="BU129" s="44">
        <f>SUM(BU114:BU127)</f>
        <v>240.00599999999997</v>
      </c>
      <c r="BV129" s="44">
        <f>SUM(BV114:BV128)</f>
        <v>143.00400000000002</v>
      </c>
      <c r="BW129" s="44">
        <f>SUM(BW114:BW128)</f>
        <v>612</v>
      </c>
      <c r="BX129" s="44">
        <f>SUM(BX114:BX128)</f>
        <v>3162.72</v>
      </c>
      <c r="BY129" s="44">
        <f>SUM(BY114:BY128)</f>
        <v>35.423999999999999</v>
      </c>
      <c r="BZ129" s="44">
        <f>SUM(BZ114:BZ127)</f>
        <v>165.636</v>
      </c>
      <c r="CA129" s="44">
        <f t="shared" ref="CA129:DP129" si="306">SUM(CA114:CA128)</f>
        <v>382.72800000000007</v>
      </c>
      <c r="CB129" s="44">
        <f t="shared" si="306"/>
        <v>618</v>
      </c>
      <c r="CC129" s="44">
        <f t="shared" si="306"/>
        <v>2702.31</v>
      </c>
      <c r="CD129" s="44">
        <f t="shared" si="306"/>
        <v>48.669000000000011</v>
      </c>
      <c r="CE129" s="44">
        <f t="shared" si="306"/>
        <v>116.00700000000001</v>
      </c>
      <c r="CF129" s="44">
        <f t="shared" si="306"/>
        <v>394.81799999999998</v>
      </c>
      <c r="CG129" s="44">
        <f t="shared" si="306"/>
        <v>633</v>
      </c>
      <c r="CH129" s="44">
        <f t="shared" si="306"/>
        <v>3007.98</v>
      </c>
      <c r="CI129" s="44">
        <f t="shared" si="306"/>
        <v>81.599999999999994</v>
      </c>
      <c r="CJ129" s="44">
        <f t="shared" si="306"/>
        <v>240.00599999999997</v>
      </c>
      <c r="CK129" s="44">
        <f t="shared" si="306"/>
        <v>143.00400000000002</v>
      </c>
      <c r="CL129" s="44">
        <f t="shared" si="306"/>
        <v>612</v>
      </c>
      <c r="CM129" s="44">
        <f t="shared" si="306"/>
        <v>3048.3</v>
      </c>
      <c r="CN129" s="44">
        <f t="shared" si="306"/>
        <v>44.67</v>
      </c>
      <c r="CO129" s="44">
        <f t="shared" si="306"/>
        <v>166.68</v>
      </c>
      <c r="CP129" s="44">
        <f t="shared" si="306"/>
        <v>340.46999999999997</v>
      </c>
      <c r="CQ129" s="44">
        <f t="shared" si="306"/>
        <v>630</v>
      </c>
      <c r="CR129" s="44">
        <f t="shared" si="306"/>
        <v>2508</v>
      </c>
      <c r="CS129" s="44">
        <f t="shared" si="306"/>
        <v>47.7</v>
      </c>
      <c r="CT129" s="44">
        <f t="shared" si="306"/>
        <v>105.29999999999998</v>
      </c>
      <c r="CU129" s="44">
        <f t="shared" si="306"/>
        <v>367.2</v>
      </c>
      <c r="CV129" s="44">
        <f t="shared" si="306"/>
        <v>600</v>
      </c>
      <c r="CW129" s="44">
        <f t="shared" si="306"/>
        <v>3007.98</v>
      </c>
      <c r="CX129" s="44">
        <f t="shared" si="306"/>
        <v>81.599999999999994</v>
      </c>
      <c r="CY129" s="44">
        <f t="shared" si="306"/>
        <v>240.00599999999997</v>
      </c>
      <c r="CZ129" s="44">
        <f t="shared" si="306"/>
        <v>143.00400000000002</v>
      </c>
      <c r="DA129" s="44">
        <f t="shared" si="306"/>
        <v>612</v>
      </c>
      <c r="DB129" s="44">
        <f t="shared" si="306"/>
        <v>3027.5099999999998</v>
      </c>
      <c r="DC129" s="44">
        <f t="shared" si="306"/>
        <v>44.469000000000008</v>
      </c>
      <c r="DD129" s="44">
        <f t="shared" si="306"/>
        <v>160.40699999999998</v>
      </c>
      <c r="DE129" s="44">
        <f t="shared" si="306"/>
        <v>351.91800000000001</v>
      </c>
      <c r="DF129" s="44">
        <f t="shared" si="306"/>
        <v>603</v>
      </c>
      <c r="DG129" s="44">
        <f t="shared" si="306"/>
        <v>3317.5200000000004</v>
      </c>
      <c r="DH129" s="44">
        <f t="shared" si="306"/>
        <v>53.723999999999997</v>
      </c>
      <c r="DI129" s="44">
        <f t="shared" si="306"/>
        <v>183.63599999999997</v>
      </c>
      <c r="DJ129" s="44">
        <f t="shared" si="306"/>
        <v>362.02800000000002</v>
      </c>
      <c r="DK129" s="44">
        <f t="shared" si="306"/>
        <v>648</v>
      </c>
      <c r="DL129" s="44">
        <f t="shared" si="306"/>
        <v>3007.98</v>
      </c>
      <c r="DM129" s="44">
        <f t="shared" si="306"/>
        <v>81.599999999999994</v>
      </c>
      <c r="DN129" s="44">
        <f t="shared" si="306"/>
        <v>240.00599999999997</v>
      </c>
      <c r="DO129" s="44">
        <f t="shared" si="306"/>
        <v>143.00400000000002</v>
      </c>
      <c r="DP129" s="44">
        <f t="shared" si="306"/>
        <v>612</v>
      </c>
      <c r="DQ129" s="21">
        <f t="shared" si="240"/>
        <v>12819</v>
      </c>
    </row>
    <row r="130" spans="1:121" s="21" customFormat="1" x14ac:dyDescent="0.25">
      <c r="E130" s="55"/>
      <c r="AN130" s="54"/>
      <c r="BH130" s="54"/>
      <c r="BM130" s="55"/>
    </row>
    <row r="131" spans="1:121" s="21" customFormat="1" x14ac:dyDescent="0.25">
      <c r="E131" s="55"/>
      <c r="AN131" s="54"/>
      <c r="BH131" s="54"/>
      <c r="BM131" s="55"/>
    </row>
    <row r="132" spans="1:121" s="21" customFormat="1" x14ac:dyDescent="0.25">
      <c r="A132"/>
      <c r="B132"/>
      <c r="C132" s="46"/>
      <c r="D132" s="46"/>
      <c r="E132" s="49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8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8"/>
      <c r="BI132" s="46"/>
      <c r="BJ132" s="46"/>
      <c r="BK132" s="46"/>
      <c r="BL132" s="46"/>
      <c r="BM132" s="49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</row>
    <row r="133" spans="1:121" ht="15.75" thickBot="1" x14ac:dyDescent="0.3">
      <c r="E133" s="49"/>
    </row>
    <row r="134" spans="1:121" ht="16.5" thickTop="1" thickBot="1" x14ac:dyDescent="0.3">
      <c r="A134" s="100" t="s">
        <v>99</v>
      </c>
      <c r="B134" s="101"/>
      <c r="C134" s="101"/>
      <c r="D134" s="101"/>
      <c r="E134" s="102"/>
      <c r="F134" s="101"/>
      <c r="G134" s="101"/>
      <c r="H134" s="101"/>
      <c r="I134" s="101"/>
      <c r="J134" s="101">
        <f>IF('Г на Ч'!J134*'Г на группу'!$A$2,'Г на Ч'!J134*'Г на группу'!$A$2,"")</f>
        <v>30</v>
      </c>
      <c r="K134" s="101" t="str">
        <f>IF('Г на Ч'!K134*'Г на группу'!$A$2,'Г на Ч'!K134*'Г на группу'!$A$2,"")</f>
        <v/>
      </c>
      <c r="L134" s="101" t="str">
        <f>IF('Г на Ч'!L134*'Г на группу'!$A$2,'Г на Ч'!L134*'Г на группу'!$A$2,"")</f>
        <v/>
      </c>
      <c r="M134" s="101" t="str">
        <f>IF('Г на Ч'!M134*'Г на группу'!$A$2,'Г на Ч'!M134*'Г на группу'!$A$2,"")</f>
        <v/>
      </c>
      <c r="N134" s="101" t="str">
        <f>IF('Г на Ч'!N134*'Г на группу'!$A$2,'Г на Ч'!N134*'Г на группу'!$A$2,"")</f>
        <v/>
      </c>
      <c r="O134" s="101">
        <f>IF('Г на Ч'!O134*'Г на группу'!$A$2,'Г на Ч'!O134*'Г на группу'!$A$2,"")</f>
        <v>30</v>
      </c>
      <c r="P134" s="101">
        <f>IF('Г на Ч'!P134*'Г на группу'!$A$2,'Г на Ч'!P134*'Г на группу'!$A$2,"")</f>
        <v>30</v>
      </c>
      <c r="Q134" s="101">
        <f>IF('Г на Ч'!Q134*'Г на группу'!$A$2,'Г на Ч'!Q134*'Г на группу'!$A$2,"")</f>
        <v>30</v>
      </c>
      <c r="R134" s="101">
        <f>IF('Г на Ч'!R134*'Г на группу'!$A$2,'Г на Ч'!R134*'Г на группу'!$A$2,"")</f>
        <v>30</v>
      </c>
      <c r="S134" s="101">
        <f>IF('Г на Ч'!S134*'Г на группу'!$A$2,'Г на Ч'!S134*'Г на группу'!$A$2,"")</f>
        <v>30</v>
      </c>
      <c r="T134" s="101">
        <f>IF('Г на Ч'!T134*'Г на группу'!$A$2,'Г на Ч'!T134*'Г на группу'!$A$2,"")</f>
        <v>30</v>
      </c>
      <c r="U134" s="101">
        <f>IF('Г на Ч'!U134*'Г на группу'!$A$2,'Г на Ч'!U134*'Г на группу'!$A$2,"")</f>
        <v>30</v>
      </c>
      <c r="V134" s="101">
        <f>IF('Г на Ч'!V134*'Г на группу'!$A$2,'Г на Ч'!V134*'Г на группу'!$A$2,"")</f>
        <v>30</v>
      </c>
      <c r="W134" s="101">
        <f>IF('Г на Ч'!W134*'Г на группу'!$A$2,'Г на Ч'!W134*'Г на группу'!$A$2,"")</f>
        <v>30</v>
      </c>
      <c r="X134" s="101">
        <f>IF('Г на Ч'!X134*'Г на группу'!$A$2,'Г на Ч'!X134*'Г на группу'!$A$2,"")</f>
        <v>30</v>
      </c>
      <c r="Y134" s="101">
        <f>IF('Г на Ч'!Y134*'Г на группу'!$A$2,'Г на Ч'!Y134*'Г на группу'!$A$2,"")</f>
        <v>30</v>
      </c>
      <c r="Z134" s="101">
        <f>IF('Г на Ч'!Z134*'Г на группу'!$A$2,'Г на Ч'!Z134*'Г на группу'!$A$2,"")</f>
        <v>30</v>
      </c>
      <c r="AA134" s="101">
        <f>IF('Г на Ч'!AA134*'Г на группу'!$A$2,'Г на Ч'!AA134*'Г на группу'!$A$2,"")</f>
        <v>30</v>
      </c>
      <c r="AB134" s="101">
        <f>IF('Г на Ч'!AB134*'Г на группу'!$A$2,'Г на Ч'!AB134*'Г на группу'!$A$2,"")</f>
        <v>30</v>
      </c>
      <c r="AC134" s="101">
        <f>IF('Г на Ч'!AC134*'Г на группу'!$A$2,'Г на Ч'!AC134*'Г на группу'!$A$2,"")</f>
        <v>30</v>
      </c>
      <c r="AD134" s="101">
        <f>IF('Г на Ч'!AD134*'Г на группу'!$A$2,'Г на Ч'!AD134*'Г на группу'!$A$2,"")</f>
        <v>30</v>
      </c>
      <c r="AE134" s="101">
        <f>IF('Г на Ч'!AE134*'Г на группу'!$A$2,'Г на Ч'!AE134*'Г на группу'!$A$2,"")</f>
        <v>30</v>
      </c>
      <c r="AF134" s="101">
        <f>IF('Г на Ч'!AF134*'Г на группу'!$A$2,'Г на Ч'!AF134*'Г на группу'!$A$2,"")</f>
        <v>30</v>
      </c>
      <c r="AG134" s="101">
        <f>IF('Г на Ч'!AG134*'Г на группу'!$A$2,'Г на Ч'!AG134*'Г на группу'!$A$2,"")</f>
        <v>30</v>
      </c>
      <c r="AH134" s="101">
        <f>IF('Г на Ч'!AH134*'Г на группу'!$A$2,'Г на Ч'!AH134*'Г на группу'!$A$2,"")</f>
        <v>30</v>
      </c>
      <c r="AI134" s="101">
        <f>IF('Г на Ч'!AI134*'Г на группу'!$A$2,'Г на Ч'!AI134*'Г на группу'!$A$2,"")</f>
        <v>30</v>
      </c>
      <c r="AJ134" s="101">
        <f>IF('Г на Ч'!AJ134*'Г на группу'!$A$2,'Г на Ч'!AJ134*'Г на группу'!$A$2,"")</f>
        <v>30</v>
      </c>
      <c r="AK134" s="101">
        <f>IF('Г на Ч'!AK134*'Г на группу'!$A$2,'Г на Ч'!AK134*'Г на группу'!$A$2,"")</f>
        <v>30</v>
      </c>
      <c r="AL134" s="101">
        <f>IF('Г на Ч'!AL134*'Г на группу'!$A$2,'Г на Ч'!AL134*'Г на группу'!$A$2,"")</f>
        <v>30</v>
      </c>
      <c r="AM134" s="101">
        <f>IF('Г на Ч'!AM134*'Г на группу'!$A$2,'Г на Ч'!AM134*'Г на группу'!$A$2,"")</f>
        <v>30</v>
      </c>
      <c r="AN134" s="103">
        <f>IF('Г на Ч'!AN134*'Г на группу'!$A$2,'Г на Ч'!AN134*'Г на группу'!$A$2,"")</f>
        <v>30</v>
      </c>
      <c r="AO134" s="101">
        <f>IF('Г на Ч'!AO134*'Г на группу'!$A$2,'Г на Ч'!AO134*'Г на группу'!$A$2,"")</f>
        <v>30</v>
      </c>
      <c r="AP134" s="101">
        <f>IF('Г на Ч'!AP134*'Г на группу'!$A$2,'Г на Ч'!AP134*'Г на группу'!$A$2,"")</f>
        <v>30</v>
      </c>
      <c r="AQ134" s="101">
        <f>IF('Г на Ч'!AQ134*'Г на группу'!$A$2,'Г на Ч'!AQ134*'Г на группу'!$A$2,"")</f>
        <v>30</v>
      </c>
      <c r="AR134" s="101">
        <f>IF('Г на Ч'!AR134*'Г на группу'!$A$2,'Г на Ч'!AR134*'Г на группу'!$A$2,"")</f>
        <v>30</v>
      </c>
      <c r="AS134" s="101">
        <f>IF('Г на Ч'!AS134*'Г на группу'!$A$2,'Г на Ч'!AS134*'Г на группу'!$A$2,"")</f>
        <v>30</v>
      </c>
      <c r="AT134" s="101">
        <f>IF('Г на Ч'!AT134*'Г на группу'!$A$2,'Г на Ч'!AT134*'Г на группу'!$A$2,"")</f>
        <v>30</v>
      </c>
      <c r="AU134" s="101">
        <f>IF('Г на Ч'!AU134*'Г на группу'!$A$2,'Г на Ч'!AU134*'Г на группу'!$A$2,"")</f>
        <v>30</v>
      </c>
      <c r="AV134" s="101">
        <f>IF('Г на Ч'!AV134*'Г на группу'!$A$2,'Г на Ч'!AV134*'Г на группу'!$A$2,"")</f>
        <v>30</v>
      </c>
      <c r="AW134" s="101">
        <f>IF('Г на Ч'!AW134*'Г на группу'!$A$2,'Г на Ч'!AW134*'Г на группу'!$A$2,"")</f>
        <v>30</v>
      </c>
      <c r="AX134" s="101">
        <f>IF('Г на Ч'!AX134*'Г на группу'!$A$2,'Г на Ч'!AX134*'Г на группу'!$A$2,"")</f>
        <v>30</v>
      </c>
      <c r="AY134" s="101" t="str">
        <f>IF('Г на Ч'!AY134*'Г на группу'!$A$2,'Г на Ч'!AY134*'Г на группу'!$A$2,"")</f>
        <v/>
      </c>
      <c r="AZ134" s="101" t="str">
        <f>IF('Г на Ч'!AZ134*'Г на группу'!$A$2,'Г на Ч'!AZ134*'Г на группу'!$A$2,"")</f>
        <v/>
      </c>
      <c r="BA134" s="101" t="str">
        <f>IF('Г на Ч'!BA134*'Г на группу'!$A$2,'Г на Ч'!BA134*'Г на группу'!$A$2,"")</f>
        <v/>
      </c>
      <c r="BB134" s="101" t="str">
        <f>IF('Г на Ч'!BB134*'Г на группу'!$A$2,'Г на Ч'!BB134*'Г на группу'!$A$2,"")</f>
        <v/>
      </c>
      <c r="BC134" s="101">
        <f>IF('Г на Ч'!BC134*'Г на группу'!$A$2,'Г на Ч'!BC134*'Г на группу'!$A$2,"")</f>
        <v>30</v>
      </c>
      <c r="BD134" s="101" t="str">
        <f>IF('Г на Ч'!BD134*'Г на группу'!$A$2,'Г на Ч'!BD134*'Г на группу'!$A$2,"")</f>
        <v/>
      </c>
      <c r="BE134" s="101" t="str">
        <f>IF('Г на Ч'!BE134*'Г на группу'!$A$2,'Г на Ч'!BE134*'Г на группу'!$A$2,"")</f>
        <v/>
      </c>
      <c r="BF134" s="101" t="str">
        <f>IF('Г на Ч'!BF134*'Г на группу'!$A$2,'Г на Ч'!BF134*'Г на группу'!$A$2,"")</f>
        <v/>
      </c>
      <c r="BG134" s="101" t="str">
        <f>IF('Г на Ч'!BG134*'Г на группу'!$A$2,'Г на Ч'!BG134*'Г на группу'!$A$2,"")</f>
        <v/>
      </c>
      <c r="BH134" s="103">
        <f>IF('Г на Ч'!BH134*'Г на группу'!$A$2,'Г на Ч'!BH134*'Г на группу'!$A$2,"")</f>
        <v>30</v>
      </c>
      <c r="BI134" s="101" t="str">
        <f>IF('Г на Ч'!BI134*'Г на группу'!$A$2,'Г на Ч'!BI134*'Г на группу'!$A$2,"")</f>
        <v/>
      </c>
      <c r="BJ134" s="101" t="str">
        <f>IF('Г на Ч'!BJ134*'Г на группу'!$A$2,'Г на Ч'!BJ134*'Г на группу'!$A$2,"")</f>
        <v/>
      </c>
      <c r="BK134" s="101" t="str">
        <f>IF('Г на Ч'!BK134*'Г на группу'!$A$2,'Г на Ч'!BK134*'Г на группу'!$A$2,"")</f>
        <v/>
      </c>
      <c r="BL134" s="101" t="str">
        <f>IF('Г на Ч'!BL134*'Г на группу'!$A$2,'Г на Ч'!BL134*'Г на группу'!$A$2,"")</f>
        <v/>
      </c>
      <c r="BM134" s="102">
        <f>IF('Г на Ч'!BM134*'Г на группу'!$A$2,'Г на Ч'!BM134*'Г на группу'!$A$2,"")</f>
        <v>30</v>
      </c>
      <c r="BN134" s="101" t="str">
        <f>IF('Г на Ч'!BN134*'Г на группу'!$A$2,'Г на Ч'!BN134*'Г на группу'!$A$2,"")</f>
        <v/>
      </c>
      <c r="BO134" s="101" t="str">
        <f>IF('Г на Ч'!BO134*'Г на группу'!$A$2,'Г на Ч'!BO134*'Г на группу'!$A$2,"")</f>
        <v/>
      </c>
      <c r="BP134" s="101" t="str">
        <f>IF('Г на Ч'!BP134*'Г на группу'!$A$2,'Г на Ч'!BP134*'Г на группу'!$A$2,"")</f>
        <v/>
      </c>
      <c r="BQ134" s="101" t="str">
        <f>IF('Г на Ч'!BQ134*'Г на группу'!$A$2,'Г на Ч'!BQ134*'Г на группу'!$A$2,"")</f>
        <v/>
      </c>
      <c r="BR134" s="101">
        <f>IF('Г на Ч'!BR134*'Г на группу'!$A$2,'Г на Ч'!BR134*'Г на группу'!$A$2,"")</f>
        <v>30</v>
      </c>
      <c r="BS134" s="101" t="str">
        <f>IF('Г на Ч'!BS134*'Г на группу'!$A$2,'Г на Ч'!BS134*'Г на группу'!$A$2,"")</f>
        <v/>
      </c>
      <c r="BT134" s="101" t="str">
        <f>IF('Г на Ч'!BT134*'Г на группу'!$A$2,'Г на Ч'!BT134*'Г на группу'!$A$2,"")</f>
        <v/>
      </c>
      <c r="BU134" s="101" t="str">
        <f>IF('Г на Ч'!BU134*'Г на группу'!$A$2,'Г на Ч'!BU134*'Г на группу'!$A$2,"")</f>
        <v/>
      </c>
      <c r="BV134" s="101" t="str">
        <f>IF('Г на Ч'!BV134*'Г на группу'!$A$2,'Г на Ч'!BV134*'Г на группу'!$A$2,"")</f>
        <v/>
      </c>
      <c r="BW134" s="101">
        <f>IF('Г на Ч'!BW134*'Г на группу'!$A$2,'Г на Ч'!BW134*'Г на группу'!$A$2,"")</f>
        <v>30</v>
      </c>
      <c r="BX134" s="101" t="str">
        <f>IF('Г на Ч'!BX134*'Г на группу'!$A$2,'Г на Ч'!BX134*'Г на группу'!$A$2,"")</f>
        <v/>
      </c>
      <c r="BY134" s="101" t="str">
        <f>IF('Г на Ч'!BY134*'Г на группу'!$A$2,'Г на Ч'!BY134*'Г на группу'!$A$2,"")</f>
        <v/>
      </c>
      <c r="BZ134" s="101" t="str">
        <f>IF('Г на Ч'!BZ134*'Г на группу'!$A$2,'Г на Ч'!BZ134*'Г на группу'!$A$2,"")</f>
        <v/>
      </c>
      <c r="CA134" s="101" t="str">
        <f>IF('Г на Ч'!CA134*'Г на группу'!$A$2,'Г на Ч'!CA134*'Г на группу'!$A$2,"")</f>
        <v/>
      </c>
      <c r="CB134" s="101">
        <f>IF('Г на Ч'!CB134*'Г на группу'!$A$2,'Г на Ч'!CB134*'Г на группу'!$A$2,"")</f>
        <v>30</v>
      </c>
      <c r="CC134" s="101" t="str">
        <f>IF('Г на Ч'!CC134*'Г на группу'!$A$2,'Г на Ч'!CC134*'Г на группу'!$A$2,"")</f>
        <v/>
      </c>
      <c r="CD134" s="101" t="str">
        <f>IF('Г на Ч'!CD134*'Г на группу'!$A$2,'Г на Ч'!CD134*'Г на группу'!$A$2,"")</f>
        <v/>
      </c>
      <c r="CE134" s="101" t="str">
        <f>IF('Г на Ч'!CE134*'Г на группу'!$A$2,'Г на Ч'!CE134*'Г на группу'!$A$2,"")</f>
        <v/>
      </c>
      <c r="CF134" s="101" t="str">
        <f>IF('Г на Ч'!CF134*'Г на группу'!$A$2,'Г на Ч'!CF134*'Г на группу'!$A$2,"")</f>
        <v/>
      </c>
      <c r="CG134" s="101">
        <f>IF('Г на Ч'!CG134*'Г на группу'!$A$2,'Г на Ч'!CG134*'Г на группу'!$A$2,"")</f>
        <v>30</v>
      </c>
      <c r="CH134" s="101" t="str">
        <f>IF('Г на Ч'!CH134*'Г на группу'!$A$2,'Г на Ч'!CH134*'Г на группу'!$A$2,"")</f>
        <v/>
      </c>
      <c r="CI134" s="101" t="str">
        <f>IF('Г на Ч'!CI134*'Г на группу'!$A$2,'Г на Ч'!CI134*'Г на группу'!$A$2,"")</f>
        <v/>
      </c>
      <c r="CJ134" s="101" t="str">
        <f>IF('Г на Ч'!CJ134*'Г на группу'!$A$2,'Г на Ч'!CJ134*'Г на группу'!$A$2,"")</f>
        <v/>
      </c>
      <c r="CK134" s="101" t="str">
        <f>IF('Г на Ч'!CK134*'Г на группу'!$A$2,'Г на Ч'!CK134*'Г на группу'!$A$2,"")</f>
        <v/>
      </c>
      <c r="CL134" s="101">
        <f>IF('Г на Ч'!CL134*'Г на группу'!$A$2,'Г на Ч'!CL134*'Г на группу'!$A$2,"")</f>
        <v>30</v>
      </c>
      <c r="CM134" s="101" t="str">
        <f>IF('Г на Ч'!CM134*'Г на группу'!$A$2,'Г на Ч'!CM134*'Г на группу'!$A$2,"")</f>
        <v/>
      </c>
      <c r="CN134" s="101" t="str">
        <f>IF('Г на Ч'!CN134*'Г на группу'!$A$2,'Г на Ч'!CN134*'Г на группу'!$A$2,"")</f>
        <v/>
      </c>
      <c r="CO134" s="101" t="str">
        <f>IF('Г на Ч'!CO134*'Г на группу'!$A$2,'Г на Ч'!CO134*'Г на группу'!$A$2,"")</f>
        <v/>
      </c>
      <c r="CP134" s="101" t="str">
        <f>IF('Г на Ч'!CP134*'Г на группу'!$A$2,'Г на Ч'!CP134*'Г на группу'!$A$2,"")</f>
        <v/>
      </c>
      <c r="CQ134" s="101">
        <f>IF('Г на Ч'!CQ134*'Г на группу'!$A$2,'Г на Ч'!CQ134*'Г на группу'!$A$2,"")</f>
        <v>30</v>
      </c>
      <c r="CR134" s="101" t="str">
        <f>IF('Г на Ч'!CR134*'Г на группу'!$A$2,'Г на Ч'!CR134*'Г на группу'!$A$2,"")</f>
        <v/>
      </c>
      <c r="CS134" s="101" t="str">
        <f>IF('Г на Ч'!CS134*'Г на группу'!$A$2,'Г на Ч'!CS134*'Г на группу'!$A$2,"")</f>
        <v/>
      </c>
      <c r="CT134" s="101" t="str">
        <f>IF('Г на Ч'!CT134*'Г на группу'!$A$2,'Г на Ч'!CT134*'Г на группу'!$A$2,"")</f>
        <v/>
      </c>
      <c r="CU134" s="101" t="str">
        <f>IF('Г на Ч'!CU134*'Г на группу'!$A$2,'Г на Ч'!CU134*'Г на группу'!$A$2,"")</f>
        <v/>
      </c>
      <c r="CV134" s="101">
        <f>IF('Г на Ч'!CV134*'Г на группу'!$A$2,'Г на Ч'!CV134*'Г на группу'!$A$2,"")</f>
        <v>30</v>
      </c>
      <c r="CW134" s="101" t="str">
        <f>IF('Г на Ч'!CW134*'Г на группу'!$A$2,'Г на Ч'!CW134*'Г на группу'!$A$2,"")</f>
        <v/>
      </c>
      <c r="CX134" s="101" t="str">
        <f>IF('Г на Ч'!CX134*'Г на группу'!$A$2,'Г на Ч'!CX134*'Г на группу'!$A$2,"")</f>
        <v/>
      </c>
      <c r="CY134" s="101" t="str">
        <f>IF('Г на Ч'!CY134*'Г на группу'!$A$2,'Г на Ч'!CY134*'Г на группу'!$A$2,"")</f>
        <v/>
      </c>
      <c r="CZ134" s="101" t="str">
        <f>IF('Г на Ч'!CZ134*'Г на группу'!$A$2,'Г на Ч'!CZ134*'Г на группу'!$A$2,"")</f>
        <v/>
      </c>
      <c r="DA134" s="101">
        <f>IF('Г на Ч'!DA134*'Г на группу'!$A$2,'Г на Ч'!DA134*'Г на группу'!$A$2,"")</f>
        <v>30</v>
      </c>
      <c r="DB134" s="101" t="str">
        <f>IF('Г на Ч'!DB134*'Г на группу'!$A$2,'Г на Ч'!DB134*'Г на группу'!$A$2,"")</f>
        <v/>
      </c>
      <c r="DC134" s="101" t="str">
        <f>IF('Г на Ч'!DC134*'Г на группу'!$A$2,'Г на Ч'!DC134*'Г на группу'!$A$2,"")</f>
        <v/>
      </c>
      <c r="DD134" s="101" t="str">
        <f>IF('Г на Ч'!DD134*'Г на группу'!$A$2,'Г на Ч'!DD134*'Г на группу'!$A$2,"")</f>
        <v/>
      </c>
      <c r="DE134" s="101" t="str">
        <f>IF('Г на Ч'!DE134*'Г на группу'!$A$2,'Г на Ч'!DE134*'Г на группу'!$A$2,"")</f>
        <v/>
      </c>
      <c r="DF134" s="101">
        <f>IF('Г на Ч'!DF134*'Г на группу'!$A$2,'Г на Ч'!DF134*'Г на группу'!$A$2,"")</f>
        <v>30</v>
      </c>
      <c r="DG134" s="101" t="str">
        <f>IF('Г на Ч'!DG134*'Г на группу'!$A$2,'Г на Ч'!DG134*'Г на группу'!$A$2,"")</f>
        <v/>
      </c>
      <c r="DH134" s="101" t="str">
        <f>IF('Г на Ч'!DH134*'Г на группу'!$A$2,'Г на Ч'!DH134*'Г на группу'!$A$2,"")</f>
        <v/>
      </c>
      <c r="DI134" s="101" t="str">
        <f>IF('Г на Ч'!DI134*'Г на группу'!$A$2,'Г на Ч'!DI134*'Г на группу'!$A$2,"")</f>
        <v/>
      </c>
      <c r="DJ134" s="101" t="str">
        <f>IF('Г на Ч'!DJ134*'Г на группу'!$A$2,'Г на Ч'!DJ134*'Г на группу'!$A$2,"")</f>
        <v/>
      </c>
      <c r="DK134" s="101">
        <f>IF('Г на Ч'!DK134*'Г на группу'!$A$2,'Г на Ч'!DK134*'Г на группу'!$A$2,"")</f>
        <v>30</v>
      </c>
      <c r="DL134" s="101" t="str">
        <f>IF('Г на Ч'!DL134*'Г на группу'!$A$2,'Г на Ч'!DL134*'Г на группу'!$A$2,"")</f>
        <v/>
      </c>
      <c r="DM134" s="101" t="str">
        <f>IF('Г на Ч'!DM134*'Г на группу'!$A$2,'Г на Ч'!DM134*'Г на группу'!$A$2,"")</f>
        <v/>
      </c>
      <c r="DN134" s="101" t="str">
        <f>IF('Г на Ч'!DN134*'Г на группу'!$A$2,'Г на Ч'!DN134*'Г на группу'!$A$2,"")</f>
        <v/>
      </c>
      <c r="DO134" s="101" t="str">
        <f>IF('Г на Ч'!DO134*'Г на группу'!$A$2,'Г на Ч'!DO134*'Г на группу'!$A$2,"")</f>
        <v/>
      </c>
      <c r="DP134" s="101">
        <f>IF('Г на Ч'!DP134*'Г на группу'!$A$2,'Г на Ч'!DP134*'Г на группу'!$A$2,"")</f>
        <v>30</v>
      </c>
      <c r="DQ134" s="21">
        <f t="shared" ref="DQ134" si="307">SUM(J134,O134,T134,Y134,AD134,AI134,AN134,AS134,AX134,BC134,BH134,BM134,BR134,BW134,CB134,CG134,CL134,CQ134,CV134,DA134,DF134,DK134,DP134)</f>
        <v>690</v>
      </c>
    </row>
    <row r="135" spans="1:121" ht="15.75" thickTop="1" x14ac:dyDescent="0.25">
      <c r="E135" s="49"/>
      <c r="BR135" s="46" t="s">
        <v>100</v>
      </c>
    </row>
    <row r="136" spans="1:121" x14ac:dyDescent="0.25">
      <c r="A136" s="104" t="s">
        <v>101</v>
      </c>
      <c r="B136" s="104"/>
      <c r="C136" s="104"/>
      <c r="D136" s="104"/>
      <c r="E136" s="105"/>
      <c r="F136" s="106" t="e">
        <f>F108+F129</f>
        <v>#VALUE!</v>
      </c>
      <c r="G136" s="106" t="e">
        <f>SUM(G109,G129)</f>
        <v>#VALUE!</v>
      </c>
      <c r="H136" s="106" t="e">
        <f>SUM(H109,H129)</f>
        <v>#VALUE!</v>
      </c>
      <c r="I136" s="106" t="e">
        <f>SUM(I109,I129)</f>
        <v>#VALUE!</v>
      </c>
      <c r="J136" s="106">
        <f t="shared" ref="J136:BU136" si="308">J108+J129+J134</f>
        <v>1597.5</v>
      </c>
      <c r="K136" s="106" t="e">
        <f t="shared" si="308"/>
        <v>#VALUE!</v>
      </c>
      <c r="L136" s="106" t="e">
        <f t="shared" si="308"/>
        <v>#VALUE!</v>
      </c>
      <c r="M136" s="106" t="e">
        <f t="shared" si="308"/>
        <v>#VALUE!</v>
      </c>
      <c r="N136" s="106" t="e">
        <f t="shared" si="308"/>
        <v>#VALUE!</v>
      </c>
      <c r="O136" s="106">
        <f t="shared" si="308"/>
        <v>3439.32</v>
      </c>
      <c r="P136" s="106">
        <f t="shared" si="308"/>
        <v>12058.74</v>
      </c>
      <c r="Q136" s="106">
        <f t="shared" si="308"/>
        <v>98.2</v>
      </c>
      <c r="R136" s="106">
        <f t="shared" si="308"/>
        <v>228.19762312565433</v>
      </c>
      <c r="S136" s="106">
        <f t="shared" si="308"/>
        <v>149.58676741256011</v>
      </c>
      <c r="T136" s="106">
        <f t="shared" si="308"/>
        <v>3480.12</v>
      </c>
      <c r="U136" s="106">
        <f t="shared" si="308"/>
        <v>13577.189999999999</v>
      </c>
      <c r="V136" s="106">
        <f t="shared" si="308"/>
        <v>61.923999999999999</v>
      </c>
      <c r="W136" s="106">
        <f t="shared" si="308"/>
        <v>174.18416560550585</v>
      </c>
      <c r="X136" s="106">
        <f t="shared" si="308"/>
        <v>357.5364874969132</v>
      </c>
      <c r="Y136" s="106">
        <f t="shared" si="308"/>
        <v>3544.32</v>
      </c>
      <c r="Z136" s="106">
        <f t="shared" si="308"/>
        <v>10058.280000000001</v>
      </c>
      <c r="AA136" s="106">
        <f t="shared" si="308"/>
        <v>152.80000000000001</v>
      </c>
      <c r="AB136" s="106">
        <f t="shared" si="308"/>
        <v>206.03286217278153</v>
      </c>
      <c r="AC136" s="106">
        <f t="shared" si="308"/>
        <v>270.33437771087409</v>
      </c>
      <c r="AD136" s="106">
        <f t="shared" si="308"/>
        <v>3439.62</v>
      </c>
      <c r="AE136" s="106">
        <f t="shared" si="308"/>
        <v>13332.990000000002</v>
      </c>
      <c r="AF136" s="106">
        <f t="shared" si="308"/>
        <v>98.2</v>
      </c>
      <c r="AG136" s="106">
        <f t="shared" si="308"/>
        <v>228.84852193221502</v>
      </c>
      <c r="AH136" s="106">
        <f t="shared" si="308"/>
        <v>149.41106909707503</v>
      </c>
      <c r="AI136" s="106">
        <f t="shared" si="308"/>
        <v>3544.32</v>
      </c>
      <c r="AJ136" s="106">
        <f t="shared" si="308"/>
        <v>12195</v>
      </c>
      <c r="AK136" s="106">
        <f t="shared" si="308"/>
        <v>70.969000000000008</v>
      </c>
      <c r="AL136" s="106">
        <f t="shared" si="308"/>
        <v>168.35228638134444</v>
      </c>
      <c r="AM136" s="106">
        <f t="shared" si="308"/>
        <v>326.26763667007435</v>
      </c>
      <c r="AN136" s="107">
        <f t="shared" si="308"/>
        <v>3449.82</v>
      </c>
      <c r="AO136" s="106">
        <f t="shared" si="308"/>
        <v>12251.460000000001</v>
      </c>
      <c r="AP136" s="106">
        <f t="shared" si="308"/>
        <v>98.2</v>
      </c>
      <c r="AQ136" s="106">
        <f t="shared" si="308"/>
        <v>228.72615675394115</v>
      </c>
      <c r="AR136" s="106">
        <f t="shared" si="308"/>
        <v>149.71548647298317</v>
      </c>
      <c r="AS136" s="106">
        <f t="shared" si="308"/>
        <v>3472.32</v>
      </c>
      <c r="AT136" s="106">
        <f t="shared" si="308"/>
        <v>12092.165999999999</v>
      </c>
      <c r="AU136" s="106">
        <f t="shared" si="308"/>
        <v>52.870000000000005</v>
      </c>
      <c r="AV136" s="106">
        <f t="shared" si="308"/>
        <v>156.64543177460038</v>
      </c>
      <c r="AW136" s="106">
        <f t="shared" si="308"/>
        <v>335.96280309359554</v>
      </c>
      <c r="AX136" s="106">
        <f t="shared" si="308"/>
        <v>3438.7200000000003</v>
      </c>
      <c r="AY136" s="106" t="e">
        <f t="shared" si="308"/>
        <v>#VALUE!</v>
      </c>
      <c r="AZ136" s="106" t="e">
        <f t="shared" si="308"/>
        <v>#VALUE!</v>
      </c>
      <c r="BA136" s="106" t="e">
        <f t="shared" si="308"/>
        <v>#VALUE!</v>
      </c>
      <c r="BB136" s="106" t="e">
        <f t="shared" si="308"/>
        <v>#VALUE!</v>
      </c>
      <c r="BC136" s="106">
        <f t="shared" si="308"/>
        <v>3633</v>
      </c>
      <c r="BD136" s="106" t="e">
        <f t="shared" si="308"/>
        <v>#VALUE!</v>
      </c>
      <c r="BE136" s="106" t="e">
        <f t="shared" si="308"/>
        <v>#VALUE!</v>
      </c>
      <c r="BF136" s="106" t="e">
        <f t="shared" si="308"/>
        <v>#VALUE!</v>
      </c>
      <c r="BG136" s="106" t="e">
        <f t="shared" si="308"/>
        <v>#VALUE!</v>
      </c>
      <c r="BH136" s="107">
        <f t="shared" si="308"/>
        <v>3471.3</v>
      </c>
      <c r="BI136" s="106" t="e">
        <f t="shared" si="308"/>
        <v>#VALUE!</v>
      </c>
      <c r="BJ136" s="106" t="e">
        <f t="shared" si="308"/>
        <v>#VALUE!</v>
      </c>
      <c r="BK136" s="106" t="e">
        <f t="shared" si="308"/>
        <v>#VALUE!</v>
      </c>
      <c r="BL136" s="106" t="e">
        <f t="shared" si="308"/>
        <v>#VALUE!</v>
      </c>
      <c r="BM136" s="108">
        <f t="shared" si="308"/>
        <v>3576</v>
      </c>
      <c r="BN136" s="106" t="e">
        <f t="shared" si="308"/>
        <v>#VALUE!</v>
      </c>
      <c r="BO136" s="106" t="e">
        <f t="shared" si="308"/>
        <v>#VALUE!</v>
      </c>
      <c r="BP136" s="106" t="e">
        <f t="shared" si="308"/>
        <v>#VALUE!</v>
      </c>
      <c r="BQ136" s="106" t="e">
        <f t="shared" si="308"/>
        <v>#VALUE!</v>
      </c>
      <c r="BR136" s="106">
        <f t="shared" si="308"/>
        <v>3591.3</v>
      </c>
      <c r="BS136" s="106" t="e">
        <f t="shared" si="308"/>
        <v>#VALUE!</v>
      </c>
      <c r="BT136" s="106" t="e">
        <f t="shared" si="308"/>
        <v>#VALUE!</v>
      </c>
      <c r="BU136" s="106" t="e">
        <f t="shared" si="308"/>
        <v>#VALUE!</v>
      </c>
      <c r="BV136" s="106" t="e">
        <f t="shared" ref="BV136:DK136" si="309">BV108+BV129+BV134</f>
        <v>#VALUE!</v>
      </c>
      <c r="BW136" s="106">
        <f t="shared" si="309"/>
        <v>3603</v>
      </c>
      <c r="BX136" s="106" t="e">
        <f t="shared" si="309"/>
        <v>#VALUE!</v>
      </c>
      <c r="BY136" s="106" t="e">
        <f t="shared" si="309"/>
        <v>#VALUE!</v>
      </c>
      <c r="BZ136" s="106" t="e">
        <f t="shared" si="309"/>
        <v>#VALUE!</v>
      </c>
      <c r="CA136" s="106" t="e">
        <f t="shared" si="309"/>
        <v>#VALUE!</v>
      </c>
      <c r="CB136" s="106">
        <f t="shared" si="309"/>
        <v>3586.8</v>
      </c>
      <c r="CC136" s="106" t="e">
        <f t="shared" si="309"/>
        <v>#VALUE!</v>
      </c>
      <c r="CD136" s="106" t="e">
        <f t="shared" si="309"/>
        <v>#VALUE!</v>
      </c>
      <c r="CE136" s="106" t="e">
        <f t="shared" si="309"/>
        <v>#VALUE!</v>
      </c>
      <c r="CF136" s="106" t="e">
        <f t="shared" si="309"/>
        <v>#VALUE!</v>
      </c>
      <c r="CG136" s="106">
        <f t="shared" si="309"/>
        <v>3636</v>
      </c>
      <c r="CH136" s="106" t="e">
        <f t="shared" si="309"/>
        <v>#VALUE!</v>
      </c>
      <c r="CI136" s="106" t="e">
        <f t="shared" si="309"/>
        <v>#VALUE!</v>
      </c>
      <c r="CJ136" s="106" t="e">
        <f t="shared" si="309"/>
        <v>#VALUE!</v>
      </c>
      <c r="CK136" s="106" t="e">
        <f t="shared" si="309"/>
        <v>#VALUE!</v>
      </c>
      <c r="CL136" s="106">
        <f t="shared" si="309"/>
        <v>3556.8</v>
      </c>
      <c r="CM136" s="106" t="e">
        <f t="shared" si="309"/>
        <v>#VALUE!</v>
      </c>
      <c r="CN136" s="106" t="e">
        <f t="shared" si="309"/>
        <v>#VALUE!</v>
      </c>
      <c r="CO136" s="106" t="e">
        <f t="shared" si="309"/>
        <v>#VALUE!</v>
      </c>
      <c r="CP136" s="106" t="e">
        <f t="shared" si="309"/>
        <v>#VALUE!</v>
      </c>
      <c r="CQ136" s="106">
        <f t="shared" si="309"/>
        <v>3702</v>
      </c>
      <c r="CR136" s="106" t="e">
        <f t="shared" si="309"/>
        <v>#VALUE!</v>
      </c>
      <c r="CS136" s="106" t="e">
        <f t="shared" si="309"/>
        <v>#VALUE!</v>
      </c>
      <c r="CT136" s="106" t="e">
        <f t="shared" si="309"/>
        <v>#VALUE!</v>
      </c>
      <c r="CU136" s="106" t="e">
        <f t="shared" si="309"/>
        <v>#VALUE!</v>
      </c>
      <c r="CV136" s="106">
        <f t="shared" si="309"/>
        <v>3568.5</v>
      </c>
      <c r="CW136" s="106" t="e">
        <f t="shared" si="309"/>
        <v>#VALUE!</v>
      </c>
      <c r="CX136" s="106" t="e">
        <f t="shared" si="309"/>
        <v>#VALUE!</v>
      </c>
      <c r="CY136" s="106" t="e">
        <f t="shared" si="309"/>
        <v>#VALUE!</v>
      </c>
      <c r="CZ136" s="106" t="e">
        <f t="shared" si="309"/>
        <v>#VALUE!</v>
      </c>
      <c r="DA136" s="106">
        <f t="shared" si="309"/>
        <v>3612</v>
      </c>
      <c r="DB136" s="106" t="e">
        <f t="shared" si="309"/>
        <v>#VALUE!</v>
      </c>
      <c r="DC136" s="106" t="e">
        <f t="shared" si="309"/>
        <v>#VALUE!</v>
      </c>
      <c r="DD136" s="106" t="e">
        <f t="shared" si="309"/>
        <v>#VALUE!</v>
      </c>
      <c r="DE136" s="106" t="e">
        <f t="shared" si="309"/>
        <v>#VALUE!</v>
      </c>
      <c r="DF136" s="106">
        <f t="shared" si="309"/>
        <v>3563.4</v>
      </c>
      <c r="DG136" s="106" t="e">
        <f t="shared" si="309"/>
        <v>#VALUE!</v>
      </c>
      <c r="DH136" s="106" t="e">
        <f t="shared" si="309"/>
        <v>#VALUE!</v>
      </c>
      <c r="DI136" s="106" t="e">
        <f t="shared" si="309"/>
        <v>#VALUE!</v>
      </c>
      <c r="DJ136" s="106" t="e">
        <f t="shared" si="309"/>
        <v>#VALUE!</v>
      </c>
      <c r="DK136" s="106">
        <f t="shared" si="309"/>
        <v>3729</v>
      </c>
      <c r="DL136" s="106">
        <f t="shared" ref="CF136:DP136" si="310">DL108+DL129</f>
        <v>8759.94</v>
      </c>
      <c r="DM136" s="106">
        <f t="shared" si="310"/>
        <v>563.14200000000005</v>
      </c>
      <c r="DN136" s="106">
        <f t="shared" si="310"/>
        <v>757.25999999999988</v>
      </c>
      <c r="DO136" s="106">
        <f t="shared" si="310"/>
        <v>1036.7819999999999</v>
      </c>
      <c r="DP136" s="106">
        <f>DP108+DP129+DP134</f>
        <v>2391</v>
      </c>
    </row>
    <row r="137" spans="1:121" x14ac:dyDescent="0.25">
      <c r="A137"/>
      <c r="B137"/>
      <c r="E137" s="49"/>
      <c r="F137"/>
      <c r="G137" s="47" t="e">
        <f>G136/$L136</f>
        <v>#VALUE!</v>
      </c>
      <c r="H137" s="47" t="e">
        <f>H136/$L136</f>
        <v>#VALUE!</v>
      </c>
      <c r="I137" s="47" t="e">
        <f>I136/$L136</f>
        <v>#VALUE!</v>
      </c>
      <c r="J137" s="47"/>
      <c r="K137"/>
      <c r="L137" s="47"/>
      <c r="M137" s="47"/>
      <c r="N137" s="47"/>
      <c r="O137" s="47"/>
      <c r="P13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4"/>
      <c r="AJ137" s="47"/>
      <c r="AK137" s="47"/>
      <c r="AL137" s="47"/>
      <c r="AM137" s="47"/>
      <c r="AN137" s="99"/>
      <c r="AO137" s="47"/>
      <c r="AP137" s="47"/>
      <c r="AQ137" s="47"/>
      <c r="AR137" s="47"/>
      <c r="AS137" s="47"/>
      <c r="AT137" s="47"/>
      <c r="AU137" s="47"/>
      <c r="AV137" s="47"/>
      <c r="AW137" s="47"/>
      <c r="AX137" s="44"/>
      <c r="AY137" s="44"/>
      <c r="AZ137" s="47"/>
      <c r="BA137" s="47"/>
      <c r="BB137" s="47"/>
      <c r="BC137" s="47"/>
      <c r="BD137" s="47"/>
      <c r="BE137" s="47"/>
      <c r="BF137" s="47"/>
      <c r="BG137" s="47"/>
      <c r="BH137" s="99"/>
      <c r="BI137" s="44"/>
      <c r="BJ137" s="47"/>
      <c r="BK137" s="47"/>
      <c r="BL137" s="47"/>
      <c r="BM137" s="45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/>
      <c r="CI137"/>
      <c r="CJ137"/>
      <c r="CK137"/>
      <c r="CL137" s="44"/>
      <c r="CM137"/>
      <c r="CN137"/>
      <c r="CO137"/>
      <c r="CP137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</row>
    <row r="138" spans="1:121" x14ac:dyDescent="0.25">
      <c r="J138" s="44"/>
      <c r="O138" s="44"/>
      <c r="AN138" s="99"/>
      <c r="BC138" s="44"/>
      <c r="BM138" s="45">
        <f>SUM(J136,O136,T136,Y136,AD136,AI136,AN136,AS136,AX136,BC136,BH136,BM136)</f>
        <v>40086.36</v>
      </c>
      <c r="DP138" s="44">
        <f>SUM(BR136,BW136,CB136,CG136,CL136,CQ136,CV136,DA136,DF136,DK136,DP136)</f>
        <v>38539.800000000003</v>
      </c>
      <c r="DQ138" s="30">
        <f>SUM(DQ134,DQ129,DQ107,DQ67,DQ30)</f>
        <v>78626.159999999989</v>
      </c>
    </row>
    <row r="139" spans="1:121" x14ac:dyDescent="0.25">
      <c r="AN139" s="46"/>
      <c r="BH139" s="46"/>
      <c r="BM139" s="45">
        <f>BM138+400</f>
        <v>40486.36</v>
      </c>
      <c r="BN139" s="46">
        <v>610</v>
      </c>
      <c r="BO139" s="46">
        <v>610</v>
      </c>
      <c r="BP139" s="46">
        <v>610</v>
      </c>
      <c r="BQ139" s="46">
        <v>610</v>
      </c>
      <c r="DP139" s="44">
        <f>DP138+700</f>
        <v>39239.800000000003</v>
      </c>
      <c r="DQ139" s="44">
        <f>BM139+DP139</f>
        <v>79726.16</v>
      </c>
    </row>
    <row r="140" spans="1:121" x14ac:dyDescent="0.25">
      <c r="A140" s="46" t="s">
        <v>102</v>
      </c>
      <c r="B140" s="46" t="s">
        <v>103</v>
      </c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99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99"/>
      <c r="BI140" s="44"/>
      <c r="BJ140" s="44"/>
      <c r="BK140" s="44"/>
      <c r="BL140" s="44"/>
      <c r="BM140" s="45">
        <f>BM139/6</f>
        <v>6747.7266666666665</v>
      </c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Q140" s="44"/>
      <c r="CV140" s="44"/>
      <c r="DA140" s="44"/>
      <c r="DF140" s="44"/>
      <c r="DK140" s="44"/>
      <c r="DP140" s="44">
        <f>DP139/6</f>
        <v>6539.9666666666672</v>
      </c>
      <c r="DQ140" s="46">
        <f>DQ139/6</f>
        <v>13287.693333333335</v>
      </c>
    </row>
  </sheetData>
  <mergeCells count="24">
    <mergeCell ref="CN2:CP2"/>
    <mergeCell ref="CS2:CU2"/>
    <mergeCell ref="CX2:CZ2"/>
    <mergeCell ref="DC2:DE2"/>
    <mergeCell ref="DH2:DJ2"/>
    <mergeCell ref="DM2:DO2"/>
    <mergeCell ref="BJ2:BL2"/>
    <mergeCell ref="BO2:BQ2"/>
    <mergeCell ref="BT2:BV2"/>
    <mergeCell ref="BY2:CA2"/>
    <mergeCell ref="CD2:CF2"/>
    <mergeCell ref="CI2:CK2"/>
    <mergeCell ref="AF2:AH2"/>
    <mergeCell ref="AK2:AM2"/>
    <mergeCell ref="AP2:AR2"/>
    <mergeCell ref="AU2:AW2"/>
    <mergeCell ref="AZ2:BB2"/>
    <mergeCell ref="BE2:BG2"/>
    <mergeCell ref="C2:E2"/>
    <mergeCell ref="G2:I2"/>
    <mergeCell ref="L2:N2"/>
    <mergeCell ref="Q2:S2"/>
    <mergeCell ref="V2:X2"/>
    <mergeCell ref="AA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82" workbookViewId="0">
      <selection activeCell="D108" sqref="D108"/>
    </sheetView>
  </sheetViews>
  <sheetFormatPr defaultRowHeight="15" x14ac:dyDescent="0.25"/>
  <cols>
    <col min="1" max="4" width="11.85546875" customWidth="1"/>
  </cols>
  <sheetData>
    <row r="1" spans="1:4" x14ac:dyDescent="0.25">
      <c r="A1" t="s">
        <v>109</v>
      </c>
      <c r="B1" t="s">
        <v>110</v>
      </c>
      <c r="C1" t="s">
        <v>126</v>
      </c>
      <c r="D1" t="s">
        <v>127</v>
      </c>
    </row>
    <row r="2" spans="1:4" x14ac:dyDescent="0.25">
      <c r="A2" t="s">
        <v>24</v>
      </c>
      <c r="B2" t="s">
        <v>111</v>
      </c>
      <c r="C2" t="s">
        <v>25</v>
      </c>
      <c r="D2">
        <f>'Г на группу'!DQ4</f>
        <v>2250</v>
      </c>
    </row>
    <row r="3" spans="1:4" x14ac:dyDescent="0.25">
      <c r="A3" t="s">
        <v>24</v>
      </c>
      <c r="B3" t="s">
        <v>111</v>
      </c>
      <c r="C3" t="s">
        <v>26</v>
      </c>
      <c r="D3">
        <f>'Г на группу'!DQ5</f>
        <v>2220</v>
      </c>
    </row>
    <row r="4" spans="1:4" x14ac:dyDescent="0.25">
      <c r="A4" t="s">
        <v>24</v>
      </c>
      <c r="B4" t="s">
        <v>111</v>
      </c>
      <c r="C4" t="s">
        <v>108</v>
      </c>
      <c r="D4">
        <f>'Г на группу'!DQ6</f>
        <v>1890</v>
      </c>
    </row>
    <row r="5" spans="1:4" x14ac:dyDescent="0.25">
      <c r="A5" t="s">
        <v>24</v>
      </c>
      <c r="B5" t="s">
        <v>111</v>
      </c>
      <c r="C5" t="s">
        <v>28</v>
      </c>
      <c r="D5">
        <f>'Г на группу'!DQ7</f>
        <v>1890</v>
      </c>
    </row>
    <row r="6" spans="1:4" x14ac:dyDescent="0.25">
      <c r="A6" t="s">
        <v>24</v>
      </c>
      <c r="B6" t="s">
        <v>112</v>
      </c>
      <c r="C6" t="s">
        <v>29</v>
      </c>
      <c r="D6">
        <f>'Г на группу'!DQ8</f>
        <v>630</v>
      </c>
    </row>
    <row r="7" spans="1:4" x14ac:dyDescent="0.25">
      <c r="A7" t="s">
        <v>24</v>
      </c>
      <c r="B7" t="s">
        <v>112</v>
      </c>
      <c r="C7" t="s">
        <v>30</v>
      </c>
      <c r="D7">
        <f>'Г на группу'!DQ9</f>
        <v>720</v>
      </c>
    </row>
    <row r="8" spans="1:4" x14ac:dyDescent="0.25">
      <c r="A8" t="s">
        <v>24</v>
      </c>
      <c r="B8" t="s">
        <v>112</v>
      </c>
      <c r="C8" t="s">
        <v>105</v>
      </c>
      <c r="D8">
        <f>'Г на группу'!DQ10</f>
        <v>630</v>
      </c>
    </row>
    <row r="9" spans="1:4" x14ac:dyDescent="0.25">
      <c r="A9" t="s">
        <v>24</v>
      </c>
      <c r="B9" t="s">
        <v>31</v>
      </c>
      <c r="C9" t="s">
        <v>31</v>
      </c>
      <c r="D9">
        <f>'Г на группу'!DQ11</f>
        <v>3960</v>
      </c>
    </row>
    <row r="10" spans="1:4" x14ac:dyDescent="0.25">
      <c r="A10" t="s">
        <v>24</v>
      </c>
      <c r="B10" t="s">
        <v>114</v>
      </c>
      <c r="C10" t="s">
        <v>32</v>
      </c>
      <c r="D10">
        <f>'Г на группу'!DQ12</f>
        <v>3300</v>
      </c>
    </row>
    <row r="11" spans="1:4" x14ac:dyDescent="0.25">
      <c r="A11" t="s">
        <v>24</v>
      </c>
      <c r="B11" t="s">
        <v>113</v>
      </c>
      <c r="C11" t="s">
        <v>33</v>
      </c>
      <c r="D11">
        <f>'Г на группу'!DQ13</f>
        <v>316.55999999999995</v>
      </c>
    </row>
    <row r="12" spans="1:4" x14ac:dyDescent="0.25">
      <c r="A12" t="s">
        <v>24</v>
      </c>
      <c r="B12" t="s">
        <v>116</v>
      </c>
      <c r="C12" t="s">
        <v>34</v>
      </c>
      <c r="D12">
        <f>'Г на группу'!DQ14</f>
        <v>1452</v>
      </c>
    </row>
    <row r="13" spans="1:4" x14ac:dyDescent="0.25">
      <c r="A13" t="s">
        <v>24</v>
      </c>
      <c r="B13" t="s">
        <v>35</v>
      </c>
      <c r="C13" t="s">
        <v>35</v>
      </c>
      <c r="D13">
        <f>'Г на группу'!DQ15</f>
        <v>1980</v>
      </c>
    </row>
    <row r="14" spans="1:4" x14ac:dyDescent="0.25">
      <c r="A14" t="s">
        <v>24</v>
      </c>
      <c r="B14" t="s">
        <v>36</v>
      </c>
      <c r="C14" t="s">
        <v>36</v>
      </c>
      <c r="D14">
        <f>'Г на группу'!DQ16</f>
        <v>132</v>
      </c>
    </row>
    <row r="15" spans="1:4" x14ac:dyDescent="0.25">
      <c r="A15" t="s">
        <v>24</v>
      </c>
      <c r="B15" t="s">
        <v>115</v>
      </c>
      <c r="C15" t="s">
        <v>37</v>
      </c>
      <c r="D15">
        <f>'Г на группу'!DQ17</f>
        <v>231.60000000000002</v>
      </c>
    </row>
    <row r="16" spans="1:4" x14ac:dyDescent="0.25">
      <c r="A16" t="s">
        <v>24</v>
      </c>
      <c r="B16" t="s">
        <v>115</v>
      </c>
      <c r="C16" t="s">
        <v>66</v>
      </c>
      <c r="D16">
        <f>'Г на группу'!DQ18</f>
        <v>450</v>
      </c>
    </row>
    <row r="17" spans="1:4" x14ac:dyDescent="0.25">
      <c r="A17" t="s">
        <v>24</v>
      </c>
      <c r="B17" t="s">
        <v>115</v>
      </c>
      <c r="C17" t="s">
        <v>39</v>
      </c>
      <c r="D17">
        <f>'Г на группу'!DQ19</f>
        <v>360</v>
      </c>
    </row>
    <row r="18" spans="1:4" x14ac:dyDescent="0.25">
      <c r="A18" t="s">
        <v>24</v>
      </c>
      <c r="B18" t="s">
        <v>115</v>
      </c>
      <c r="C18" t="s">
        <v>40</v>
      </c>
      <c r="D18">
        <f>'Г на группу'!DQ20</f>
        <v>240</v>
      </c>
    </row>
    <row r="19" spans="1:4" x14ac:dyDescent="0.25">
      <c r="A19" t="s">
        <v>24</v>
      </c>
      <c r="B19" t="s">
        <v>115</v>
      </c>
      <c r="C19" t="s">
        <v>41</v>
      </c>
      <c r="D19">
        <f>'Г на группу'!DQ21</f>
        <v>240</v>
      </c>
    </row>
    <row r="20" spans="1:4" x14ac:dyDescent="0.25">
      <c r="A20" t="s">
        <v>24</v>
      </c>
      <c r="B20" t="s">
        <v>115</v>
      </c>
      <c r="C20" t="s">
        <v>42</v>
      </c>
      <c r="D20">
        <f>'Г на группу'!DQ22</f>
        <v>324</v>
      </c>
    </row>
    <row r="21" spans="1:4" x14ac:dyDescent="0.25">
      <c r="A21" t="s">
        <v>24</v>
      </c>
      <c r="B21" t="s">
        <v>115</v>
      </c>
      <c r="C21" t="s">
        <v>43</v>
      </c>
      <c r="D21">
        <f>'Г на группу'!DQ23</f>
        <v>225</v>
      </c>
    </row>
    <row r="22" spans="1:4" x14ac:dyDescent="0.25">
      <c r="A22" t="s">
        <v>24</v>
      </c>
      <c r="B22" t="s">
        <v>115</v>
      </c>
      <c r="C22" t="s">
        <v>44</v>
      </c>
      <c r="D22">
        <f>'Г на группу'!DQ24</f>
        <v>234</v>
      </c>
    </row>
    <row r="23" spans="1:4" x14ac:dyDescent="0.25">
      <c r="A23" t="s">
        <v>24</v>
      </c>
      <c r="B23" t="s">
        <v>115</v>
      </c>
      <c r="C23" t="s">
        <v>45</v>
      </c>
      <c r="D23">
        <f>'Г на группу'!DQ25</f>
        <v>249.60000000000002</v>
      </c>
    </row>
    <row r="24" spans="1:4" x14ac:dyDescent="0.25">
      <c r="A24" t="s">
        <v>24</v>
      </c>
      <c r="B24" t="s">
        <v>115</v>
      </c>
      <c r="C24" t="s">
        <v>106</v>
      </c>
      <c r="D24">
        <f>'Г на группу'!DQ26</f>
        <v>252</v>
      </c>
    </row>
    <row r="25" spans="1:4" x14ac:dyDescent="0.25">
      <c r="A25" t="s">
        <v>24</v>
      </c>
      <c r="B25" t="s">
        <v>117</v>
      </c>
      <c r="C25" t="s">
        <v>46</v>
      </c>
      <c r="D25">
        <f>'Г на группу'!DQ27</f>
        <v>132</v>
      </c>
    </row>
    <row r="26" spans="1:4" x14ac:dyDescent="0.25">
      <c r="A26" t="s">
        <v>24</v>
      </c>
      <c r="B26" t="s">
        <v>117</v>
      </c>
      <c r="C26" t="s">
        <v>47</v>
      </c>
      <c r="D26">
        <f>'Г на группу'!DQ28</f>
        <v>132</v>
      </c>
    </row>
    <row r="27" spans="1:4" x14ac:dyDescent="0.25">
      <c r="A27" t="s">
        <v>24</v>
      </c>
      <c r="B27" t="s">
        <v>116</v>
      </c>
      <c r="C27" t="s">
        <v>48</v>
      </c>
      <c r="D27">
        <f>'Г на группу'!DQ29</f>
        <v>726</v>
      </c>
    </row>
    <row r="29" spans="1:4" x14ac:dyDescent="0.25">
      <c r="A29" t="s">
        <v>49</v>
      </c>
      <c r="B29" t="s">
        <v>118</v>
      </c>
      <c r="C29" t="s">
        <v>51</v>
      </c>
      <c r="D29">
        <f>'Г на группу'!DQ33</f>
        <v>360</v>
      </c>
    </row>
    <row r="30" spans="1:4" x14ac:dyDescent="0.25">
      <c r="A30" t="s">
        <v>49</v>
      </c>
      <c r="B30" t="s">
        <v>118</v>
      </c>
      <c r="C30" t="s">
        <v>52</v>
      </c>
      <c r="D30">
        <f>'Г на группу'!DQ34</f>
        <v>450</v>
      </c>
    </row>
    <row r="31" spans="1:4" x14ac:dyDescent="0.25">
      <c r="A31" t="s">
        <v>49</v>
      </c>
      <c r="B31" t="s">
        <v>118</v>
      </c>
      <c r="C31" t="s">
        <v>53</v>
      </c>
      <c r="D31">
        <f>'Г на группу'!DQ35</f>
        <v>270</v>
      </c>
    </row>
    <row r="32" spans="1:4" x14ac:dyDescent="0.25">
      <c r="A32" t="s">
        <v>49</v>
      </c>
      <c r="B32" t="s">
        <v>119</v>
      </c>
      <c r="C32" t="s">
        <v>54</v>
      </c>
      <c r="D32">
        <f>'Г на группу'!DQ36</f>
        <v>150</v>
      </c>
    </row>
    <row r="33" spans="1:4" x14ac:dyDescent="0.25">
      <c r="A33" t="s">
        <v>49</v>
      </c>
      <c r="B33" t="s">
        <v>119</v>
      </c>
      <c r="C33" t="s">
        <v>55</v>
      </c>
      <c r="D33">
        <f>'Г на группу'!DQ37</f>
        <v>90</v>
      </c>
    </row>
    <row r="34" spans="1:4" x14ac:dyDescent="0.25">
      <c r="A34" t="s">
        <v>49</v>
      </c>
      <c r="B34" t="s">
        <v>119</v>
      </c>
      <c r="C34" t="s">
        <v>56</v>
      </c>
      <c r="D34">
        <f>'Г на группу'!DQ38</f>
        <v>120</v>
      </c>
    </row>
    <row r="35" spans="1:4" x14ac:dyDescent="0.25">
      <c r="A35" t="s">
        <v>49</v>
      </c>
      <c r="B35" t="s">
        <v>119</v>
      </c>
      <c r="C35" t="s">
        <v>57</v>
      </c>
      <c r="D35">
        <f>'Г на группу'!DQ39</f>
        <v>144</v>
      </c>
    </row>
    <row r="36" spans="1:4" x14ac:dyDescent="0.25">
      <c r="A36" t="s">
        <v>49</v>
      </c>
      <c r="B36" t="s">
        <v>119</v>
      </c>
      <c r="C36" t="s">
        <v>58</v>
      </c>
      <c r="D36">
        <f>'Г на группу'!DQ40</f>
        <v>144</v>
      </c>
    </row>
    <row r="37" spans="1:4" x14ac:dyDescent="0.25">
      <c r="A37" t="s">
        <v>49</v>
      </c>
      <c r="B37" t="s">
        <v>119</v>
      </c>
      <c r="C37" t="s">
        <v>59</v>
      </c>
      <c r="D37">
        <f>'Г на группу'!DQ41</f>
        <v>144</v>
      </c>
    </row>
    <row r="38" spans="1:4" x14ac:dyDescent="0.25">
      <c r="A38" t="s">
        <v>49</v>
      </c>
      <c r="B38" t="s">
        <v>119</v>
      </c>
      <c r="C38" t="s">
        <v>60</v>
      </c>
      <c r="D38">
        <f>'Г на группу'!DQ42</f>
        <v>0</v>
      </c>
    </row>
    <row r="39" spans="1:4" x14ac:dyDescent="0.25">
      <c r="A39" t="s">
        <v>49</v>
      </c>
      <c r="B39" t="s">
        <v>122</v>
      </c>
      <c r="C39" t="s">
        <v>107</v>
      </c>
      <c r="D39">
        <f>'Г на группу'!DQ43</f>
        <v>324</v>
      </c>
    </row>
    <row r="40" spans="1:4" x14ac:dyDescent="0.25">
      <c r="A40" t="s">
        <v>49</v>
      </c>
      <c r="B40" t="s">
        <v>118</v>
      </c>
      <c r="C40" t="s">
        <v>61</v>
      </c>
      <c r="D40">
        <f>'Г на группу'!DQ44</f>
        <v>1080</v>
      </c>
    </row>
    <row r="41" spans="1:4" x14ac:dyDescent="0.25">
      <c r="A41" t="s">
        <v>49</v>
      </c>
      <c r="B41" t="s">
        <v>120</v>
      </c>
      <c r="C41" t="s">
        <v>62</v>
      </c>
      <c r="D41">
        <f>'Г на группу'!DQ45</f>
        <v>1080</v>
      </c>
    </row>
    <row r="42" spans="1:4" x14ac:dyDescent="0.25">
      <c r="A42" t="s">
        <v>49</v>
      </c>
      <c r="B42" t="s">
        <v>121</v>
      </c>
      <c r="C42" t="s">
        <v>63</v>
      </c>
      <c r="D42">
        <f>'Г на группу'!DQ46</f>
        <v>1980</v>
      </c>
    </row>
    <row r="43" spans="1:4" x14ac:dyDescent="0.25">
      <c r="A43" t="s">
        <v>49</v>
      </c>
      <c r="B43" t="s">
        <v>121</v>
      </c>
      <c r="C43" t="s">
        <v>64</v>
      </c>
      <c r="D43">
        <f>'Г на группу'!DQ47</f>
        <v>1896</v>
      </c>
    </row>
    <row r="44" spans="1:4" x14ac:dyDescent="0.25">
      <c r="A44" t="s">
        <v>49</v>
      </c>
      <c r="B44" t="s">
        <v>121</v>
      </c>
      <c r="C44" t="s">
        <v>65</v>
      </c>
      <c r="D44">
        <f>'Г на группу'!DQ48</f>
        <v>720</v>
      </c>
    </row>
    <row r="45" spans="1:4" x14ac:dyDescent="0.25">
      <c r="A45" t="s">
        <v>49</v>
      </c>
      <c r="B45" t="s">
        <v>115</v>
      </c>
      <c r="C45" t="s">
        <v>37</v>
      </c>
      <c r="D45">
        <f>'Г на группу'!DQ49</f>
        <v>463.20000000000005</v>
      </c>
    </row>
    <row r="46" spans="1:4" x14ac:dyDescent="0.25">
      <c r="A46" t="s">
        <v>49</v>
      </c>
      <c r="B46" t="s">
        <v>115</v>
      </c>
      <c r="C46" t="s">
        <v>66</v>
      </c>
      <c r="D46">
        <f>'Г на группу'!DQ50</f>
        <v>300</v>
      </c>
    </row>
    <row r="47" spans="1:4" x14ac:dyDescent="0.25">
      <c r="A47" t="s">
        <v>49</v>
      </c>
      <c r="B47" t="s">
        <v>115</v>
      </c>
      <c r="C47" t="s">
        <v>39</v>
      </c>
      <c r="D47">
        <f>'Г на группу'!DQ51</f>
        <v>120</v>
      </c>
    </row>
    <row r="48" spans="1:4" x14ac:dyDescent="0.25">
      <c r="A48" t="s">
        <v>49</v>
      </c>
      <c r="B48" t="s">
        <v>115</v>
      </c>
      <c r="C48" t="s">
        <v>40</v>
      </c>
      <c r="D48">
        <f>'Г на группу'!DQ52</f>
        <v>600</v>
      </c>
    </row>
    <row r="49" spans="1:4" x14ac:dyDescent="0.25">
      <c r="A49" t="s">
        <v>49</v>
      </c>
      <c r="B49" t="s">
        <v>115</v>
      </c>
      <c r="C49" t="s">
        <v>41</v>
      </c>
      <c r="D49">
        <f>'Г на группу'!DQ53</f>
        <v>480</v>
      </c>
    </row>
    <row r="50" spans="1:4" x14ac:dyDescent="0.25">
      <c r="A50" t="s">
        <v>49</v>
      </c>
      <c r="B50" t="s">
        <v>115</v>
      </c>
      <c r="C50" t="s">
        <v>42</v>
      </c>
      <c r="D50">
        <f>'Г на группу'!DQ54</f>
        <v>606</v>
      </c>
    </row>
    <row r="51" spans="1:4" x14ac:dyDescent="0.25">
      <c r="A51" t="s">
        <v>49</v>
      </c>
      <c r="B51" t="s">
        <v>115</v>
      </c>
      <c r="C51" t="s">
        <v>43</v>
      </c>
      <c r="D51">
        <f>'Г на группу'!DQ55</f>
        <v>337.5</v>
      </c>
    </row>
    <row r="52" spans="1:4" x14ac:dyDescent="0.25">
      <c r="A52" t="s">
        <v>49</v>
      </c>
      <c r="B52" t="s">
        <v>115</v>
      </c>
      <c r="C52" t="s">
        <v>44</v>
      </c>
      <c r="D52">
        <f>'Г на группу'!DQ56</f>
        <v>234</v>
      </c>
    </row>
    <row r="53" spans="1:4" x14ac:dyDescent="0.25">
      <c r="A53" t="s">
        <v>49</v>
      </c>
      <c r="B53" t="s">
        <v>115</v>
      </c>
      <c r="C53" t="s">
        <v>45</v>
      </c>
      <c r="D53">
        <f>'Г на группу'!DQ57</f>
        <v>504</v>
      </c>
    </row>
    <row r="54" spans="1:4" x14ac:dyDescent="0.25">
      <c r="A54" t="s">
        <v>49</v>
      </c>
      <c r="B54" t="s">
        <v>115</v>
      </c>
      <c r="C54" t="s">
        <v>106</v>
      </c>
      <c r="D54">
        <f>'Г на группу'!DQ58</f>
        <v>240</v>
      </c>
    </row>
    <row r="55" spans="1:4" x14ac:dyDescent="0.25">
      <c r="A55" t="s">
        <v>49</v>
      </c>
      <c r="B55" t="s">
        <v>68</v>
      </c>
      <c r="C55" t="s">
        <v>68</v>
      </c>
      <c r="D55">
        <f>'Г на группу'!DQ59</f>
        <v>1980</v>
      </c>
    </row>
    <row r="56" spans="1:4" x14ac:dyDescent="0.25">
      <c r="A56" t="s">
        <v>49</v>
      </c>
      <c r="B56" t="s">
        <v>117</v>
      </c>
      <c r="C56" t="s">
        <v>46</v>
      </c>
      <c r="D56">
        <f>'Г на группу'!DQ60</f>
        <v>72</v>
      </c>
    </row>
    <row r="57" spans="1:4" x14ac:dyDescent="0.25">
      <c r="A57" t="s">
        <v>49</v>
      </c>
      <c r="B57" t="s">
        <v>117</v>
      </c>
      <c r="C57" t="s">
        <v>47</v>
      </c>
      <c r="D57">
        <f>'Г на группу'!DQ61</f>
        <v>132</v>
      </c>
    </row>
    <row r="58" spans="1:4" x14ac:dyDescent="0.25">
      <c r="A58" t="s">
        <v>49</v>
      </c>
      <c r="B58" t="s">
        <v>117</v>
      </c>
      <c r="C58" t="s">
        <v>69</v>
      </c>
      <c r="D58">
        <f>'Г на группу'!DQ62</f>
        <v>60</v>
      </c>
    </row>
    <row r="59" spans="1:4" x14ac:dyDescent="0.25">
      <c r="A59" t="s">
        <v>49</v>
      </c>
      <c r="B59" t="s">
        <v>116</v>
      </c>
      <c r="C59" t="s">
        <v>48</v>
      </c>
      <c r="D59">
        <f>'Г на группу'!DQ63</f>
        <v>726</v>
      </c>
    </row>
    <row r="60" spans="1:4" x14ac:dyDescent="0.25">
      <c r="A60" t="s">
        <v>49</v>
      </c>
      <c r="B60" t="s">
        <v>72</v>
      </c>
      <c r="C60" t="s">
        <v>70</v>
      </c>
      <c r="D60">
        <f>'Г на группу'!DQ64</f>
        <v>18</v>
      </c>
    </row>
    <row r="61" spans="1:4" x14ac:dyDescent="0.25">
      <c r="A61" t="s">
        <v>49</v>
      </c>
      <c r="B61" t="s">
        <v>72</v>
      </c>
      <c r="C61" t="s">
        <v>71</v>
      </c>
      <c r="D61">
        <f>'Г на группу'!DQ65</f>
        <v>18</v>
      </c>
    </row>
    <row r="63" spans="1:4" x14ac:dyDescent="0.25">
      <c r="A63" t="s">
        <v>73</v>
      </c>
      <c r="B63" t="s">
        <v>111</v>
      </c>
      <c r="C63" t="s">
        <v>74</v>
      </c>
      <c r="D63">
        <f>'Г на группу'!DQ71</f>
        <v>1350</v>
      </c>
    </row>
    <row r="64" spans="1:4" x14ac:dyDescent="0.25">
      <c r="A64" t="s">
        <v>73</v>
      </c>
      <c r="B64" t="s">
        <v>111</v>
      </c>
      <c r="C64" t="s">
        <v>25</v>
      </c>
      <c r="D64">
        <f>'Г на группу'!DQ72</f>
        <v>1350</v>
      </c>
    </row>
    <row r="65" spans="1:4" x14ac:dyDescent="0.25">
      <c r="A65" t="s">
        <v>73</v>
      </c>
      <c r="B65" t="s">
        <v>111</v>
      </c>
      <c r="C65" t="s">
        <v>26</v>
      </c>
      <c r="D65">
        <f>'Г на группу'!DQ73</f>
        <v>1350</v>
      </c>
    </row>
    <row r="66" spans="1:4" x14ac:dyDescent="0.25">
      <c r="A66" t="s">
        <v>73</v>
      </c>
      <c r="B66" t="s">
        <v>111</v>
      </c>
      <c r="C66" t="s">
        <v>75</v>
      </c>
      <c r="D66">
        <f>'Г на группу'!DQ74</f>
        <v>1350</v>
      </c>
    </row>
    <row r="67" spans="1:4" x14ac:dyDescent="0.25">
      <c r="A67" t="s">
        <v>73</v>
      </c>
      <c r="B67" t="s">
        <v>111</v>
      </c>
      <c r="C67" t="s">
        <v>76</v>
      </c>
      <c r="D67">
        <f>'Г на группу'!DQ75</f>
        <v>1350</v>
      </c>
    </row>
    <row r="68" spans="1:4" x14ac:dyDescent="0.25">
      <c r="A68" t="s">
        <v>73</v>
      </c>
      <c r="B68" t="s">
        <v>111</v>
      </c>
      <c r="C68" t="s">
        <v>77</v>
      </c>
      <c r="D68">
        <f>'Г на группу'!DQ76</f>
        <v>1350</v>
      </c>
    </row>
    <row r="69" spans="1:4" x14ac:dyDescent="0.25">
      <c r="A69" t="s">
        <v>73</v>
      </c>
      <c r="B69" t="s">
        <v>111</v>
      </c>
      <c r="C69" t="s">
        <v>78</v>
      </c>
      <c r="D69">
        <f>'Г на группу'!DQ77</f>
        <v>900</v>
      </c>
    </row>
    <row r="70" spans="1:4" x14ac:dyDescent="0.25">
      <c r="A70" t="s">
        <v>73</v>
      </c>
      <c r="B70" t="s">
        <v>111</v>
      </c>
      <c r="C70" t="s">
        <v>79</v>
      </c>
      <c r="D70">
        <f>'Г на группу'!DQ78</f>
        <v>900</v>
      </c>
    </row>
    <row r="71" spans="1:4" x14ac:dyDescent="0.25">
      <c r="A71" t="s">
        <v>73</v>
      </c>
      <c r="B71" t="s">
        <v>119</v>
      </c>
      <c r="C71" t="s">
        <v>57</v>
      </c>
      <c r="D71">
        <f>'Г на группу'!DQ79</f>
        <v>120</v>
      </c>
    </row>
    <row r="72" spans="1:4" x14ac:dyDescent="0.25">
      <c r="A72" t="s">
        <v>73</v>
      </c>
      <c r="B72" t="s">
        <v>119</v>
      </c>
      <c r="C72" t="s">
        <v>58</v>
      </c>
      <c r="D72">
        <f>'Г на группу'!DQ80</f>
        <v>144</v>
      </c>
    </row>
    <row r="73" spans="1:4" x14ac:dyDescent="0.25">
      <c r="A73" t="s">
        <v>73</v>
      </c>
      <c r="B73" t="s">
        <v>119</v>
      </c>
      <c r="C73" t="s">
        <v>59</v>
      </c>
      <c r="D73">
        <f>'Г на группу'!DQ81</f>
        <v>120</v>
      </c>
    </row>
    <row r="74" spans="1:4" x14ac:dyDescent="0.25">
      <c r="A74" t="s">
        <v>73</v>
      </c>
      <c r="B74" t="s">
        <v>119</v>
      </c>
      <c r="C74" t="s">
        <v>60</v>
      </c>
      <c r="D74">
        <f>'Г на группу'!DQ82</f>
        <v>144</v>
      </c>
    </row>
    <row r="75" spans="1:4" x14ac:dyDescent="0.25">
      <c r="A75" t="s">
        <v>73</v>
      </c>
      <c r="B75" t="s">
        <v>122</v>
      </c>
      <c r="C75" t="s">
        <v>107</v>
      </c>
      <c r="D75">
        <f>'Г на группу'!DQ83</f>
        <v>300</v>
      </c>
    </row>
    <row r="76" spans="1:4" x14ac:dyDescent="0.25">
      <c r="A76" t="s">
        <v>73</v>
      </c>
      <c r="B76" t="s">
        <v>120</v>
      </c>
      <c r="C76" t="s">
        <v>62</v>
      </c>
      <c r="D76">
        <f>'Г на группу'!DQ84</f>
        <v>3450</v>
      </c>
    </row>
    <row r="77" spans="1:4" x14ac:dyDescent="0.25">
      <c r="A77" t="s">
        <v>73</v>
      </c>
      <c r="B77" t="s">
        <v>120</v>
      </c>
      <c r="C77" t="s">
        <v>104</v>
      </c>
      <c r="D77">
        <f>'Г на группу'!DQ85</f>
        <v>3450</v>
      </c>
    </row>
    <row r="78" spans="1:4" x14ac:dyDescent="0.25">
      <c r="A78" t="s">
        <v>73</v>
      </c>
      <c r="B78" t="s">
        <v>36</v>
      </c>
      <c r="C78" t="s">
        <v>36</v>
      </c>
      <c r="D78">
        <f>'Г на группу'!DQ86</f>
        <v>264</v>
      </c>
    </row>
    <row r="79" spans="1:4" x14ac:dyDescent="0.25">
      <c r="A79" t="s">
        <v>73</v>
      </c>
      <c r="B79" t="s">
        <v>115</v>
      </c>
      <c r="C79" t="s">
        <v>37</v>
      </c>
      <c r="D79">
        <f>'Г на группу'!DQ87</f>
        <v>231.60000000000002</v>
      </c>
    </row>
    <row r="80" spans="1:4" x14ac:dyDescent="0.25">
      <c r="A80" t="s">
        <v>73</v>
      </c>
      <c r="B80" t="s">
        <v>115</v>
      </c>
      <c r="C80" t="s">
        <v>66</v>
      </c>
      <c r="D80">
        <f>'Г на группу'!DQ88</f>
        <v>300</v>
      </c>
    </row>
    <row r="81" spans="1:4" x14ac:dyDescent="0.25">
      <c r="A81" t="s">
        <v>73</v>
      </c>
      <c r="B81" t="s">
        <v>115</v>
      </c>
      <c r="C81" t="s">
        <v>39</v>
      </c>
      <c r="D81">
        <f>'Г на группу'!DQ89</f>
        <v>240</v>
      </c>
    </row>
    <row r="82" spans="1:4" x14ac:dyDescent="0.25">
      <c r="A82" t="s">
        <v>73</v>
      </c>
      <c r="B82" t="s">
        <v>115</v>
      </c>
      <c r="C82" t="s">
        <v>40</v>
      </c>
      <c r="D82">
        <f>'Г на группу'!DQ90</f>
        <v>240</v>
      </c>
    </row>
    <row r="83" spans="1:4" x14ac:dyDescent="0.25">
      <c r="A83" t="s">
        <v>73</v>
      </c>
      <c r="B83" t="s">
        <v>115</v>
      </c>
      <c r="C83" t="s">
        <v>41</v>
      </c>
      <c r="D83">
        <f>'Г на группу'!DQ91</f>
        <v>240</v>
      </c>
    </row>
    <row r="84" spans="1:4" x14ac:dyDescent="0.25">
      <c r="A84" t="s">
        <v>73</v>
      </c>
      <c r="B84" t="s">
        <v>115</v>
      </c>
      <c r="C84" t="s">
        <v>42</v>
      </c>
      <c r="D84">
        <f>'Г на группу'!DQ92</f>
        <v>324</v>
      </c>
    </row>
    <row r="85" spans="1:4" x14ac:dyDescent="0.25">
      <c r="A85" t="s">
        <v>73</v>
      </c>
      <c r="B85" t="s">
        <v>115</v>
      </c>
      <c r="C85" t="s">
        <v>43</v>
      </c>
      <c r="D85">
        <f>'Г на группу'!DQ93</f>
        <v>337.5</v>
      </c>
    </row>
    <row r="86" spans="1:4" x14ac:dyDescent="0.25">
      <c r="A86" t="s">
        <v>73</v>
      </c>
      <c r="B86" t="s">
        <v>115</v>
      </c>
      <c r="C86" t="s">
        <v>44</v>
      </c>
      <c r="D86">
        <f>'Г на группу'!DQ94</f>
        <v>351</v>
      </c>
    </row>
    <row r="87" spans="1:4" x14ac:dyDescent="0.25">
      <c r="A87" t="s">
        <v>73</v>
      </c>
      <c r="B87" t="s">
        <v>115</v>
      </c>
      <c r="C87" t="s">
        <v>45</v>
      </c>
      <c r="D87">
        <f>'Г на группу'!DQ95</f>
        <v>249.60000000000002</v>
      </c>
    </row>
    <row r="88" spans="1:4" x14ac:dyDescent="0.25">
      <c r="A88" t="s">
        <v>73</v>
      </c>
      <c r="B88" t="s">
        <v>115</v>
      </c>
      <c r="C88" t="s">
        <v>106</v>
      </c>
      <c r="D88">
        <f>'Г на группу'!DQ96</f>
        <v>240</v>
      </c>
    </row>
    <row r="89" spans="1:4" x14ac:dyDescent="0.25">
      <c r="A89" t="s">
        <v>73</v>
      </c>
      <c r="B89" t="s">
        <v>68</v>
      </c>
      <c r="C89" t="s">
        <v>68</v>
      </c>
      <c r="D89">
        <f>'Г на группу'!DQ97</f>
        <v>1980</v>
      </c>
    </row>
    <row r="90" spans="1:4" x14ac:dyDescent="0.25">
      <c r="A90" t="s">
        <v>73</v>
      </c>
      <c r="B90" t="s">
        <v>117</v>
      </c>
      <c r="C90" t="s">
        <v>46</v>
      </c>
      <c r="D90">
        <f>'Г на группу'!DQ98</f>
        <v>132</v>
      </c>
    </row>
    <row r="91" spans="1:4" x14ac:dyDescent="0.25">
      <c r="A91" t="s">
        <v>73</v>
      </c>
      <c r="B91" t="s">
        <v>117</v>
      </c>
      <c r="C91" t="s">
        <v>81</v>
      </c>
      <c r="D91">
        <f>'Г на группу'!DQ99</f>
        <v>132</v>
      </c>
    </row>
    <row r="92" spans="1:4" x14ac:dyDescent="0.25">
      <c r="A92" t="s">
        <v>73</v>
      </c>
      <c r="B92" t="s">
        <v>116</v>
      </c>
      <c r="C92" t="s">
        <v>48</v>
      </c>
      <c r="D92">
        <f>'Г на группу'!DQ100</f>
        <v>726</v>
      </c>
    </row>
    <row r="93" spans="1:4" x14ac:dyDescent="0.25">
      <c r="A93" t="s">
        <v>73</v>
      </c>
      <c r="B93" t="s">
        <v>72</v>
      </c>
      <c r="C93" t="s">
        <v>70</v>
      </c>
      <c r="D93">
        <f>'Г на группу'!DQ101</f>
        <v>33</v>
      </c>
    </row>
    <row r="94" spans="1:4" x14ac:dyDescent="0.25">
      <c r="A94" t="s">
        <v>73</v>
      </c>
      <c r="B94" t="s">
        <v>72</v>
      </c>
      <c r="C94" t="s">
        <v>71</v>
      </c>
      <c r="D94">
        <f>'Г на группу'!DQ102</f>
        <v>33</v>
      </c>
    </row>
    <row r="95" spans="1:4" x14ac:dyDescent="0.25">
      <c r="A95" t="s">
        <v>73</v>
      </c>
      <c r="B95" t="s">
        <v>72</v>
      </c>
      <c r="C95" t="s">
        <v>82</v>
      </c>
      <c r="D95">
        <f>'Г на группу'!DQ103</f>
        <v>33</v>
      </c>
    </row>
    <row r="96" spans="1:4" x14ac:dyDescent="0.25">
      <c r="A96" t="s">
        <v>73</v>
      </c>
      <c r="B96" t="s">
        <v>72</v>
      </c>
      <c r="C96" t="s">
        <v>83</v>
      </c>
      <c r="D96">
        <f>'Г на группу'!DQ104</f>
        <v>33</v>
      </c>
    </row>
    <row r="97" spans="1:4" x14ac:dyDescent="0.25">
      <c r="A97" t="s">
        <v>73</v>
      </c>
      <c r="B97" t="s">
        <v>123</v>
      </c>
      <c r="C97" t="s">
        <v>84</v>
      </c>
      <c r="D97">
        <f>'Г на группу'!DQ106</f>
        <v>360</v>
      </c>
    </row>
    <row r="99" spans="1:4" x14ac:dyDescent="0.25">
      <c r="A99" t="s">
        <v>125</v>
      </c>
      <c r="B99" t="s">
        <v>112</v>
      </c>
      <c r="C99" t="s">
        <v>86</v>
      </c>
      <c r="D99">
        <f>'Г на группу'!DQ114</f>
        <v>828</v>
      </c>
    </row>
    <row r="100" spans="1:4" x14ac:dyDescent="0.25">
      <c r="A100" t="s">
        <v>125</v>
      </c>
      <c r="B100" t="s">
        <v>112</v>
      </c>
      <c r="C100" t="s">
        <v>87</v>
      </c>
      <c r="D100">
        <f>'Г на группу'!DQ115</f>
        <v>828</v>
      </c>
    </row>
    <row r="101" spans="1:4" x14ac:dyDescent="0.25">
      <c r="A101" t="s">
        <v>125</v>
      </c>
      <c r="B101" t="s">
        <v>112</v>
      </c>
      <c r="C101" t="s">
        <v>88</v>
      </c>
      <c r="D101">
        <f>'Г на группу'!DQ116</f>
        <v>828</v>
      </c>
    </row>
    <row r="102" spans="1:4" x14ac:dyDescent="0.25">
      <c r="A102" t="s">
        <v>125</v>
      </c>
      <c r="B102" t="s">
        <v>112</v>
      </c>
      <c r="C102" t="s">
        <v>89</v>
      </c>
      <c r="D102">
        <f>'Г на группу'!DQ117</f>
        <v>828</v>
      </c>
    </row>
    <row r="103" spans="1:4" x14ac:dyDescent="0.25">
      <c r="A103" t="s">
        <v>125</v>
      </c>
      <c r="B103" t="s">
        <v>112</v>
      </c>
      <c r="C103" t="s">
        <v>90</v>
      </c>
      <c r="D103">
        <f>'Г на группу'!DQ118</f>
        <v>828</v>
      </c>
    </row>
    <row r="104" spans="1:4" x14ac:dyDescent="0.25">
      <c r="A104" t="s">
        <v>125</v>
      </c>
      <c r="B104" t="s">
        <v>112</v>
      </c>
      <c r="C104" t="s">
        <v>91</v>
      </c>
      <c r="D104">
        <f>'Г на группу'!DQ119</f>
        <v>828</v>
      </c>
    </row>
    <row r="105" spans="1:4" x14ac:dyDescent="0.25">
      <c r="A105" t="s">
        <v>125</v>
      </c>
      <c r="B105" t="s">
        <v>124</v>
      </c>
      <c r="C105" t="s">
        <v>92</v>
      </c>
      <c r="D105">
        <f>'Г на группу'!DQ120</f>
        <v>900</v>
      </c>
    </row>
    <row r="106" spans="1:4" x14ac:dyDescent="0.25">
      <c r="A106" t="s">
        <v>125</v>
      </c>
      <c r="B106" t="s">
        <v>124</v>
      </c>
      <c r="C106" t="s">
        <v>93</v>
      </c>
      <c r="D106">
        <f>'Г на группу'!DQ121</f>
        <v>600</v>
      </c>
    </row>
    <row r="107" spans="1:4" x14ac:dyDescent="0.25">
      <c r="A107" t="s">
        <v>125</v>
      </c>
      <c r="B107" t="s">
        <v>124</v>
      </c>
      <c r="C107" t="s">
        <v>94</v>
      </c>
      <c r="D107">
        <f>'Г на группу'!DQ122</f>
        <v>1392</v>
      </c>
    </row>
    <row r="108" spans="1:4" x14ac:dyDescent="0.25">
      <c r="A108" t="s">
        <v>125</v>
      </c>
      <c r="B108" t="s">
        <v>124</v>
      </c>
      <c r="C108" t="s">
        <v>95</v>
      </c>
      <c r="D108">
        <f>'Г на группу'!DQ123</f>
        <v>900</v>
      </c>
    </row>
    <row r="109" spans="1:4" x14ac:dyDescent="0.25">
      <c r="A109" t="s">
        <v>125</v>
      </c>
      <c r="B109" t="s">
        <v>124</v>
      </c>
      <c r="C109" t="s">
        <v>96</v>
      </c>
      <c r="D109">
        <f>'Г на группу'!DQ124</f>
        <v>999</v>
      </c>
    </row>
    <row r="110" spans="1:4" x14ac:dyDescent="0.25">
      <c r="A110" t="s">
        <v>125</v>
      </c>
      <c r="B110" t="s">
        <v>124</v>
      </c>
      <c r="C110" t="s">
        <v>97</v>
      </c>
      <c r="D110">
        <f>'Г на группу'!DQ125</f>
        <v>990</v>
      </c>
    </row>
    <row r="111" spans="1:4" x14ac:dyDescent="0.25">
      <c r="A111" t="s">
        <v>125</v>
      </c>
      <c r="B111" t="s">
        <v>124</v>
      </c>
      <c r="C111" t="s">
        <v>98</v>
      </c>
      <c r="D111">
        <f>'Г на группу'!DQ126</f>
        <v>2070</v>
      </c>
    </row>
    <row r="113" spans="1:4" x14ac:dyDescent="0.25">
      <c r="A113" t="s">
        <v>99</v>
      </c>
      <c r="B113" t="s">
        <v>99</v>
      </c>
      <c r="C113" t="s">
        <v>99</v>
      </c>
      <c r="D113">
        <f>'Г на группу'!DQ134</f>
        <v>690</v>
      </c>
    </row>
    <row r="114" spans="1:4" x14ac:dyDescent="0.25">
      <c r="A114" t="s">
        <v>102</v>
      </c>
      <c r="B114" t="s">
        <v>102</v>
      </c>
      <c r="C114" t="s">
        <v>102</v>
      </c>
      <c r="D114">
        <v>1100</v>
      </c>
    </row>
    <row r="115" spans="1:4" x14ac:dyDescent="0.25">
      <c r="D115">
        <f>SUM(Таблица3[Столбец4])</f>
        <v>79726.159999999989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A49" workbookViewId="0">
      <selection activeCell="G13" sqref="G13"/>
    </sheetView>
  </sheetViews>
  <sheetFormatPr defaultRowHeight="15" x14ac:dyDescent="0.25"/>
  <cols>
    <col min="1" max="1" width="22.5703125" bestFit="1" customWidth="1"/>
    <col min="2" max="2" width="24.42578125" bestFit="1" customWidth="1"/>
    <col min="3" max="3" width="9.5703125" bestFit="1" customWidth="1"/>
    <col min="4" max="4" width="9" customWidth="1"/>
    <col min="5" max="5" width="8.28515625" customWidth="1"/>
    <col min="6" max="6" width="7.85546875" customWidth="1"/>
    <col min="7" max="7" width="10.140625" bestFit="1" customWidth="1"/>
    <col min="8" max="8" width="9" customWidth="1"/>
    <col min="9" max="9" width="7.42578125" customWidth="1"/>
  </cols>
  <sheetData>
    <row r="1" spans="1:10" x14ac:dyDescent="0.25">
      <c r="A1" s="126" t="s">
        <v>110</v>
      </c>
      <c r="B1" s="126" t="s">
        <v>126</v>
      </c>
      <c r="C1" s="126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109</v>
      </c>
    </row>
    <row r="2" spans="1:10" x14ac:dyDescent="0.25">
      <c r="A2" s="126" t="s">
        <v>124</v>
      </c>
      <c r="B2" s="126" t="s">
        <v>92</v>
      </c>
      <c r="C2" s="126">
        <v>900</v>
      </c>
      <c r="E2" s="126"/>
      <c r="G2" s="126">
        <f>Таблица3_2[[#This Row],[Сумма]]</f>
        <v>900</v>
      </c>
      <c r="H2" s="126"/>
      <c r="I2" s="126"/>
      <c r="J2" s="126">
        <f>SUM(Таблица3_2[[#This Row],[Павел]:[Юля]])</f>
        <v>900</v>
      </c>
    </row>
    <row r="3" spans="1:10" x14ac:dyDescent="0.25">
      <c r="A3" s="126" t="s">
        <v>124</v>
      </c>
      <c r="B3" s="126" t="s">
        <v>93</v>
      </c>
      <c r="C3" s="126">
        <v>600</v>
      </c>
      <c r="E3" s="126"/>
      <c r="G3" s="126">
        <f>Таблица3_2[[#This Row],[Сумма]]</f>
        <v>600</v>
      </c>
      <c r="H3" s="126"/>
      <c r="I3" s="126"/>
      <c r="J3" s="126">
        <f>SUM(Таблица3_2[[#This Row],[Павел]:[Юля]])</f>
        <v>600</v>
      </c>
    </row>
    <row r="4" spans="1:10" x14ac:dyDescent="0.25">
      <c r="A4" s="126" t="s">
        <v>124</v>
      </c>
      <c r="B4" s="126" t="s">
        <v>94</v>
      </c>
      <c r="C4" s="126">
        <v>1392</v>
      </c>
      <c r="E4" s="126"/>
      <c r="G4" s="126">
        <f>Таблица3_2[[#This Row],[Сумма]]</f>
        <v>1392</v>
      </c>
      <c r="H4" s="126"/>
      <c r="I4" s="126"/>
      <c r="J4" s="126">
        <f>SUM(Таблица3_2[[#This Row],[Павел]:[Юля]])</f>
        <v>1392</v>
      </c>
    </row>
    <row r="5" spans="1:10" x14ac:dyDescent="0.25">
      <c r="A5" s="126" t="s">
        <v>124</v>
      </c>
      <c r="B5" s="126" t="s">
        <v>95</v>
      </c>
      <c r="C5" s="126">
        <v>900</v>
      </c>
      <c r="D5" s="126"/>
      <c r="E5" s="126"/>
      <c r="G5" s="126">
        <f>Таблица3_2[[#This Row],[Сумма]]</f>
        <v>900</v>
      </c>
      <c r="H5" s="126"/>
      <c r="I5" s="126"/>
      <c r="J5" s="126">
        <f>SUM(Таблица3_2[[#This Row],[Павел]:[Юля]])</f>
        <v>900</v>
      </c>
    </row>
    <row r="6" spans="1:10" x14ac:dyDescent="0.25">
      <c r="A6" s="126" t="s">
        <v>124</v>
      </c>
      <c r="B6" s="126" t="s">
        <v>96</v>
      </c>
      <c r="C6" s="126">
        <v>999</v>
      </c>
      <c r="D6" s="126"/>
      <c r="E6" s="126"/>
      <c r="G6" s="126">
        <f>Таблица3_2[[#This Row],[Сумма]]</f>
        <v>999</v>
      </c>
      <c r="H6" s="126"/>
      <c r="I6" s="126"/>
      <c r="J6" s="126">
        <f>SUM(Таблица3_2[[#This Row],[Павел]:[Юля]])</f>
        <v>999</v>
      </c>
    </row>
    <row r="7" spans="1:10" x14ac:dyDescent="0.25">
      <c r="A7" s="126" t="s">
        <v>124</v>
      </c>
      <c r="B7" s="126" t="s">
        <v>97</v>
      </c>
      <c r="C7" s="126">
        <v>990</v>
      </c>
      <c r="D7" s="126"/>
      <c r="G7" s="126">
        <f>Таблица3_2[[#This Row],[Сумма]]</f>
        <v>990</v>
      </c>
      <c r="H7" s="126"/>
      <c r="I7" s="126"/>
      <c r="J7" s="126">
        <f>SUM(Таблица3_2[[#This Row],[Павел]:[Юля]])</f>
        <v>990</v>
      </c>
    </row>
    <row r="8" spans="1:10" x14ac:dyDescent="0.25">
      <c r="A8" s="126" t="s">
        <v>124</v>
      </c>
      <c r="B8" s="126" t="s">
        <v>98</v>
      </c>
      <c r="C8" s="126">
        <v>2070</v>
      </c>
      <c r="D8" s="126"/>
      <c r="G8" s="126">
        <f>Таблица3_2[[#This Row],[Сумма]]</f>
        <v>2070</v>
      </c>
      <c r="H8" s="126"/>
      <c r="I8" s="126"/>
      <c r="J8" s="126">
        <f>SUM(Таблица3_2[[#This Row],[Павел]:[Юля]])</f>
        <v>2070</v>
      </c>
    </row>
    <row r="9" spans="1:10" x14ac:dyDescent="0.25">
      <c r="A9" s="126" t="s">
        <v>99</v>
      </c>
      <c r="B9" s="126" t="s">
        <v>99</v>
      </c>
      <c r="C9" s="126">
        <v>690</v>
      </c>
      <c r="D9" s="126"/>
      <c r="F9" s="126"/>
      <c r="G9" s="126">
        <f>Таблица3_2[[#This Row],[Сумма]]</f>
        <v>690</v>
      </c>
      <c r="H9" s="126"/>
      <c r="I9" s="126"/>
      <c r="J9" s="126">
        <f>SUM(Таблица3_2[[#This Row],[Павел]:[Юля]])</f>
        <v>690</v>
      </c>
    </row>
    <row r="10" spans="1:10" x14ac:dyDescent="0.25">
      <c r="A10" s="126" t="s">
        <v>121</v>
      </c>
      <c r="B10" s="126" t="s">
        <v>63</v>
      </c>
      <c r="C10" s="126">
        <v>1980</v>
      </c>
      <c r="D10" s="126"/>
      <c r="E10" s="126"/>
      <c r="F10" s="126"/>
      <c r="G10" s="126"/>
      <c r="H10" s="126"/>
      <c r="I10" s="126">
        <f>Таблица3_2[[#This Row],[Сумма]]</f>
        <v>1980</v>
      </c>
      <c r="J10" s="126">
        <f>SUM(Таблица3_2[[#This Row],[Павел]:[Юля]])</f>
        <v>1980</v>
      </c>
    </row>
    <row r="11" spans="1:10" x14ac:dyDescent="0.25">
      <c r="A11" s="126" t="s">
        <v>121</v>
      </c>
      <c r="B11" s="126" t="s">
        <v>64</v>
      </c>
      <c r="C11" s="126">
        <v>1896</v>
      </c>
      <c r="D11" s="126">
        <f>Таблица3_2[[#This Row],[Сумма]]</f>
        <v>1896</v>
      </c>
      <c r="E11" s="126"/>
      <c r="F11" s="126"/>
      <c r="G11" s="126"/>
      <c r="H11" s="126"/>
      <c r="I11" s="126"/>
      <c r="J11" s="126">
        <f>SUM(Таблица3_2[[#This Row],[Павел]:[Юля]])</f>
        <v>1896</v>
      </c>
    </row>
    <row r="12" spans="1:10" x14ac:dyDescent="0.25">
      <c r="A12" s="126" t="s">
        <v>121</v>
      </c>
      <c r="B12" s="126" t="s">
        <v>65</v>
      </c>
      <c r="C12" s="126">
        <v>720</v>
      </c>
      <c r="D12" s="126"/>
      <c r="E12" s="126"/>
      <c r="F12" s="126"/>
      <c r="G12" s="126"/>
      <c r="H12" s="126"/>
      <c r="I12" s="126">
        <f>Таблица3_2[[#This Row],[Сумма]]</f>
        <v>720</v>
      </c>
      <c r="J12" s="126">
        <f>SUM(Таблица3_2[[#This Row],[Павел]:[Юля]])</f>
        <v>720</v>
      </c>
    </row>
    <row r="13" spans="1:10" x14ac:dyDescent="0.25">
      <c r="A13" s="126" t="s">
        <v>111</v>
      </c>
      <c r="B13" s="126" t="s">
        <v>25</v>
      </c>
      <c r="C13" s="126">
        <v>3600</v>
      </c>
      <c r="D13" s="126"/>
      <c r="E13" s="126"/>
      <c r="G13" s="126"/>
      <c r="H13" s="126">
        <f>Таблица3_2[[#This Row],[Сумма]]</f>
        <v>3600</v>
      </c>
      <c r="I13" s="126"/>
      <c r="J13" s="126">
        <f>SUM(Таблица3_2[[#This Row],[Павел]:[Юля]])</f>
        <v>3600</v>
      </c>
    </row>
    <row r="14" spans="1:10" x14ac:dyDescent="0.25">
      <c r="A14" s="126" t="s">
        <v>111</v>
      </c>
      <c r="B14" s="126" t="s">
        <v>26</v>
      </c>
      <c r="C14" s="126">
        <v>3570</v>
      </c>
      <c r="D14" s="126"/>
      <c r="E14" s="126"/>
      <c r="G14" s="126"/>
      <c r="H14" s="126">
        <f>Таблица3_2[[#This Row],[Сумма]]</f>
        <v>3570</v>
      </c>
      <c r="I14" s="126"/>
      <c r="J14" s="126">
        <f>SUM(Таблица3_2[[#This Row],[Павел]:[Юля]])</f>
        <v>3570</v>
      </c>
    </row>
    <row r="15" spans="1:10" x14ac:dyDescent="0.25">
      <c r="A15" s="126" t="s">
        <v>111</v>
      </c>
      <c r="B15" s="126" t="s">
        <v>108</v>
      </c>
      <c r="C15" s="126">
        <v>1890</v>
      </c>
      <c r="D15" s="126"/>
      <c r="E15" s="126"/>
      <c r="G15" s="126"/>
      <c r="H15" s="126">
        <f>Таблица3_2[[#This Row],[Сумма]]</f>
        <v>1890</v>
      </c>
      <c r="I15" s="126"/>
      <c r="J15" s="126">
        <f>SUM(Таблица3_2[[#This Row],[Павел]:[Юля]])</f>
        <v>1890</v>
      </c>
    </row>
    <row r="16" spans="1:10" x14ac:dyDescent="0.25">
      <c r="A16" s="126" t="s">
        <v>111</v>
      </c>
      <c r="B16" s="126" t="s">
        <v>28</v>
      </c>
      <c r="C16" s="126">
        <v>1890</v>
      </c>
      <c r="D16" s="126"/>
      <c r="E16" s="126"/>
      <c r="G16" s="126"/>
      <c r="H16" s="126"/>
      <c r="I16" s="126">
        <f>Таблица3_2[[#This Row],[Сумма]]</f>
        <v>1890</v>
      </c>
      <c r="J16" s="126">
        <f>SUM(Таблица3_2[[#This Row],[Павел]:[Юля]])</f>
        <v>1890</v>
      </c>
    </row>
    <row r="17" spans="1:10" x14ac:dyDescent="0.25">
      <c r="A17" s="126" t="s">
        <v>111</v>
      </c>
      <c r="B17" s="126" t="s">
        <v>74</v>
      </c>
      <c r="C17" s="126">
        <v>1350</v>
      </c>
      <c r="D17" s="126"/>
      <c r="E17" s="126"/>
      <c r="F17" s="126"/>
      <c r="G17" s="126"/>
      <c r="H17" s="126"/>
      <c r="I17" s="126">
        <f>Таблица3_2[[#This Row],[Сумма]]</f>
        <v>1350</v>
      </c>
      <c r="J17" s="126">
        <f>SUM(Таблица3_2[[#This Row],[Павел]:[Юля]])</f>
        <v>1350</v>
      </c>
    </row>
    <row r="18" spans="1:10" x14ac:dyDescent="0.25">
      <c r="A18" s="126" t="s">
        <v>111</v>
      </c>
      <c r="B18" s="126" t="s">
        <v>75</v>
      </c>
      <c r="C18" s="126">
        <v>1350</v>
      </c>
      <c r="D18" s="126"/>
      <c r="E18" s="126"/>
      <c r="F18" s="126"/>
      <c r="G18" s="126"/>
      <c r="H18" s="126"/>
      <c r="I18" s="126">
        <f>Таблица3_2[[#This Row],[Сумма]]</f>
        <v>1350</v>
      </c>
      <c r="J18" s="126">
        <f>SUM(Таблица3_2[[#This Row],[Павел]:[Юля]])</f>
        <v>1350</v>
      </c>
    </row>
    <row r="19" spans="1:10" x14ac:dyDescent="0.25">
      <c r="A19" s="126" t="s">
        <v>111</v>
      </c>
      <c r="B19" s="126" t="s">
        <v>76</v>
      </c>
      <c r="C19" s="126">
        <v>1350</v>
      </c>
      <c r="D19" s="126"/>
      <c r="E19" s="126"/>
      <c r="F19" s="126"/>
      <c r="G19" s="126"/>
      <c r="H19" s="126"/>
      <c r="I19" s="126">
        <f>Таблица3_2[[#This Row],[Сумма]]</f>
        <v>1350</v>
      </c>
      <c r="J19" s="126">
        <f>SUM(Таблица3_2[[#This Row],[Павел]:[Юля]])</f>
        <v>1350</v>
      </c>
    </row>
    <row r="20" spans="1:10" x14ac:dyDescent="0.25">
      <c r="A20" s="126" t="s">
        <v>111</v>
      </c>
      <c r="B20" s="126" t="s">
        <v>77</v>
      </c>
      <c r="C20" s="126">
        <v>1350</v>
      </c>
      <c r="D20" s="126"/>
      <c r="E20" s="126">
        <f>Таблица3_2[[#This Row],[Сумма]]</f>
        <v>1350</v>
      </c>
      <c r="F20" s="126"/>
      <c r="I20" s="126"/>
      <c r="J20" s="126">
        <f>SUM(Таблица3_2[[#This Row],[Павел]:[Юля]])</f>
        <v>1350</v>
      </c>
    </row>
    <row r="21" spans="1:10" x14ac:dyDescent="0.25">
      <c r="A21" s="126" t="s">
        <v>111</v>
      </c>
      <c r="B21" s="126" t="s">
        <v>78</v>
      </c>
      <c r="C21" s="126">
        <v>900</v>
      </c>
      <c r="D21" s="126"/>
      <c r="E21" s="126"/>
      <c r="F21" s="126">
        <f>Таблица3_2[[#This Row],[Сумма]]</f>
        <v>900</v>
      </c>
      <c r="G21" s="126"/>
      <c r="H21" s="126"/>
      <c r="I21" s="126"/>
      <c r="J21" s="126">
        <f>SUM(Таблица3_2[[#This Row],[Павел]:[Юля]])</f>
        <v>900</v>
      </c>
    </row>
    <row r="22" spans="1:10" x14ac:dyDescent="0.25">
      <c r="A22" s="126" t="s">
        <v>111</v>
      </c>
      <c r="B22" s="126" t="s">
        <v>79</v>
      </c>
      <c r="C22" s="126">
        <v>900</v>
      </c>
      <c r="D22" s="126"/>
      <c r="E22" s="126"/>
      <c r="F22" s="126"/>
      <c r="G22" s="126"/>
      <c r="H22" s="126">
        <f>Таблица3_2[[#This Row],[Сумма]]</f>
        <v>900</v>
      </c>
      <c r="I22" s="126"/>
      <c r="J22" s="126">
        <f>SUM(Таблица3_2[[#This Row],[Павел]:[Юля]])</f>
        <v>900</v>
      </c>
    </row>
    <row r="23" spans="1:10" x14ac:dyDescent="0.25">
      <c r="A23" s="126" t="s">
        <v>123</v>
      </c>
      <c r="B23" s="126" t="s">
        <v>84</v>
      </c>
      <c r="C23" s="126">
        <v>360</v>
      </c>
      <c r="D23" s="126"/>
      <c r="E23" s="126"/>
      <c r="F23" s="126"/>
      <c r="G23" s="126"/>
      <c r="H23" s="126"/>
      <c r="I23" s="126">
        <f>Таблица3_2[[#This Row],[Сумма]]</f>
        <v>360</v>
      </c>
      <c r="J23" s="126">
        <f>SUM(Таблица3_2[[#This Row],[Павел]:[Юля]])</f>
        <v>360</v>
      </c>
    </row>
    <row r="24" spans="1:10" x14ac:dyDescent="0.25">
      <c r="A24" s="126" t="s">
        <v>113</v>
      </c>
      <c r="B24" s="126" t="s">
        <v>33</v>
      </c>
      <c r="C24" s="126">
        <v>316.55999999999995</v>
      </c>
      <c r="E24" s="126"/>
      <c r="F24" s="126"/>
      <c r="G24" s="126"/>
      <c r="H24" s="126">
        <f>Таблица3_2[[#This Row],[Сумма]]</f>
        <v>316.55999999999995</v>
      </c>
      <c r="I24" s="126"/>
      <c r="J24" s="126">
        <f>SUM(Таблица3_2[[#This Row],[Павел]:[Юля]])</f>
        <v>316.55999999999995</v>
      </c>
    </row>
    <row r="25" spans="1:10" x14ac:dyDescent="0.25">
      <c r="A25" s="126" t="s">
        <v>114</v>
      </c>
      <c r="B25" s="126" t="s">
        <v>32</v>
      </c>
      <c r="C25" s="126">
        <v>3300</v>
      </c>
      <c r="D25" s="126"/>
      <c r="E25" s="126">
        <f>Таблица3_2[[#This Row],[Сумма]]</f>
        <v>3300</v>
      </c>
      <c r="F25" s="126"/>
      <c r="G25" s="126"/>
      <c r="H25" s="126"/>
      <c r="I25" s="126"/>
      <c r="J25" s="126">
        <f>SUM(Таблица3_2[[#This Row],[Павел]:[Юля]])</f>
        <v>3300</v>
      </c>
    </row>
    <row r="26" spans="1:10" x14ac:dyDescent="0.25">
      <c r="A26" s="126" t="s">
        <v>120</v>
      </c>
      <c r="B26" s="126" t="s">
        <v>62</v>
      </c>
      <c r="C26" s="126">
        <v>4530</v>
      </c>
      <c r="D26" s="126">
        <v>2100</v>
      </c>
      <c r="E26" s="126">
        <f>Таблица3_2[[#This Row],[Сумма]]-Таблица3_2[[#This Row],[Павел]]</f>
        <v>2430</v>
      </c>
      <c r="F26" s="126"/>
      <c r="G26" s="126"/>
      <c r="H26" s="126"/>
      <c r="I26" s="126"/>
      <c r="J26" s="126">
        <f>SUM(Таблица3_2[[#This Row],[Павел]:[Юля]])</f>
        <v>4530</v>
      </c>
    </row>
    <row r="27" spans="1:10" x14ac:dyDescent="0.25">
      <c r="A27" s="126" t="s">
        <v>120</v>
      </c>
      <c r="B27" s="126" t="s">
        <v>104</v>
      </c>
      <c r="C27" s="126">
        <v>3450</v>
      </c>
      <c r="D27" s="126"/>
      <c r="E27" s="126"/>
      <c r="F27" s="126"/>
      <c r="G27" s="126"/>
      <c r="H27" s="126">
        <v>1650</v>
      </c>
      <c r="I27" s="126">
        <f>Таблица3_2[[#This Row],[Сумма]]-Таблица3_2[[#This Row],[Денис]]</f>
        <v>1800</v>
      </c>
      <c r="J27" s="126">
        <f>SUM(Таблица3_2[[#This Row],[Павел]:[Юля]])</f>
        <v>3450</v>
      </c>
    </row>
    <row r="28" spans="1:10" x14ac:dyDescent="0.25">
      <c r="A28" s="126" t="s">
        <v>102</v>
      </c>
      <c r="B28" s="126" t="s">
        <v>102</v>
      </c>
      <c r="C28" s="126">
        <v>1100</v>
      </c>
      <c r="F28" s="126">
        <f>Таблица3_2[[#This Row],[Сумма]]</f>
        <v>1100</v>
      </c>
      <c r="J28" s="126">
        <f>SUM(Таблица3_2[[#This Row],[Павел]:[Юля]])</f>
        <v>1100</v>
      </c>
    </row>
    <row r="29" spans="1:10" x14ac:dyDescent="0.25">
      <c r="A29" s="126" t="s">
        <v>72</v>
      </c>
      <c r="B29" s="126" t="s">
        <v>70</v>
      </c>
      <c r="C29" s="126">
        <v>51</v>
      </c>
      <c r="D29" s="126"/>
      <c r="E29" s="126"/>
      <c r="F29" s="126"/>
      <c r="G29" s="126"/>
      <c r="H29" s="126"/>
      <c r="I29" s="126">
        <f>Таблица3_2[[#This Row],[Сумма]]-Таблица3_2[[#This Row],[Денис]]</f>
        <v>51</v>
      </c>
      <c r="J29" s="126">
        <f>SUM(Таблица3_2[[#This Row],[Павел]:[Юля]])</f>
        <v>51</v>
      </c>
    </row>
    <row r="30" spans="1:10" x14ac:dyDescent="0.25">
      <c r="A30" s="126" t="s">
        <v>72</v>
      </c>
      <c r="B30" s="126" t="s">
        <v>71</v>
      </c>
      <c r="C30" s="126">
        <v>51</v>
      </c>
      <c r="D30" s="126"/>
      <c r="E30" s="126"/>
      <c r="F30" s="126"/>
      <c r="G30" s="126"/>
      <c r="H30" s="126"/>
      <c r="I30" s="126">
        <f>Таблица3_2[[#This Row],[Сумма]]-Таблица3_2[[#This Row],[Денис]]</f>
        <v>51</v>
      </c>
      <c r="J30" s="126">
        <f>SUM(Таблица3_2[[#This Row],[Павел]:[Юля]])</f>
        <v>51</v>
      </c>
    </row>
    <row r="31" spans="1:10" x14ac:dyDescent="0.25">
      <c r="A31" s="126" t="s">
        <v>72</v>
      </c>
      <c r="B31" s="126" t="s">
        <v>82</v>
      </c>
      <c r="C31" s="126">
        <v>33</v>
      </c>
      <c r="D31" s="126"/>
      <c r="E31" s="126"/>
      <c r="F31" s="126"/>
      <c r="G31" s="126"/>
      <c r="H31" s="126"/>
      <c r="I31" s="126">
        <f>Таблица3_2[[#This Row],[Сумма]]-Таблица3_2[[#This Row],[Денис]]</f>
        <v>33</v>
      </c>
      <c r="J31" s="126">
        <f>SUM(Таблица3_2[[#This Row],[Павел]:[Юля]])</f>
        <v>33</v>
      </c>
    </row>
    <row r="32" spans="1:10" x14ac:dyDescent="0.25">
      <c r="A32" s="126" t="s">
        <v>72</v>
      </c>
      <c r="B32" s="126" t="s">
        <v>83</v>
      </c>
      <c r="C32" s="126">
        <v>33</v>
      </c>
      <c r="D32" s="126"/>
      <c r="E32" s="126"/>
      <c r="F32" s="126"/>
      <c r="G32" s="126"/>
      <c r="H32" s="126"/>
      <c r="I32" s="126">
        <f>Таблица3_2[[#This Row],[Сумма]]-Таблица3_2[[#This Row],[Денис]]</f>
        <v>33</v>
      </c>
      <c r="J32" s="126">
        <f>SUM(Таблица3_2[[#This Row],[Павел]:[Юля]])</f>
        <v>33</v>
      </c>
    </row>
    <row r="33" spans="1:10" x14ac:dyDescent="0.25">
      <c r="A33" s="126" t="s">
        <v>116</v>
      </c>
      <c r="B33" s="126" t="s">
        <v>34</v>
      </c>
      <c r="C33" s="126">
        <v>1452</v>
      </c>
      <c r="D33" s="126"/>
      <c r="E33" s="126">
        <f>Таблица3_2[[#This Row],[Сумма]]-Таблица3_2[[#This Row],[Денис]]</f>
        <v>1452</v>
      </c>
      <c r="F33" s="126"/>
      <c r="G33" s="126"/>
      <c r="H33" s="126"/>
      <c r="I33" s="126"/>
      <c r="J33" s="126">
        <f>SUM(Таблица3_2[[#This Row],[Павел]:[Юля]])</f>
        <v>1452</v>
      </c>
    </row>
    <row r="34" spans="1:10" x14ac:dyDescent="0.25">
      <c r="A34" s="126" t="s">
        <v>116</v>
      </c>
      <c r="B34" s="126" t="s">
        <v>48</v>
      </c>
      <c r="C34" s="126">
        <v>2178</v>
      </c>
      <c r="D34" s="126"/>
      <c r="E34" s="126">
        <f>Таблица3_2[[#This Row],[Сумма]]-Таблица3_2[[#This Row],[Денис]]</f>
        <v>2178</v>
      </c>
      <c r="F34" s="126"/>
      <c r="G34" s="126"/>
      <c r="H34" s="126"/>
      <c r="I34" s="126"/>
      <c r="J34" s="126">
        <f>SUM(Таблица3_2[[#This Row],[Павел]:[Юля]])</f>
        <v>2178</v>
      </c>
    </row>
    <row r="35" spans="1:10" x14ac:dyDescent="0.25">
      <c r="A35" s="126" t="s">
        <v>122</v>
      </c>
      <c r="B35" s="126" t="s">
        <v>107</v>
      </c>
      <c r="C35" s="126">
        <v>624</v>
      </c>
      <c r="D35" s="126"/>
      <c r="E35" s="126"/>
      <c r="F35" s="126"/>
      <c r="G35" s="126"/>
      <c r="H35" s="126"/>
      <c r="I35" s="126">
        <f>Таблица3_2[[#This Row],[Сумма]]</f>
        <v>624</v>
      </c>
      <c r="J35" s="126">
        <f>SUM(Таблица3_2[[#This Row],[Павел]:[Юля]])</f>
        <v>624</v>
      </c>
    </row>
    <row r="36" spans="1:10" x14ac:dyDescent="0.25">
      <c r="A36" s="126" t="s">
        <v>115</v>
      </c>
      <c r="B36" s="126" t="s">
        <v>37</v>
      </c>
      <c r="C36" s="126">
        <v>926.40000000000009</v>
      </c>
      <c r="D36" s="126">
        <f>Таблица3_2[[#This Row],[Сумма]]</f>
        <v>926.40000000000009</v>
      </c>
      <c r="E36" s="126"/>
      <c r="F36" s="126"/>
      <c r="G36" s="126"/>
      <c r="H36" s="126"/>
      <c r="I36" s="126"/>
      <c r="J36" s="126">
        <f>SUM(Таблица3_2[[#This Row],[Павел]:[Юля]])</f>
        <v>926.40000000000009</v>
      </c>
    </row>
    <row r="37" spans="1:10" x14ac:dyDescent="0.25">
      <c r="A37" s="126" t="s">
        <v>115</v>
      </c>
      <c r="B37" s="126" t="s">
        <v>66</v>
      </c>
      <c r="C37" s="126">
        <v>1050</v>
      </c>
      <c r="D37" s="126">
        <f>Таблица3_2[[#This Row],[Сумма]]</f>
        <v>1050</v>
      </c>
      <c r="E37" s="126"/>
      <c r="F37" s="126"/>
      <c r="G37" s="126"/>
      <c r="H37" s="126"/>
      <c r="I37" s="126"/>
      <c r="J37" s="126">
        <f>SUM(Таблица3_2[[#This Row],[Павел]:[Юля]])</f>
        <v>1050</v>
      </c>
    </row>
    <row r="38" spans="1:10" x14ac:dyDescent="0.25">
      <c r="A38" s="126" t="s">
        <v>115</v>
      </c>
      <c r="B38" s="126" t="s">
        <v>39</v>
      </c>
      <c r="C38" s="126">
        <v>720</v>
      </c>
      <c r="D38" s="126">
        <f>Таблица3_2[[#This Row],[Сумма]]</f>
        <v>720</v>
      </c>
      <c r="E38" s="126"/>
      <c r="F38" s="126"/>
      <c r="G38" s="126"/>
      <c r="H38" s="126"/>
      <c r="I38" s="126"/>
      <c r="J38" s="126">
        <f>SUM(Таблица3_2[[#This Row],[Павел]:[Юля]])</f>
        <v>720</v>
      </c>
    </row>
    <row r="39" spans="1:10" x14ac:dyDescent="0.25">
      <c r="A39" s="126" t="s">
        <v>115</v>
      </c>
      <c r="B39" s="126" t="s">
        <v>40</v>
      </c>
      <c r="C39" s="126">
        <v>1080</v>
      </c>
      <c r="D39" s="126">
        <f>Таблица3_2[[#This Row],[Сумма]]</f>
        <v>1080</v>
      </c>
      <c r="E39" s="126"/>
      <c r="F39" s="126"/>
      <c r="G39" s="126"/>
      <c r="H39" s="126"/>
      <c r="I39" s="126"/>
      <c r="J39" s="126">
        <f>SUM(Таблица3_2[[#This Row],[Павел]:[Юля]])</f>
        <v>1080</v>
      </c>
    </row>
    <row r="40" spans="1:10" x14ac:dyDescent="0.25">
      <c r="A40" s="126" t="s">
        <v>115</v>
      </c>
      <c r="B40" s="126" t="s">
        <v>41</v>
      </c>
      <c r="C40" s="126">
        <v>960</v>
      </c>
      <c r="D40" s="126">
        <f>Таблица3_2[[#This Row],[Сумма]]</f>
        <v>960</v>
      </c>
      <c r="E40" s="126"/>
      <c r="F40" s="126"/>
      <c r="G40" s="126"/>
      <c r="H40" s="126"/>
      <c r="I40" s="126"/>
      <c r="J40" s="126">
        <f>SUM(Таблица3_2[[#This Row],[Павел]:[Юля]])</f>
        <v>960</v>
      </c>
    </row>
    <row r="41" spans="1:10" x14ac:dyDescent="0.25">
      <c r="A41" s="126" t="s">
        <v>115</v>
      </c>
      <c r="B41" s="126" t="s">
        <v>42</v>
      </c>
      <c r="C41" s="126">
        <v>1254</v>
      </c>
      <c r="D41" s="126">
        <f>Таблица3_2[[#This Row],[Сумма]]</f>
        <v>1254</v>
      </c>
      <c r="E41" s="126"/>
      <c r="F41" s="126"/>
      <c r="G41" s="126"/>
      <c r="H41" s="126"/>
      <c r="I41" s="126"/>
      <c r="J41" s="126">
        <f>SUM(Таблица3_2[[#This Row],[Павел]:[Юля]])</f>
        <v>1254</v>
      </c>
    </row>
    <row r="42" spans="1:10" x14ac:dyDescent="0.25">
      <c r="A42" s="126" t="s">
        <v>115</v>
      </c>
      <c r="B42" s="126" t="s">
        <v>43</v>
      </c>
      <c r="C42" s="126">
        <v>900</v>
      </c>
      <c r="D42" s="126">
        <f>Таблица3_2[[#This Row],[Сумма]]</f>
        <v>900</v>
      </c>
      <c r="E42" s="126"/>
      <c r="F42" s="126"/>
      <c r="G42" s="126"/>
      <c r="H42" s="126"/>
      <c r="I42" s="126"/>
      <c r="J42" s="126">
        <f>SUM(Таблица3_2[[#This Row],[Павел]:[Юля]])</f>
        <v>900</v>
      </c>
    </row>
    <row r="43" spans="1:10" x14ac:dyDescent="0.25">
      <c r="A43" s="126" t="s">
        <v>115</v>
      </c>
      <c r="B43" s="126" t="s">
        <v>44</v>
      </c>
      <c r="C43" s="126">
        <v>819</v>
      </c>
      <c r="D43" s="126">
        <f>Таблица3_2[[#This Row],[Сумма]]</f>
        <v>819</v>
      </c>
      <c r="E43" s="126"/>
      <c r="F43" s="126"/>
      <c r="G43" s="126"/>
      <c r="H43" s="126"/>
      <c r="I43" s="126"/>
      <c r="J43" s="126">
        <f>SUM(Таблица3_2[[#This Row],[Павел]:[Юля]])</f>
        <v>819</v>
      </c>
    </row>
    <row r="44" spans="1:10" x14ac:dyDescent="0.25">
      <c r="A44" s="126" t="s">
        <v>115</v>
      </c>
      <c r="B44" s="126" t="s">
        <v>45</v>
      </c>
      <c r="C44" s="126">
        <v>1003.2</v>
      </c>
      <c r="D44" s="126">
        <f>Таблица3_2[[#This Row],[Сумма]]</f>
        <v>1003.2</v>
      </c>
      <c r="E44" s="126"/>
      <c r="F44" s="126"/>
      <c r="G44" s="126"/>
      <c r="H44" s="126"/>
      <c r="I44" s="126"/>
      <c r="J44" s="126">
        <f>SUM(Таблица3_2[[#This Row],[Павел]:[Юля]])</f>
        <v>1003.2</v>
      </c>
    </row>
    <row r="45" spans="1:10" x14ac:dyDescent="0.25">
      <c r="A45" s="126" t="s">
        <v>115</v>
      </c>
      <c r="B45" s="126" t="s">
        <v>106</v>
      </c>
      <c r="C45" s="126">
        <v>732</v>
      </c>
      <c r="D45" s="126">
        <f>Таблица3_2[[#This Row],[Сумма]]</f>
        <v>732</v>
      </c>
      <c r="E45" s="126"/>
      <c r="F45" s="126"/>
      <c r="G45" s="126"/>
      <c r="H45" s="126"/>
      <c r="I45" s="126"/>
      <c r="J45" s="126">
        <f>SUM(Таблица3_2[[#This Row],[Павел]:[Юля]])</f>
        <v>732</v>
      </c>
    </row>
    <row r="46" spans="1:10" x14ac:dyDescent="0.25">
      <c r="A46" s="126" t="s">
        <v>36</v>
      </c>
      <c r="B46" s="126" t="s">
        <v>36</v>
      </c>
      <c r="C46" s="126">
        <v>396</v>
      </c>
      <c r="D46" s="126"/>
      <c r="E46" s="126">
        <f>Таблица3_2[[#This Row],[Сумма]]-Таблица3_2[[#This Row],[Денис]]</f>
        <v>396</v>
      </c>
      <c r="F46" s="126"/>
      <c r="G46" s="126"/>
      <c r="H46" s="126"/>
      <c r="I46" s="126"/>
      <c r="J46" s="126">
        <f>SUM(Таблица3_2[[#This Row],[Павел]:[Юля]])</f>
        <v>396</v>
      </c>
    </row>
    <row r="47" spans="1:10" x14ac:dyDescent="0.25">
      <c r="A47" s="126" t="s">
        <v>118</v>
      </c>
      <c r="B47" s="126" t="s">
        <v>51</v>
      </c>
      <c r="C47" s="126">
        <v>360</v>
      </c>
      <c r="D47" s="126"/>
      <c r="E47" s="126"/>
      <c r="F47" s="126">
        <f>Таблица3_2[[#This Row],[Сумма]]</f>
        <v>360</v>
      </c>
      <c r="G47" s="126"/>
      <c r="H47" s="126"/>
      <c r="I47" s="126"/>
      <c r="J47" s="126">
        <f>SUM(Таблица3_2[[#This Row],[Павел]:[Юля]])</f>
        <v>360</v>
      </c>
    </row>
    <row r="48" spans="1:10" x14ac:dyDescent="0.25">
      <c r="A48" s="126" t="s">
        <v>118</v>
      </c>
      <c r="B48" s="126" t="s">
        <v>52</v>
      </c>
      <c r="C48" s="126">
        <v>450</v>
      </c>
      <c r="D48" s="126"/>
      <c r="E48" s="126"/>
      <c r="F48" s="126">
        <f>Таблица3_2[[#This Row],[Сумма]]</f>
        <v>450</v>
      </c>
      <c r="G48" s="126"/>
      <c r="H48" s="126"/>
      <c r="I48" s="126"/>
      <c r="J48" s="126">
        <f>SUM(Таблица3_2[[#This Row],[Павел]:[Юля]])</f>
        <v>450</v>
      </c>
    </row>
    <row r="49" spans="1:10" x14ac:dyDescent="0.25">
      <c r="A49" s="126" t="s">
        <v>118</v>
      </c>
      <c r="B49" s="126" t="s">
        <v>53</v>
      </c>
      <c r="C49" s="126">
        <v>270</v>
      </c>
      <c r="D49" s="126"/>
      <c r="E49" s="126"/>
      <c r="F49" s="126">
        <f>Таблица3_2[[#This Row],[Сумма]]</f>
        <v>270</v>
      </c>
      <c r="G49" s="126"/>
      <c r="H49" s="126"/>
      <c r="I49" s="126"/>
      <c r="J49" s="126">
        <f>SUM(Таблица3_2[[#This Row],[Павел]:[Юля]])</f>
        <v>270</v>
      </c>
    </row>
    <row r="50" spans="1:10" x14ac:dyDescent="0.25">
      <c r="A50" s="126" t="s">
        <v>118</v>
      </c>
      <c r="B50" s="126" t="s">
        <v>61</v>
      </c>
      <c r="C50" s="126">
        <v>1080</v>
      </c>
      <c r="D50" s="126"/>
      <c r="E50" s="126"/>
      <c r="F50" s="126">
        <f>Таблица3_2[[#This Row],[Сумма]]</f>
        <v>1080</v>
      </c>
      <c r="G50" s="126"/>
      <c r="H50" s="126"/>
      <c r="I50" s="126"/>
      <c r="J50" s="126">
        <f>SUM(Таблица3_2[[#This Row],[Павел]:[Юля]])</f>
        <v>1080</v>
      </c>
    </row>
    <row r="51" spans="1:10" x14ac:dyDescent="0.25">
      <c r="A51" s="126" t="s">
        <v>68</v>
      </c>
      <c r="B51" s="126" t="s">
        <v>68</v>
      </c>
      <c r="C51" s="126">
        <v>3960</v>
      </c>
      <c r="D51" s="126"/>
      <c r="E51" s="126"/>
      <c r="F51" s="126">
        <f>Таблица3_2[[#This Row],[Сумма]]-Таблица3_2[[#This Row],[Денис]]-Таблица3_2[[#This Row],[Юля]]</f>
        <v>1260</v>
      </c>
      <c r="G51" s="126"/>
      <c r="H51" s="126">
        <v>1350</v>
      </c>
      <c r="I51" s="126">
        <v>1350</v>
      </c>
      <c r="J51" s="126">
        <f>SUM(Таблица3_2[[#This Row],[Павел]:[Юля]])</f>
        <v>3960</v>
      </c>
    </row>
    <row r="52" spans="1:10" x14ac:dyDescent="0.25">
      <c r="A52" s="126" t="s">
        <v>35</v>
      </c>
      <c r="B52" s="126" t="s">
        <v>35</v>
      </c>
      <c r="C52" s="126">
        <v>1980</v>
      </c>
      <c r="E52" s="126"/>
      <c r="F52" s="126">
        <f>Таблица3_2[[#This Row],[Сумма]]</f>
        <v>1980</v>
      </c>
      <c r="G52" s="126"/>
      <c r="H52" s="126"/>
      <c r="I52" s="126"/>
      <c r="J52" s="126">
        <f>SUM(Таблица3_2[[#This Row],[Павел]:[Юля]])</f>
        <v>1980</v>
      </c>
    </row>
    <row r="53" spans="1:10" x14ac:dyDescent="0.25">
      <c r="A53" s="126" t="s">
        <v>112</v>
      </c>
      <c r="B53" s="126" t="s">
        <v>29</v>
      </c>
      <c r="C53" s="126">
        <v>630</v>
      </c>
      <c r="D53" s="126"/>
      <c r="E53" s="126"/>
      <c r="F53" s="126">
        <f>Таблица3_2[[#This Row],[Сумма]]</f>
        <v>630</v>
      </c>
      <c r="H53" s="126"/>
      <c r="I53" s="126"/>
      <c r="J53" s="126">
        <f>SUM(Таблица3_2[[#This Row],[Павел]:[Юля]])</f>
        <v>630</v>
      </c>
    </row>
    <row r="54" spans="1:10" x14ac:dyDescent="0.25">
      <c r="A54" s="126" t="s">
        <v>112</v>
      </c>
      <c r="B54" s="126" t="s">
        <v>30</v>
      </c>
      <c r="C54" s="126">
        <v>720</v>
      </c>
      <c r="D54" s="126"/>
      <c r="E54" s="126"/>
      <c r="F54" s="126">
        <f>Таблица3_2[[#This Row],[Сумма]]</f>
        <v>720</v>
      </c>
      <c r="H54" s="126"/>
      <c r="I54" s="126"/>
      <c r="J54" s="126">
        <f>SUM(Таблица3_2[[#This Row],[Павел]:[Юля]])</f>
        <v>720</v>
      </c>
    </row>
    <row r="55" spans="1:10" x14ac:dyDescent="0.25">
      <c r="A55" s="126" t="s">
        <v>112</v>
      </c>
      <c r="B55" s="126" t="s">
        <v>105</v>
      </c>
      <c r="C55" s="126">
        <v>630</v>
      </c>
      <c r="D55" s="126"/>
      <c r="E55" s="126"/>
      <c r="F55" s="126">
        <f>Таблица3_2[[#This Row],[Сумма]]</f>
        <v>630</v>
      </c>
      <c r="H55" s="126"/>
      <c r="I55" s="126"/>
      <c r="J55" s="126">
        <f>SUM(Таблица3_2[[#This Row],[Павел]:[Юля]])</f>
        <v>630</v>
      </c>
    </row>
    <row r="56" spans="1:10" x14ac:dyDescent="0.25">
      <c r="A56" s="126" t="s">
        <v>112</v>
      </c>
      <c r="B56" s="126" t="s">
        <v>86</v>
      </c>
      <c r="C56" s="126">
        <v>828</v>
      </c>
      <c r="D56" s="126"/>
      <c r="E56" s="126"/>
      <c r="F56" s="126"/>
      <c r="G56" s="126">
        <f>Таблица3_2[[#This Row],[Сумма]]</f>
        <v>828</v>
      </c>
      <c r="H56" s="126"/>
      <c r="I56" s="126"/>
      <c r="J56" s="126">
        <f>SUM(Таблица3_2[[#This Row],[Павел]:[Юля]])</f>
        <v>828</v>
      </c>
    </row>
    <row r="57" spans="1:10" x14ac:dyDescent="0.25">
      <c r="A57" s="126" t="s">
        <v>112</v>
      </c>
      <c r="B57" s="126" t="s">
        <v>87</v>
      </c>
      <c r="C57" s="126">
        <v>828</v>
      </c>
      <c r="D57" s="126"/>
      <c r="E57" s="126"/>
      <c r="F57" s="126"/>
      <c r="G57" s="126">
        <f>Таблица3_2[[#This Row],[Сумма]]</f>
        <v>828</v>
      </c>
      <c r="H57" s="126"/>
      <c r="I57" s="126"/>
      <c r="J57" s="126">
        <f>SUM(Таблица3_2[[#This Row],[Павел]:[Юля]])</f>
        <v>828</v>
      </c>
    </row>
    <row r="58" spans="1:10" x14ac:dyDescent="0.25">
      <c r="A58" s="126" t="s">
        <v>112</v>
      </c>
      <c r="B58" s="126" t="s">
        <v>88</v>
      </c>
      <c r="C58" s="126">
        <v>828</v>
      </c>
      <c r="E58" s="126"/>
      <c r="F58" s="126"/>
      <c r="G58" s="126">
        <f>Таблица3_2[[#This Row],[Сумма]]</f>
        <v>828</v>
      </c>
      <c r="H58" s="126"/>
      <c r="I58" s="126"/>
      <c r="J58" s="126">
        <f>SUM(Таблица3_2[[#This Row],[Павел]:[Юля]])</f>
        <v>828</v>
      </c>
    </row>
    <row r="59" spans="1:10" x14ac:dyDescent="0.25">
      <c r="A59" s="126" t="s">
        <v>112</v>
      </c>
      <c r="B59" s="126" t="s">
        <v>89</v>
      </c>
      <c r="C59" s="126">
        <v>828</v>
      </c>
      <c r="E59" s="126"/>
      <c r="F59" s="126"/>
      <c r="G59" s="126">
        <f>Таблица3_2[[#This Row],[Сумма]]</f>
        <v>828</v>
      </c>
      <c r="H59" s="126"/>
      <c r="I59" s="126"/>
      <c r="J59" s="126">
        <f>SUM(Таблица3_2[[#This Row],[Павел]:[Юля]])</f>
        <v>828</v>
      </c>
    </row>
    <row r="60" spans="1:10" x14ac:dyDescent="0.25">
      <c r="A60" s="126" t="s">
        <v>112</v>
      </c>
      <c r="B60" s="126" t="s">
        <v>90</v>
      </c>
      <c r="C60" s="126">
        <v>828</v>
      </c>
      <c r="E60" s="126"/>
      <c r="F60" s="126"/>
      <c r="G60" s="126">
        <f>Таблица3_2[[#This Row],[Сумма]]</f>
        <v>828</v>
      </c>
      <c r="H60" s="126"/>
      <c r="I60" s="126"/>
      <c r="J60" s="126">
        <f>SUM(Таблица3_2[[#This Row],[Павел]:[Юля]])</f>
        <v>828</v>
      </c>
    </row>
    <row r="61" spans="1:10" x14ac:dyDescent="0.25">
      <c r="A61" s="126" t="s">
        <v>112</v>
      </c>
      <c r="B61" s="126" t="s">
        <v>91</v>
      </c>
      <c r="C61" s="126">
        <v>828</v>
      </c>
      <c r="E61" s="126"/>
      <c r="F61" s="126"/>
      <c r="G61" s="126">
        <f>Таблица3_2[[#This Row],[Сумма]]</f>
        <v>828</v>
      </c>
      <c r="H61" s="126"/>
      <c r="I61" s="126"/>
      <c r="J61" s="126">
        <f>SUM(Таблица3_2[[#This Row],[Павел]:[Юля]])</f>
        <v>828</v>
      </c>
    </row>
    <row r="62" spans="1:10" x14ac:dyDescent="0.25">
      <c r="A62" s="126" t="s">
        <v>119</v>
      </c>
      <c r="B62" s="126" t="s">
        <v>54</v>
      </c>
      <c r="C62" s="126">
        <v>150</v>
      </c>
      <c r="D62" s="126">
        <f>Таблица3_2[[#This Row],[Сумма]]</f>
        <v>150</v>
      </c>
      <c r="E62" s="126"/>
      <c r="F62" s="126"/>
      <c r="G62" s="126"/>
      <c r="H62" s="126"/>
      <c r="I62" s="126"/>
      <c r="J62" s="126">
        <f>SUM(Таблица3_2[[#This Row],[Павел]:[Юля]])</f>
        <v>150</v>
      </c>
    </row>
    <row r="63" spans="1:10" x14ac:dyDescent="0.25">
      <c r="A63" s="126" t="s">
        <v>119</v>
      </c>
      <c r="B63" s="126" t="s">
        <v>55</v>
      </c>
      <c r="C63" s="126">
        <v>90</v>
      </c>
      <c r="D63" s="126">
        <f>Таблица3_2[[#This Row],[Сумма]]</f>
        <v>90</v>
      </c>
      <c r="E63" s="126"/>
      <c r="F63" s="126"/>
      <c r="G63" s="126"/>
      <c r="H63" s="126"/>
      <c r="I63" s="126"/>
      <c r="J63" s="126">
        <f>SUM(Таблица3_2[[#This Row],[Павел]:[Юля]])</f>
        <v>90</v>
      </c>
    </row>
    <row r="64" spans="1:10" x14ac:dyDescent="0.25">
      <c r="A64" s="126" t="s">
        <v>119</v>
      </c>
      <c r="B64" s="126" t="s">
        <v>56</v>
      </c>
      <c r="C64" s="126">
        <v>120</v>
      </c>
      <c r="D64" s="126">
        <f>Таблица3_2[[#This Row],[Сумма]]</f>
        <v>120</v>
      </c>
      <c r="E64" s="126"/>
      <c r="F64" s="126"/>
      <c r="G64" s="126"/>
      <c r="H64" s="126"/>
      <c r="I64" s="126"/>
      <c r="J64" s="126">
        <f>SUM(Таблица3_2[[#This Row],[Павел]:[Юля]])</f>
        <v>120</v>
      </c>
    </row>
    <row r="65" spans="1:10" x14ac:dyDescent="0.25">
      <c r="A65" s="126" t="s">
        <v>119</v>
      </c>
      <c r="B65" s="126" t="s">
        <v>57</v>
      </c>
      <c r="C65" s="126">
        <v>264</v>
      </c>
      <c r="D65" s="126">
        <f>Таблица3_2[[#This Row],[Сумма]]</f>
        <v>264</v>
      </c>
      <c r="E65" s="126"/>
      <c r="F65" s="126"/>
      <c r="G65" s="126"/>
      <c r="H65" s="126"/>
      <c r="I65" s="126"/>
      <c r="J65" s="126">
        <f>SUM(Таблица3_2[[#This Row],[Павел]:[Юля]])</f>
        <v>264</v>
      </c>
    </row>
    <row r="66" spans="1:10" x14ac:dyDescent="0.25">
      <c r="A66" s="126" t="s">
        <v>119</v>
      </c>
      <c r="B66" s="126" t="s">
        <v>58</v>
      </c>
      <c r="C66" s="126">
        <v>288</v>
      </c>
      <c r="D66" s="126">
        <f>Таблица3_2[[#This Row],[Сумма]]</f>
        <v>288</v>
      </c>
      <c r="E66" s="126"/>
      <c r="F66" s="126"/>
      <c r="G66" s="126"/>
      <c r="H66" s="126"/>
      <c r="I66" s="126"/>
      <c r="J66" s="126">
        <f>SUM(Таблица3_2[[#This Row],[Павел]:[Юля]])</f>
        <v>288</v>
      </c>
    </row>
    <row r="67" spans="1:10" x14ac:dyDescent="0.25">
      <c r="A67" s="126" t="s">
        <v>119</v>
      </c>
      <c r="B67" s="126" t="s">
        <v>59</v>
      </c>
      <c r="C67" s="126">
        <v>264</v>
      </c>
      <c r="D67" s="126">
        <f>Таблица3_2[[#This Row],[Сумма]]</f>
        <v>264</v>
      </c>
      <c r="E67" s="126"/>
      <c r="F67" s="126"/>
      <c r="G67" s="126"/>
      <c r="H67" s="126"/>
      <c r="I67" s="126"/>
      <c r="J67" s="126">
        <f>SUM(Таблица3_2[[#This Row],[Павел]:[Юля]])</f>
        <v>264</v>
      </c>
    </row>
    <row r="68" spans="1:10" x14ac:dyDescent="0.25">
      <c r="A68" s="126" t="s">
        <v>119</v>
      </c>
      <c r="B68" s="126" t="s">
        <v>60</v>
      </c>
      <c r="C68" s="126">
        <v>144</v>
      </c>
      <c r="D68" s="126">
        <f>Таблица3_2[[#This Row],[Сумма]]</f>
        <v>144</v>
      </c>
      <c r="E68" s="126"/>
      <c r="F68" s="126"/>
      <c r="G68" s="126"/>
      <c r="H68" s="126"/>
      <c r="I68" s="126"/>
      <c r="J68" s="126">
        <f>SUM(Таблица3_2[[#This Row],[Павел]:[Юля]])</f>
        <v>144</v>
      </c>
    </row>
    <row r="69" spans="1:10" x14ac:dyDescent="0.25">
      <c r="A69" s="126" t="s">
        <v>31</v>
      </c>
      <c r="B69" s="126" t="s">
        <v>31</v>
      </c>
      <c r="C69" s="126">
        <v>3960</v>
      </c>
      <c r="D69" s="126"/>
      <c r="E69" s="126"/>
      <c r="F69" s="126">
        <f>Таблица3_2[[#This Row],[Сумма]]</f>
        <v>3960</v>
      </c>
      <c r="G69" s="126"/>
      <c r="H69" s="126"/>
      <c r="I69" s="126"/>
      <c r="J69" s="126">
        <f>SUM(Таблица3_2[[#This Row],[Павел]:[Юля]])</f>
        <v>3960</v>
      </c>
    </row>
    <row r="70" spans="1:10" x14ac:dyDescent="0.25">
      <c r="A70" s="126" t="s">
        <v>117</v>
      </c>
      <c r="B70" s="126" t="s">
        <v>46</v>
      </c>
      <c r="C70" s="126">
        <v>336</v>
      </c>
      <c r="D70" s="126"/>
      <c r="E70" s="126">
        <f>Таблица3_2[[#This Row],[Сумма]]</f>
        <v>336</v>
      </c>
      <c r="F70" s="126"/>
      <c r="G70" s="126"/>
      <c r="H70" s="126"/>
      <c r="I70" s="126"/>
      <c r="J70" s="126">
        <f>SUM(Таблица3_2[[#This Row],[Павел]:[Юля]])</f>
        <v>336</v>
      </c>
    </row>
    <row r="71" spans="1:10" x14ac:dyDescent="0.25">
      <c r="A71" s="126" t="s">
        <v>117</v>
      </c>
      <c r="B71" s="126" t="s">
        <v>47</v>
      </c>
      <c r="C71" s="126">
        <v>264</v>
      </c>
      <c r="D71" s="126"/>
      <c r="E71" s="126">
        <f>Таблица3_2[[#This Row],[Сумма]]</f>
        <v>264</v>
      </c>
      <c r="F71" s="126"/>
      <c r="G71" s="126"/>
      <c r="H71" s="126"/>
      <c r="I71" s="126"/>
      <c r="J71" s="126">
        <f>SUM(Таблица3_2[[#This Row],[Павел]:[Юля]])</f>
        <v>264</v>
      </c>
    </row>
    <row r="72" spans="1:10" x14ac:dyDescent="0.25">
      <c r="A72" s="126" t="s">
        <v>117</v>
      </c>
      <c r="B72" s="126" t="s">
        <v>69</v>
      </c>
      <c r="C72" s="126">
        <v>60</v>
      </c>
      <c r="D72" s="126"/>
      <c r="E72" s="126">
        <f>Таблица3_2[[#This Row],[Сумма]]</f>
        <v>60</v>
      </c>
      <c r="F72" s="126"/>
      <c r="G72" s="126"/>
      <c r="H72" s="126"/>
      <c r="I72" s="126"/>
      <c r="J72" s="126">
        <f>SUM(Таблица3_2[[#This Row],[Павел]:[Юля]])</f>
        <v>60</v>
      </c>
    </row>
    <row r="73" spans="1:10" x14ac:dyDescent="0.25">
      <c r="A73" s="126" t="s">
        <v>117</v>
      </c>
      <c r="B73" s="126" t="s">
        <v>81</v>
      </c>
      <c r="C73" s="126">
        <v>132</v>
      </c>
      <c r="D73" s="126"/>
      <c r="E73" s="126">
        <f>Таблица3_2[[#This Row],[Сумма]]</f>
        <v>132</v>
      </c>
      <c r="G73" s="126"/>
      <c r="H73" s="126"/>
      <c r="I73" s="126"/>
      <c r="J73" s="126">
        <f>SUM(Таблица3_2[[#This Row],[Павел]:[Юля]])</f>
        <v>132</v>
      </c>
    </row>
    <row r="74" spans="1:10" x14ac:dyDescent="0.25">
      <c r="A74" s="126"/>
      <c r="B74" s="126"/>
      <c r="C74" s="126">
        <f>SUM(C2:C73)</f>
        <v>79726.16</v>
      </c>
      <c r="D74" s="126">
        <f>SUM(D1:D73)</f>
        <v>14760.6</v>
      </c>
      <c r="E74" s="126">
        <f>SUM(E1:E73)</f>
        <v>11898</v>
      </c>
      <c r="F74" s="126">
        <f t="shared" ref="E74:J74" si="0">SUM(F1:F73)</f>
        <v>13340</v>
      </c>
      <c r="G74" s="126">
        <f t="shared" si="0"/>
        <v>13509</v>
      </c>
      <c r="H74" s="126">
        <f t="shared" si="0"/>
        <v>13276.56</v>
      </c>
      <c r="I74" s="126">
        <f t="shared" si="0"/>
        <v>12942</v>
      </c>
      <c r="J74" s="126">
        <f t="shared" si="0"/>
        <v>79726.16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7 a b c b 5 - 9 0 d 2 - 4 0 b 7 - 8 d 0 4 - 4 3 2 7 9 a 9 b 8 c 6 5 "   x m l n s = " h t t p : / / s c h e m a s . m i c r o s o f t . c o m / D a t a M a s h u p " > A A A A A E A E A A B Q S w M E F A A C A A g A J 3 j s U K L h G l q n A A A A + A A A A B I A H A B D b 2 5 m a W c v U G F j a 2 F n Z S 5 4 b W w g o h g A K K A U A A A A A A A A A A A A A A A A A A A A A A A A A A A A h Y 9 B D o I w F E S v Q r q n n w I L J J + y c C u J 0 W j c k l q h E Y q B 1 n I 3 F x 7 J K 0 i i q D u X M 3 m T v H n c 7 p i P b e N d Z T + o T m e E 0 Y B 4 U o v u q H S V E W t O f k J y j u t S n M t K e h O s h 3 Q c V E Z q Y y 4 p g H O O u o h 2 f Q V h E D A 4 F K u t q G V b + k o P p t R C k s / q + H 9 F O O 5 f M j y k 8 Y L G S c Q o S x j C X G O h 9 B c J J 2 M a I P y U u L S N s b 3 k v f U 3 O 4 Q 5 I r x f 8 C d Q S w M E F A A C A A g A J 3 j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4 7 F A t / V p r N w E A A G A C A A A T A B w A R m 9 y b X V s Y X M v U 2 V j d G l v b j E u b S C i G A A o o B Q A A A A A A A A A A A A A A A A A A A A A A A A A A A C d U M F q w k A Q v Q f y D 8 v 2 k k A I W H s T T 1 J 6 K b 0 o 9 B A 8 R L t F M d m V z Q Y s I W A r 2 E N / w K v 9 A m 0 J T a 3 W X 5 j 9 o 0 6 U I q S l Q n d Z F u a 9 e f P e R K y r + o K T 5 v 6 v 1 E z D N K K e L 9 k N g W d Y w B I + I N d T W F R J n Q R M m Q b B A z N 9 r x / g U z / C B n J Y I X Y + 6 r L A b c R S M q 6 u h R x 0 h B h Y d u J d + S G r 0 5 I Y b a d e Q 3 C F 3 L a z 1 z y h M I M 3 W E O G m s X b 6 C d 4 J z g m h y 3 F C S 2 / E z C 3 J X 0 e 3 Q o Z N k Q Q h 7 x 1 N 2 S R V f b j J A m F e V H B i U v I 9 L R C H a K Q S x Q b q d Q h Z f z 0 C F 4 9 g p 9 9 4 z w O O 0 y m q X 2 I N Y d X P d Y T 2 O L N 9 R i b X n A Z + 4 A Z K Z z v i i v I D z E v p I i H 1 t 8 7 + T 3 F D + O F 2 x 1 x g k J r W C C H + d 0 e u e x H y m 3 G o e W V o r T t c h b T 6 P P / x K l 9 A V B L A Q I t A B Q A A g A I A C d 4 7 F C i 4 R p a p w A A A P g A A A A S A A A A A A A A A A A A A A A A A A A A A A B D b 2 5 m a W c v U G F j a 2 F n Z S 5 4 b W x Q S w E C L Q A U A A I A C A A n e O x Q D 8 r p q 6 Q A A A D p A A A A E w A A A A A A A A A A A A A A A A D z A A A A W 0 N v b n R l b n R f V H l w Z X N d L n h t b F B L A Q I t A B Q A A g A I A C d 4 7 F A t / V p r N w E A A G A C A A A T A A A A A A A A A A A A A A A A A O Q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N A A A A A A A A M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0 K H R g t C + 0 L v Q s d C 1 0 Y Y y J n F 1 b 3 Q 7 L C Z x d W 9 0 O 9 C h 0 Y L Q v t C 7 0 L H Q t d G G M y Z x d W 9 0 O 1 0 s J n F 1 b 3 Q 7 c X V l c n l S Z W x h d G l v b n N o a X B z J n F 1 b 3 Q 7 O l t d L C Z x d W 9 0 O 2 N v b H V t b k l k Z W 5 0 a X R p Z X M m c X V v d D s 6 W y Z x d W 9 0 O 1 N l Y 3 R p b 2 4 x L 9 C i 0 L D Q s d C 7 0 L j R h t C w M y / Q o d C z 0 Y D R g 9 C / 0 L / Q u N G A 0 L 7 Q s t C w 0 L 3 Q v d G L 0 L U g 0 Y H R g t G A 0 L 7 Q u t C 4 L n v Q o d G C 0 L 7 Q u 9 C x 0 L X R h j I s M H 0 m c X V v d D s s J n F 1 b 3 Q 7 U 2 V j d G l v b j E v 0 K L Q s N C x 0 L v Q u N G G 0 L A z L 9 C h 0 L P R g N G D 0 L / Q v 9 C 4 0 Y D Q v t C y 0 L D Q v d C 9 0 Y v Q t S D R g d G C 0 Y D Q v t C 6 0 L g u e 9 C h 0 Y L Q v t C 7 0 L H Q t d G G M y w x f S Z x d W 9 0 O y w m c X V v d D t T Z W N 0 a W 9 u M S / Q o t C w 0 L H Q u 9 C 4 0 Y b Q s D M v 0 K H Q s 9 G A 0 Y P Q v 9 C / 0 L j R g N C + 0 L L Q s N C 9 0 L 3 R i 9 C 1 I N G B 0 Y L R g N C + 0 L r Q u C 5 7 0 K H R g 9 C 8 0 L z Q s C w y f S Z x d W 9 0 O 1 0 s J n F 1 b 3 Q 7 Q 2 9 s d W 1 u Q 2 9 1 b n Q m c X V v d D s 6 M y w m c X V v d D t L Z X l D b 2 x 1 b W 5 O Y W 1 l c y Z x d W 9 0 O z p b J n F 1 b 3 Q 7 0 K H R g t C + 0 L v Q s d C 1 0 Y Y y J n F 1 b 3 Q 7 L C Z x d W 9 0 O 9 C h 0 Y L Q v t C 7 0 L H Q t d G G M y Z x d W 9 0 O 1 0 s J n F 1 b 3 Q 7 Q 2 9 s d W 1 u S W R l b n R p d G l l c y Z x d W 9 0 O z p b J n F 1 b 3 Q 7 U 2 V j d G l v b j E v 0 K L Q s N C x 0 L v Q u N G G 0 L A z L 9 C h 0 L P R g N G D 0 L / Q v 9 C 4 0 Y D Q v t C y 0 L D Q v d C 9 0 Y v Q t S D R g d G C 0 Y D Q v t C 6 0 L g u e 9 C h 0 Y L Q v t C 7 0 L H Q t d G G M i w w f S Z x d W 9 0 O y w m c X V v d D t T Z W N 0 a W 9 u M S / Q o t C w 0 L H Q u 9 C 4 0 Y b Q s D M v 0 K H Q s 9 G A 0 Y P Q v 9 C / 0 L j R g N C + 0 L L Q s N C 9 0 L 3 R i 9 C 1 I N G B 0 Y L R g N C + 0 L r Q u C 5 7 0 K H R g t C + 0 L v Q s d C 1 0 Y Y z L D F 9 J n F 1 b 3 Q 7 L C Z x d W 9 0 O 1 N l Y 3 R p b 2 4 x L 9 C i 0 L D Q s d C 7 0 L j R h t C w M y / Q o d C z 0 Y D R g 9 C / 0 L / Q u N G A 0 L 7 Q s t C w 0 L 3 Q v d G L 0 L U g 0 Y H R g t G A 0 L 7 Q u t C 4 L n v Q o d G D 0 L z Q v N C w L D J 9 J n F 1 b 3 Q 7 X S w m c X V v d D t S Z W x h d G l v b n N o a X B J b m Z v J n F 1 b 3 Q 7 O l t d f S I g L z 4 8 R W 5 0 c n k g V H l w Z T 0 i R m l s b E x h c 3 R V c G R h d G V k I i B W Y W x 1 Z T 0 i Z D I w M j A t M D c t M T J U M T E 6 M z E 6 M T Y u M z E 1 M z A z N l o i I C 8 + P E V u d H J 5 I F R 5 c G U 9 I k Z p b G x F c n J v c k N v Z G U i I F Z h b H V l P S J z V W 5 r b m 9 3 b i I g L z 4 8 R W 5 0 c n k g V H l w Z T 0 i R m l s b E N v b H V t b k 5 h b W V z I i B W Y W x 1 Z T 0 i c 1 s m c X V v d D v Q o d G C 0 L 7 Q u 9 C x 0 L X R h j I m c X V v d D s s J n F 1 b 3 Q 7 0 K H R g t C + 0 L v Q s d C 1 0 Y Y z J n F 1 b 3 Q 7 L C Z x d W 9 0 O 9 C h 0 Y P Q v N C 8 0 L A m c X V v d D t d I i A v P j x F b n R y e S B U e X B l P S J G a W x s Q 2 9 s d W 1 u V H l w Z X M i I F Z h b H V l P S J z Q m d Z R i I g L z 4 8 R W 5 0 c n k g V H l w Z T 0 i R m l s b E V y c m 9 y Q 2 9 1 b n Q i I F Z h b H V l P S J s M C I g L z 4 8 R W 5 0 c n k g V H l w Z T 0 i R m l s b E N v d W 5 0 I i B W Y W x 1 Z T 0 i b D c z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0 K L Q s N C x 0 L v Q u N G G 0 L A z X z I i I C 8 + P E V u d H J 5 I F R 5 c G U 9 I l F 1 Z X J 5 S U Q i I F Z h b H V l P S J z M 2 Y 3 Y m J h N W Q t Z D R i N i 0 0 M j Q 4 L W E 5 M m M t M m U y Y j J j M j g x N T k 5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i H R K I d 7 2 Q a U M 7 0 p + d G f X A A A A A A I A A A A A A A N m A A D A A A A A E A A A A D w f g P C F 6 F A Y p I C w B n w 0 i K o A A A A A B I A A A K A A A A A Q A A A A 8 h 7 Y k h 3 I P a 1 G y n a z a + u 0 r V A A A A B 8 s o d l O a + O H a 1 W a 8 9 a w 9 m 3 s x a N P U O M T r S N L Q M H g 8 7 4 K g P 8 s 0 p w V J M n e E c N t J E j 9 b 4 y K 6 G A G D J M 4 2 s V O H R 2 R Z C Q b u W V S u C Y F r m p T R u a 2 p L j 4 x Q A A A C 9 g p 1 r U I 9 o 4 v 2 g F t o S q 8 8 L 6 z j v 5 g = = < / D a t a M a s h u p > 
</file>

<file path=customXml/itemProps1.xml><?xml version="1.0" encoding="utf-8"?>
<ds:datastoreItem xmlns:ds="http://schemas.openxmlformats.org/officeDocument/2006/customXml" ds:itemID="{5903E3FC-D9BF-4B1D-8526-AB26442F98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 на Ч</vt:lpstr>
      <vt:lpstr>Г на группу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Гнездилов</dc:creator>
  <cp:lastModifiedBy>Гнездилов Павел</cp:lastModifiedBy>
  <dcterms:created xsi:type="dcterms:W3CDTF">2020-07-05T16:20:23Z</dcterms:created>
  <dcterms:modified xsi:type="dcterms:W3CDTF">2020-07-12T12:03:34Z</dcterms:modified>
</cp:coreProperties>
</file>