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w095\Documents\Git\Bezengi\"/>
    </mc:Choice>
  </mc:AlternateContent>
  <bookViews>
    <workbookView xWindow="0" yWindow="0" windowWidth="15330" windowHeight="7260" activeTab="3"/>
  </bookViews>
  <sheets>
    <sheet name="Г на Ч" sheetId="1" r:id="rId1"/>
    <sheet name="Г на группу" sheetId="2" r:id="rId2"/>
    <sheet name="Лист4" sheetId="5" r:id="rId3"/>
    <sheet name="Лист5" sheetId="6" r:id="rId4"/>
  </sheets>
  <externalReferences>
    <externalReference r:id="rId5"/>
  </externalReferences>
  <definedNames>
    <definedName name="ExternalData_1" localSheetId="3" hidden="1">Лист5!$A$1:$C$75</definedName>
    <definedName name="party_cnt">[1]Лист4!$A$1</definedName>
    <definedName name="party_count1">[1]Общий!$CL$1</definedName>
    <definedName name="party_count2">[1]Общий!$CQ$1</definedName>
    <definedName name="Завтрак">[1]Общий!$A$3:$A$29</definedName>
    <definedName name="Завтрак_Итого_г">[1]Общий!$DQ$3:$DQ$29</definedName>
    <definedName name="Карманное_питание">[1]Общий!$A$121:$A$136</definedName>
    <definedName name="Обед">[1]Общий!$A$32:$A$68</definedName>
    <definedName name="Обед_Итого_г">[1]Общий!$DQ$32:$DQ$68</definedName>
    <definedName name="Ужин">[1]Общий!$A$72:$A$114</definedName>
    <definedName name="Ужин_Итого_г">[1]Общий!$DQ$72:$DQ$114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6" l="1"/>
  <c r="I18" i="6"/>
  <c r="E71" i="6"/>
  <c r="F70" i="6"/>
  <c r="G62" i="6"/>
  <c r="G61" i="6"/>
  <c r="G60" i="6"/>
  <c r="G59" i="6"/>
  <c r="J59" i="6" s="1"/>
  <c r="K59" i="6" s="1"/>
  <c r="G58" i="6"/>
  <c r="J58" i="6" s="1"/>
  <c r="K58" i="6" s="1"/>
  <c r="F53" i="6"/>
  <c r="J53" i="6" s="1"/>
  <c r="K53" i="6" s="1"/>
  <c r="E47" i="6"/>
  <c r="J47" i="6" s="1"/>
  <c r="K47" i="6" s="1"/>
  <c r="E34" i="6"/>
  <c r="J34" i="6" s="1"/>
  <c r="K34" i="6" s="1"/>
  <c r="E33" i="6"/>
  <c r="I25" i="6"/>
  <c r="E13" i="6"/>
  <c r="J13" i="6" s="1"/>
  <c r="K13" i="6" s="1"/>
  <c r="DP14" i="1"/>
  <c r="DK14" i="1"/>
  <c r="DF14" i="1"/>
  <c r="DA14" i="1"/>
  <c r="CV14" i="1"/>
  <c r="CQ14" i="1"/>
  <c r="CL14" i="1"/>
  <c r="CG14" i="1"/>
  <c r="CB14" i="1"/>
  <c r="BW14" i="1"/>
  <c r="BR14" i="1"/>
  <c r="BM14" i="1"/>
  <c r="BH14" i="1"/>
  <c r="BC14" i="1"/>
  <c r="AX14" i="1"/>
  <c r="AS14" i="1"/>
  <c r="AN14" i="1"/>
  <c r="AI14" i="1"/>
  <c r="AD14" i="1"/>
  <c r="Y14" i="1"/>
  <c r="T14" i="1"/>
  <c r="O14" i="1"/>
  <c r="F24" i="6"/>
  <c r="J24" i="6" s="1"/>
  <c r="K24" i="6" s="1"/>
  <c r="D27" i="6"/>
  <c r="J27" i="6" s="1"/>
  <c r="K27" i="6" s="1"/>
  <c r="E52" i="6"/>
  <c r="J52" i="6" s="1"/>
  <c r="K52" i="6" s="1"/>
  <c r="J71" i="6"/>
  <c r="K71" i="6" s="1"/>
  <c r="J70" i="6"/>
  <c r="K70" i="6" s="1"/>
  <c r="J62" i="6"/>
  <c r="K62" i="6" s="1"/>
  <c r="J61" i="6"/>
  <c r="K61" i="6" s="1"/>
  <c r="J60" i="6"/>
  <c r="K60" i="6" s="1"/>
  <c r="J33" i="6"/>
  <c r="K33" i="6" s="1"/>
  <c r="J25" i="6"/>
  <c r="K25" i="6" s="1"/>
  <c r="J18" i="6"/>
  <c r="K18" i="6" s="1"/>
  <c r="DQ146" i="2"/>
  <c r="D46" i="6"/>
  <c r="J46" i="6" s="1"/>
  <c r="K46" i="6" s="1"/>
  <c r="D45" i="6"/>
  <c r="J45" i="6" s="1"/>
  <c r="K45" i="6" s="1"/>
  <c r="D44" i="6"/>
  <c r="J44" i="6" s="1"/>
  <c r="K44" i="6" s="1"/>
  <c r="D43" i="6"/>
  <c r="J43" i="6" s="1"/>
  <c r="K43" i="6" s="1"/>
  <c r="D42" i="6"/>
  <c r="J42" i="6" s="1"/>
  <c r="K42" i="6" s="1"/>
  <c r="D41" i="6"/>
  <c r="J41" i="6" s="1"/>
  <c r="K41" i="6" s="1"/>
  <c r="D40" i="6"/>
  <c r="J40" i="6" s="1"/>
  <c r="K40" i="6" s="1"/>
  <c r="D39" i="6"/>
  <c r="J39" i="6" s="1"/>
  <c r="K39" i="6" s="1"/>
  <c r="D38" i="6"/>
  <c r="J38" i="6" s="1"/>
  <c r="K38" i="6" s="1"/>
  <c r="D37" i="6"/>
  <c r="J37" i="6" s="1"/>
  <c r="K37" i="6" s="1"/>
  <c r="I64" i="6"/>
  <c r="J64" i="6" s="1"/>
  <c r="K64" i="6" s="1"/>
  <c r="D36" i="6"/>
  <c r="J36" i="6" s="1"/>
  <c r="K36" i="6" s="1"/>
  <c r="E26" i="6"/>
  <c r="J26" i="6" s="1"/>
  <c r="K26" i="6" s="1"/>
  <c r="H28" i="6"/>
  <c r="H75" i="6" s="1"/>
  <c r="J28" i="6" l="1"/>
  <c r="K28" i="6" s="1"/>
  <c r="I9" i="6"/>
  <c r="J9" i="6" s="1"/>
  <c r="K9" i="6" s="1"/>
  <c r="BM144" i="2" l="1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DP131" i="2"/>
  <c r="DK131" i="2"/>
  <c r="DF131" i="2"/>
  <c r="DA131" i="2"/>
  <c r="CV131" i="2"/>
  <c r="CQ131" i="2"/>
  <c r="CL131" i="2"/>
  <c r="CG131" i="2"/>
  <c r="CB131" i="2"/>
  <c r="BW131" i="2"/>
  <c r="BR131" i="2"/>
  <c r="BM131" i="2"/>
  <c r="BH131" i="2"/>
  <c r="BC131" i="2"/>
  <c r="AX131" i="2"/>
  <c r="AS131" i="2"/>
  <c r="AN131" i="2"/>
  <c r="AI131" i="2"/>
  <c r="AD131" i="2"/>
  <c r="AC131" i="2"/>
  <c r="AB131" i="2"/>
  <c r="AA131" i="2"/>
  <c r="Z131" i="2"/>
  <c r="Y131" i="2"/>
  <c r="T131" i="2"/>
  <c r="O131" i="2"/>
  <c r="N131" i="2"/>
  <c r="M131" i="2"/>
  <c r="L131" i="2"/>
  <c r="K131" i="2"/>
  <c r="J131" i="2"/>
  <c r="DP130" i="2"/>
  <c r="DK130" i="2"/>
  <c r="DF130" i="2"/>
  <c r="DA130" i="2"/>
  <c r="CV130" i="2"/>
  <c r="CQ130" i="2"/>
  <c r="CL130" i="2"/>
  <c r="CG130" i="2"/>
  <c r="CB130" i="2"/>
  <c r="BW130" i="2"/>
  <c r="BR130" i="2"/>
  <c r="BM130" i="2"/>
  <c r="BH130" i="2"/>
  <c r="BC130" i="2"/>
  <c r="AX130" i="2"/>
  <c r="AS130" i="2"/>
  <c r="AN130" i="2"/>
  <c r="AI130" i="2"/>
  <c r="AD130" i="2"/>
  <c r="Y130" i="2"/>
  <c r="T130" i="2"/>
  <c r="O130" i="2"/>
  <c r="J130" i="2"/>
  <c r="DP129" i="2"/>
  <c r="DK129" i="2"/>
  <c r="DF129" i="2"/>
  <c r="DA129" i="2"/>
  <c r="CV129" i="2"/>
  <c r="CQ129" i="2"/>
  <c r="CL129" i="2"/>
  <c r="CG129" i="2"/>
  <c r="CB129" i="2"/>
  <c r="BW129" i="2"/>
  <c r="BR129" i="2"/>
  <c r="BM129" i="2"/>
  <c r="BH129" i="2"/>
  <c r="BC129" i="2"/>
  <c r="AX129" i="2"/>
  <c r="AS129" i="2"/>
  <c r="AN129" i="2"/>
  <c r="AI129" i="2"/>
  <c r="AD129" i="2"/>
  <c r="Y129" i="2"/>
  <c r="T129" i="2"/>
  <c r="O129" i="2"/>
  <c r="J129" i="2"/>
  <c r="DP128" i="2"/>
  <c r="DK128" i="2"/>
  <c r="DF128" i="2"/>
  <c r="DA128" i="2"/>
  <c r="CV128" i="2"/>
  <c r="CQ128" i="2"/>
  <c r="CL128" i="2"/>
  <c r="CG128" i="2"/>
  <c r="CB128" i="2"/>
  <c r="BW128" i="2"/>
  <c r="BR128" i="2"/>
  <c r="BM128" i="2"/>
  <c r="BH128" i="2"/>
  <c r="BC128" i="2"/>
  <c r="AX128" i="2"/>
  <c r="AS128" i="2"/>
  <c r="AN128" i="2"/>
  <c r="AI128" i="2"/>
  <c r="AD128" i="2"/>
  <c r="Y128" i="2"/>
  <c r="T128" i="2"/>
  <c r="O128" i="2"/>
  <c r="J128" i="2"/>
  <c r="DP127" i="2"/>
  <c r="DK127" i="2"/>
  <c r="DF127" i="2"/>
  <c r="DA127" i="2"/>
  <c r="CV127" i="2"/>
  <c r="CQ127" i="2"/>
  <c r="CL127" i="2"/>
  <c r="CG127" i="2"/>
  <c r="CB127" i="2"/>
  <c r="BW127" i="2"/>
  <c r="BR127" i="2"/>
  <c r="BM127" i="2"/>
  <c r="BH127" i="2"/>
  <c r="BC127" i="2"/>
  <c r="AX127" i="2"/>
  <c r="AS127" i="2"/>
  <c r="AN127" i="2"/>
  <c r="AI127" i="2"/>
  <c r="AD127" i="2"/>
  <c r="Y127" i="2"/>
  <c r="T127" i="2"/>
  <c r="O127" i="2"/>
  <c r="J127" i="2"/>
  <c r="DP126" i="2"/>
  <c r="DK126" i="2"/>
  <c r="DF126" i="2"/>
  <c r="DA126" i="2"/>
  <c r="CV126" i="2"/>
  <c r="CQ126" i="2"/>
  <c r="CL126" i="2"/>
  <c r="CG126" i="2"/>
  <c r="CB126" i="2"/>
  <c r="BW126" i="2"/>
  <c r="BR126" i="2"/>
  <c r="BM126" i="2"/>
  <c r="BH126" i="2"/>
  <c r="BC126" i="2"/>
  <c r="AX126" i="2"/>
  <c r="AS126" i="2"/>
  <c r="AN126" i="2"/>
  <c r="AI126" i="2"/>
  <c r="AD126" i="2"/>
  <c r="Y126" i="2"/>
  <c r="T126" i="2"/>
  <c r="O126" i="2"/>
  <c r="J126" i="2"/>
  <c r="DP125" i="2"/>
  <c r="DK125" i="2"/>
  <c r="DF125" i="2"/>
  <c r="DA125" i="2"/>
  <c r="CV125" i="2"/>
  <c r="CQ125" i="2"/>
  <c r="CL125" i="2"/>
  <c r="CG125" i="2"/>
  <c r="CB125" i="2"/>
  <c r="BW125" i="2"/>
  <c r="BR125" i="2"/>
  <c r="BM125" i="2"/>
  <c r="BH125" i="2"/>
  <c r="BC125" i="2"/>
  <c r="AX125" i="2"/>
  <c r="AS125" i="2"/>
  <c r="AN125" i="2"/>
  <c r="AI125" i="2"/>
  <c r="AD125" i="2"/>
  <c r="Y125" i="2"/>
  <c r="T125" i="2"/>
  <c r="O125" i="2"/>
  <c r="J125" i="2"/>
  <c r="DP124" i="2"/>
  <c r="DK124" i="2"/>
  <c r="DF124" i="2"/>
  <c r="DA124" i="2"/>
  <c r="CV124" i="2"/>
  <c r="CQ124" i="2"/>
  <c r="CL124" i="2"/>
  <c r="CG124" i="2"/>
  <c r="CB124" i="2"/>
  <c r="BW124" i="2"/>
  <c r="BR124" i="2"/>
  <c r="BM124" i="2"/>
  <c r="BH124" i="2"/>
  <c r="BC124" i="2"/>
  <c r="AX124" i="2"/>
  <c r="AS124" i="2"/>
  <c r="AN124" i="2"/>
  <c r="AI124" i="2"/>
  <c r="AD124" i="2"/>
  <c r="Y124" i="2"/>
  <c r="T124" i="2"/>
  <c r="O124" i="2"/>
  <c r="J124" i="2"/>
  <c r="DP123" i="2"/>
  <c r="DK123" i="2"/>
  <c r="DF123" i="2"/>
  <c r="DA123" i="2"/>
  <c r="CV123" i="2"/>
  <c r="CQ123" i="2"/>
  <c r="CL123" i="2"/>
  <c r="CG123" i="2"/>
  <c r="CB123" i="2"/>
  <c r="BW123" i="2"/>
  <c r="BR123" i="2"/>
  <c r="BM123" i="2"/>
  <c r="BH123" i="2"/>
  <c r="BC123" i="2"/>
  <c r="AX123" i="2"/>
  <c r="AS123" i="2"/>
  <c r="AN123" i="2"/>
  <c r="AI123" i="2"/>
  <c r="AD123" i="2"/>
  <c r="Y123" i="2"/>
  <c r="T123" i="2"/>
  <c r="O123" i="2"/>
  <c r="J123" i="2"/>
  <c r="DP122" i="2"/>
  <c r="DK122" i="2"/>
  <c r="DF122" i="2"/>
  <c r="DA122" i="2"/>
  <c r="CV122" i="2"/>
  <c r="CQ122" i="2"/>
  <c r="CL122" i="2"/>
  <c r="CG122" i="2"/>
  <c r="CB122" i="2"/>
  <c r="BW122" i="2"/>
  <c r="BR122" i="2"/>
  <c r="BM122" i="2"/>
  <c r="BH122" i="2"/>
  <c r="BC122" i="2"/>
  <c r="AX122" i="2"/>
  <c r="AS122" i="2"/>
  <c r="AN122" i="2"/>
  <c r="AI122" i="2"/>
  <c r="AD122" i="2"/>
  <c r="Y122" i="2"/>
  <c r="T122" i="2"/>
  <c r="O122" i="2"/>
  <c r="J122" i="2"/>
  <c r="DP121" i="2"/>
  <c r="DK121" i="2"/>
  <c r="DF121" i="2"/>
  <c r="DA121" i="2"/>
  <c r="CV121" i="2"/>
  <c r="CQ121" i="2"/>
  <c r="CL121" i="2"/>
  <c r="CG121" i="2"/>
  <c r="CB121" i="2"/>
  <c r="BW121" i="2"/>
  <c r="BR121" i="2"/>
  <c r="BM121" i="2"/>
  <c r="BH121" i="2"/>
  <c r="BC121" i="2"/>
  <c r="AX121" i="2"/>
  <c r="AS121" i="2"/>
  <c r="AN121" i="2"/>
  <c r="AI121" i="2"/>
  <c r="AD121" i="2"/>
  <c r="Y121" i="2"/>
  <c r="T121" i="2"/>
  <c r="O121" i="2"/>
  <c r="J121" i="2"/>
  <c r="DP120" i="2"/>
  <c r="DK120" i="2"/>
  <c r="DF120" i="2"/>
  <c r="DA120" i="2"/>
  <c r="CV120" i="2"/>
  <c r="CQ120" i="2"/>
  <c r="CL120" i="2"/>
  <c r="CG120" i="2"/>
  <c r="CB120" i="2"/>
  <c r="BW120" i="2"/>
  <c r="BR120" i="2"/>
  <c r="BM120" i="2"/>
  <c r="BH120" i="2"/>
  <c r="BC120" i="2"/>
  <c r="AX120" i="2"/>
  <c r="AS120" i="2"/>
  <c r="AN120" i="2"/>
  <c r="AI120" i="2"/>
  <c r="AD120" i="2"/>
  <c r="Y120" i="2"/>
  <c r="T120" i="2"/>
  <c r="O120" i="2"/>
  <c r="J120" i="2"/>
  <c r="DP119" i="2"/>
  <c r="DK119" i="2"/>
  <c r="DF119" i="2"/>
  <c r="DA119" i="2"/>
  <c r="CV119" i="2"/>
  <c r="CQ119" i="2"/>
  <c r="CL119" i="2"/>
  <c r="CG119" i="2"/>
  <c r="CB119" i="2"/>
  <c r="BW119" i="2"/>
  <c r="BR119" i="2"/>
  <c r="BM119" i="2"/>
  <c r="BH119" i="2"/>
  <c r="BC119" i="2"/>
  <c r="AX119" i="2"/>
  <c r="AS119" i="2"/>
  <c r="AN119" i="2"/>
  <c r="AI119" i="2"/>
  <c r="AD119" i="2"/>
  <c r="Y119" i="2"/>
  <c r="T119" i="2"/>
  <c r="O119" i="2"/>
  <c r="J119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BW111" i="2"/>
  <c r="BR111" i="2"/>
  <c r="BM111" i="2"/>
  <c r="BH111" i="2"/>
  <c r="BC111" i="2"/>
  <c r="AX111" i="2"/>
  <c r="AS111" i="2"/>
  <c r="AN111" i="2"/>
  <c r="AI111" i="2"/>
  <c r="AD111" i="2"/>
  <c r="Y111" i="2"/>
  <c r="T111" i="2"/>
  <c r="O111" i="2"/>
  <c r="J111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BW110" i="2"/>
  <c r="BR110" i="2"/>
  <c r="BM110" i="2"/>
  <c r="BH110" i="2"/>
  <c r="BC110" i="2"/>
  <c r="AX110" i="2"/>
  <c r="AS110" i="2"/>
  <c r="AN110" i="2"/>
  <c r="AI110" i="2"/>
  <c r="AD110" i="2"/>
  <c r="Y110" i="2"/>
  <c r="T110" i="2"/>
  <c r="O110" i="2"/>
  <c r="J110" i="2"/>
  <c r="DP109" i="2"/>
  <c r="DO109" i="2"/>
  <c r="DN109" i="2"/>
  <c r="DM109" i="2"/>
  <c r="DL109" i="2"/>
  <c r="DK109" i="2"/>
  <c r="DJ109" i="2"/>
  <c r="DI109" i="2"/>
  <c r="DH109" i="2"/>
  <c r="DF109" i="2"/>
  <c r="DA109" i="2"/>
  <c r="CV109" i="2"/>
  <c r="CQ109" i="2"/>
  <c r="CL109" i="2"/>
  <c r="CK109" i="2"/>
  <c r="CJ109" i="2"/>
  <c r="CI109" i="2"/>
  <c r="CG109" i="2"/>
  <c r="CF109" i="2"/>
  <c r="CE109" i="2"/>
  <c r="CD109" i="2"/>
  <c r="CB109" i="2"/>
  <c r="CA109" i="2"/>
  <c r="BZ109" i="2"/>
  <c r="BY109" i="2"/>
  <c r="BW109" i="2"/>
  <c r="BV109" i="2"/>
  <c r="BU109" i="2"/>
  <c r="BT109" i="2"/>
  <c r="BS109" i="2"/>
  <c r="BR109" i="2"/>
  <c r="BQ109" i="2"/>
  <c r="BP109" i="2"/>
  <c r="BO109" i="2"/>
  <c r="BM109" i="2"/>
  <c r="BL109" i="2"/>
  <c r="BK109" i="2"/>
  <c r="BJ109" i="2"/>
  <c r="BH109" i="2"/>
  <c r="BG109" i="2"/>
  <c r="BF109" i="2"/>
  <c r="BE109" i="2"/>
  <c r="BD109" i="2"/>
  <c r="BC109" i="2"/>
  <c r="BB109" i="2"/>
  <c r="BA109" i="2"/>
  <c r="AZ109" i="2"/>
  <c r="AX109" i="2"/>
  <c r="AS109" i="2"/>
  <c r="AN109" i="2"/>
  <c r="AI109" i="2"/>
  <c r="AD109" i="2"/>
  <c r="Y109" i="2"/>
  <c r="T109" i="2"/>
  <c r="O109" i="2"/>
  <c r="J109" i="2"/>
  <c r="DP108" i="2"/>
  <c r="DK108" i="2"/>
  <c r="DJ108" i="2"/>
  <c r="DI108" i="2"/>
  <c r="DH108" i="2"/>
  <c r="DF108" i="2"/>
  <c r="DA108" i="2"/>
  <c r="CV108" i="2"/>
  <c r="CQ108" i="2"/>
  <c r="CL108" i="2"/>
  <c r="CK108" i="2"/>
  <c r="CJ108" i="2"/>
  <c r="CI108" i="2"/>
  <c r="CG108" i="2"/>
  <c r="CF108" i="2"/>
  <c r="CE108" i="2"/>
  <c r="CD108" i="2"/>
  <c r="CB108" i="2"/>
  <c r="BW108" i="2"/>
  <c r="BV108" i="2"/>
  <c r="BU108" i="2"/>
  <c r="BT108" i="2"/>
  <c r="BS108" i="2"/>
  <c r="BR108" i="2"/>
  <c r="BQ108" i="2"/>
  <c r="BP108" i="2"/>
  <c r="BO108" i="2"/>
  <c r="BM108" i="2"/>
  <c r="BL108" i="2"/>
  <c r="BK108" i="2"/>
  <c r="BJ108" i="2"/>
  <c r="BH108" i="2"/>
  <c r="BC108" i="2"/>
  <c r="BB108" i="2"/>
  <c r="BA108" i="2"/>
  <c r="AZ108" i="2"/>
  <c r="AX108" i="2"/>
  <c r="AS108" i="2"/>
  <c r="AN108" i="2"/>
  <c r="AI108" i="2"/>
  <c r="AD108" i="2"/>
  <c r="Y108" i="2"/>
  <c r="T108" i="2"/>
  <c r="O108" i="2"/>
  <c r="J108" i="2"/>
  <c r="DP107" i="2"/>
  <c r="DK107" i="2"/>
  <c r="DF107" i="2"/>
  <c r="DA107" i="2"/>
  <c r="CV107" i="2"/>
  <c r="CQ107" i="2"/>
  <c r="CL107" i="2"/>
  <c r="CG107" i="2"/>
  <c r="CB107" i="2"/>
  <c r="BW107" i="2"/>
  <c r="BR107" i="2"/>
  <c r="BM107" i="2"/>
  <c r="BH107" i="2"/>
  <c r="BC107" i="2"/>
  <c r="AX107" i="2"/>
  <c r="AS107" i="2"/>
  <c r="AN107" i="2"/>
  <c r="AI107" i="2"/>
  <c r="AD107" i="2"/>
  <c r="Y107" i="2"/>
  <c r="T107" i="2"/>
  <c r="O107" i="2"/>
  <c r="J107" i="2"/>
  <c r="DP106" i="2"/>
  <c r="DK106" i="2"/>
  <c r="DF106" i="2"/>
  <c r="DA106" i="2"/>
  <c r="CV106" i="2"/>
  <c r="CQ106" i="2"/>
  <c r="CL106" i="2"/>
  <c r="CG106" i="2"/>
  <c r="CB106" i="2"/>
  <c r="BW106" i="2"/>
  <c r="BR106" i="2"/>
  <c r="BM106" i="2"/>
  <c r="BH106" i="2"/>
  <c r="BC106" i="2"/>
  <c r="AX106" i="2"/>
  <c r="AS106" i="2"/>
  <c r="AN106" i="2"/>
  <c r="AI106" i="2"/>
  <c r="AD106" i="2"/>
  <c r="Y106" i="2"/>
  <c r="T106" i="2"/>
  <c r="O106" i="2"/>
  <c r="J106" i="2"/>
  <c r="DP105" i="2"/>
  <c r="DK105" i="2"/>
  <c r="DF105" i="2"/>
  <c r="DA105" i="2"/>
  <c r="CV105" i="2"/>
  <c r="CQ105" i="2"/>
  <c r="CL105" i="2"/>
  <c r="CG105" i="2"/>
  <c r="CB105" i="2"/>
  <c r="BW105" i="2"/>
  <c r="BR105" i="2"/>
  <c r="BM105" i="2"/>
  <c r="BH105" i="2"/>
  <c r="BC105" i="2"/>
  <c r="AX105" i="2"/>
  <c r="AS105" i="2"/>
  <c r="AN105" i="2"/>
  <c r="AI105" i="2"/>
  <c r="AD105" i="2"/>
  <c r="Y105" i="2"/>
  <c r="T105" i="2"/>
  <c r="O105" i="2"/>
  <c r="J105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BW104" i="2"/>
  <c r="BR104" i="2"/>
  <c r="BM104" i="2"/>
  <c r="BH104" i="2"/>
  <c r="BC104" i="2"/>
  <c r="AX104" i="2"/>
  <c r="AS104" i="2"/>
  <c r="AN104" i="2"/>
  <c r="AI104" i="2"/>
  <c r="AD104" i="2"/>
  <c r="Y104" i="2"/>
  <c r="T104" i="2"/>
  <c r="O104" i="2"/>
  <c r="J104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BW103" i="2"/>
  <c r="BR103" i="2"/>
  <c r="BM103" i="2"/>
  <c r="BH103" i="2"/>
  <c r="BC103" i="2"/>
  <c r="AX103" i="2"/>
  <c r="AS103" i="2"/>
  <c r="AN103" i="2"/>
  <c r="AI103" i="2"/>
  <c r="AD103" i="2"/>
  <c r="Y103" i="2"/>
  <c r="T103" i="2"/>
  <c r="O103" i="2"/>
  <c r="J103" i="2"/>
  <c r="DP102" i="2"/>
  <c r="DK102" i="2"/>
  <c r="DF102" i="2"/>
  <c r="DA102" i="2"/>
  <c r="CV102" i="2"/>
  <c r="CQ102" i="2"/>
  <c r="CL102" i="2"/>
  <c r="CG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DP99" i="2"/>
  <c r="DK99" i="2"/>
  <c r="DF99" i="2"/>
  <c r="DA99" i="2"/>
  <c r="CV99" i="2"/>
  <c r="CQ99" i="2"/>
  <c r="CL99" i="2"/>
  <c r="CG99" i="2"/>
  <c r="CB99" i="2"/>
  <c r="BW99" i="2"/>
  <c r="BR99" i="2"/>
  <c r="BM99" i="2"/>
  <c r="BH99" i="2"/>
  <c r="BC99" i="2"/>
  <c r="AX99" i="2"/>
  <c r="AS99" i="2"/>
  <c r="AN99" i="2"/>
  <c r="AI99" i="2"/>
  <c r="AD99" i="2"/>
  <c r="Y99" i="2"/>
  <c r="T99" i="2"/>
  <c r="O99" i="2"/>
  <c r="J99" i="2"/>
  <c r="DP98" i="2"/>
  <c r="DK98" i="2"/>
  <c r="DF98" i="2"/>
  <c r="DA98" i="2"/>
  <c r="CV98" i="2"/>
  <c r="CQ98" i="2"/>
  <c r="CL98" i="2"/>
  <c r="CG98" i="2"/>
  <c r="CB98" i="2"/>
  <c r="BW98" i="2"/>
  <c r="BR98" i="2"/>
  <c r="BM98" i="2"/>
  <c r="BH98" i="2"/>
  <c r="BC98" i="2"/>
  <c r="AX98" i="2"/>
  <c r="AS98" i="2"/>
  <c r="AN98" i="2"/>
  <c r="AI98" i="2"/>
  <c r="AD98" i="2"/>
  <c r="Y98" i="2"/>
  <c r="T98" i="2"/>
  <c r="O98" i="2"/>
  <c r="J98" i="2"/>
  <c r="DP97" i="2"/>
  <c r="DK97" i="2"/>
  <c r="DF97" i="2"/>
  <c r="DA97" i="2"/>
  <c r="CV97" i="2"/>
  <c r="CQ97" i="2"/>
  <c r="CL97" i="2"/>
  <c r="CG97" i="2"/>
  <c r="CB97" i="2"/>
  <c r="BW97" i="2"/>
  <c r="BR97" i="2"/>
  <c r="BM97" i="2"/>
  <c r="BH97" i="2"/>
  <c r="BC97" i="2"/>
  <c r="AX97" i="2"/>
  <c r="AS97" i="2"/>
  <c r="AN97" i="2"/>
  <c r="AI97" i="2"/>
  <c r="AD97" i="2"/>
  <c r="Y97" i="2"/>
  <c r="T97" i="2"/>
  <c r="O97" i="2"/>
  <c r="J97" i="2"/>
  <c r="DP96" i="2"/>
  <c r="DK96" i="2"/>
  <c r="DF96" i="2"/>
  <c r="DA96" i="2"/>
  <c r="CV96" i="2"/>
  <c r="CQ96" i="2"/>
  <c r="CL96" i="2"/>
  <c r="CG96" i="2"/>
  <c r="CB96" i="2"/>
  <c r="BW96" i="2"/>
  <c r="BR96" i="2"/>
  <c r="BM96" i="2"/>
  <c r="BH96" i="2"/>
  <c r="BC96" i="2"/>
  <c r="AX96" i="2"/>
  <c r="AS96" i="2"/>
  <c r="AN96" i="2"/>
  <c r="AI96" i="2"/>
  <c r="AD96" i="2"/>
  <c r="Y96" i="2"/>
  <c r="T96" i="2"/>
  <c r="O96" i="2"/>
  <c r="J96" i="2"/>
  <c r="DP95" i="2"/>
  <c r="DK95" i="2"/>
  <c r="DF95" i="2"/>
  <c r="DA95" i="2"/>
  <c r="CV95" i="2"/>
  <c r="CQ95" i="2"/>
  <c r="CL95" i="2"/>
  <c r="CG95" i="2"/>
  <c r="CB95" i="2"/>
  <c r="BW95" i="2"/>
  <c r="BR95" i="2"/>
  <c r="BM95" i="2"/>
  <c r="BH95" i="2"/>
  <c r="BC95" i="2"/>
  <c r="AX95" i="2"/>
  <c r="AS95" i="2"/>
  <c r="AN95" i="2"/>
  <c r="AI95" i="2"/>
  <c r="AD95" i="2"/>
  <c r="Y95" i="2"/>
  <c r="T95" i="2"/>
  <c r="O95" i="2"/>
  <c r="J95" i="2"/>
  <c r="DP94" i="2"/>
  <c r="DK94" i="2"/>
  <c r="DF94" i="2"/>
  <c r="DA94" i="2"/>
  <c r="CV94" i="2"/>
  <c r="CQ94" i="2"/>
  <c r="CL94" i="2"/>
  <c r="CG94" i="2"/>
  <c r="CB94" i="2"/>
  <c r="BW94" i="2"/>
  <c r="BR94" i="2"/>
  <c r="BM94" i="2"/>
  <c r="BH94" i="2"/>
  <c r="BC94" i="2"/>
  <c r="AX94" i="2"/>
  <c r="AS94" i="2"/>
  <c r="AN94" i="2"/>
  <c r="AI94" i="2"/>
  <c r="AD94" i="2"/>
  <c r="Y94" i="2"/>
  <c r="T94" i="2"/>
  <c r="O94" i="2"/>
  <c r="J94" i="2"/>
  <c r="DP93" i="2"/>
  <c r="DK93" i="2"/>
  <c r="DF93" i="2"/>
  <c r="DA93" i="2"/>
  <c r="CV93" i="2"/>
  <c r="CQ93" i="2"/>
  <c r="CL93" i="2"/>
  <c r="CG93" i="2"/>
  <c r="CB93" i="2"/>
  <c r="BW93" i="2"/>
  <c r="BR93" i="2"/>
  <c r="BM93" i="2"/>
  <c r="BH93" i="2"/>
  <c r="BC93" i="2"/>
  <c r="AX93" i="2"/>
  <c r="AS93" i="2"/>
  <c r="AN93" i="2"/>
  <c r="AI93" i="2"/>
  <c r="AD93" i="2"/>
  <c r="Y93" i="2"/>
  <c r="T93" i="2"/>
  <c r="O93" i="2"/>
  <c r="J93" i="2"/>
  <c r="DP92" i="2"/>
  <c r="DK92" i="2"/>
  <c r="DF92" i="2"/>
  <c r="DA92" i="2"/>
  <c r="CV92" i="2"/>
  <c r="CQ92" i="2"/>
  <c r="CL92" i="2"/>
  <c r="CG92" i="2"/>
  <c r="CB92" i="2"/>
  <c r="BW92" i="2"/>
  <c r="BR92" i="2"/>
  <c r="BM92" i="2"/>
  <c r="BH92" i="2"/>
  <c r="BC92" i="2"/>
  <c r="AX92" i="2"/>
  <c r="AS92" i="2"/>
  <c r="AN92" i="2"/>
  <c r="AI92" i="2"/>
  <c r="AD92" i="2"/>
  <c r="Y92" i="2"/>
  <c r="T92" i="2"/>
  <c r="O92" i="2"/>
  <c r="J92" i="2"/>
  <c r="DP91" i="2"/>
  <c r="DK91" i="2"/>
  <c r="DF91" i="2"/>
  <c r="DA91" i="2"/>
  <c r="CV91" i="2"/>
  <c r="CQ91" i="2"/>
  <c r="CL91" i="2"/>
  <c r="CG91" i="2"/>
  <c r="CB91" i="2"/>
  <c r="BW91" i="2"/>
  <c r="BR91" i="2"/>
  <c r="BM91" i="2"/>
  <c r="BH91" i="2"/>
  <c r="BC91" i="2"/>
  <c r="AX91" i="2"/>
  <c r="AS91" i="2"/>
  <c r="AN91" i="2"/>
  <c r="AI91" i="2"/>
  <c r="AD91" i="2"/>
  <c r="Y91" i="2"/>
  <c r="T91" i="2"/>
  <c r="O91" i="2"/>
  <c r="J91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BW90" i="2"/>
  <c r="BR90" i="2"/>
  <c r="BM90" i="2"/>
  <c r="BH90" i="2"/>
  <c r="BC90" i="2"/>
  <c r="AX90" i="2"/>
  <c r="AS90" i="2"/>
  <c r="AN90" i="2"/>
  <c r="AI90" i="2"/>
  <c r="AD90" i="2"/>
  <c r="Y90" i="2"/>
  <c r="T90" i="2"/>
  <c r="O90" i="2"/>
  <c r="J90" i="2"/>
  <c r="DP89" i="2"/>
  <c r="DK89" i="2"/>
  <c r="DF89" i="2"/>
  <c r="DA89" i="2"/>
  <c r="CV89" i="2"/>
  <c r="CQ89" i="2"/>
  <c r="CL89" i="2"/>
  <c r="CG89" i="2"/>
  <c r="CB89" i="2"/>
  <c r="BW89" i="2"/>
  <c r="BR89" i="2"/>
  <c r="BM89" i="2"/>
  <c r="BH89" i="2"/>
  <c r="BC89" i="2"/>
  <c r="AX89" i="2"/>
  <c r="AS89" i="2"/>
  <c r="AN89" i="2"/>
  <c r="AI89" i="2"/>
  <c r="AD89" i="2"/>
  <c r="Y89" i="2"/>
  <c r="T89" i="2"/>
  <c r="O89" i="2"/>
  <c r="J89" i="2"/>
  <c r="DP88" i="2"/>
  <c r="DK88" i="2"/>
  <c r="DF88" i="2"/>
  <c r="DA88" i="2"/>
  <c r="CV88" i="2"/>
  <c r="CQ88" i="2"/>
  <c r="CL88" i="2"/>
  <c r="CG88" i="2"/>
  <c r="CB88" i="2"/>
  <c r="BW88" i="2"/>
  <c r="BR88" i="2"/>
  <c r="BM88" i="2"/>
  <c r="BH88" i="2"/>
  <c r="BC88" i="2"/>
  <c r="AX88" i="2"/>
  <c r="AS88" i="2"/>
  <c r="AN88" i="2"/>
  <c r="AI88" i="2"/>
  <c r="AD88" i="2"/>
  <c r="Y88" i="2"/>
  <c r="T88" i="2"/>
  <c r="O88" i="2"/>
  <c r="J88" i="2"/>
  <c r="DP87" i="2"/>
  <c r="DK87" i="2"/>
  <c r="DF87" i="2"/>
  <c r="DA87" i="2"/>
  <c r="CV87" i="2"/>
  <c r="CQ87" i="2"/>
  <c r="CL87" i="2"/>
  <c r="CG87" i="2"/>
  <c r="CB87" i="2"/>
  <c r="BW87" i="2"/>
  <c r="BR87" i="2"/>
  <c r="BM87" i="2"/>
  <c r="BH87" i="2"/>
  <c r="BC87" i="2"/>
  <c r="AX87" i="2"/>
  <c r="AW87" i="2"/>
  <c r="AV87" i="2"/>
  <c r="AU87" i="2"/>
  <c r="AT87" i="2"/>
  <c r="AS87" i="2"/>
  <c r="AN87" i="2"/>
  <c r="AI87" i="2"/>
  <c r="AH87" i="2"/>
  <c r="AG87" i="2"/>
  <c r="AF87" i="2"/>
  <c r="AE87" i="2"/>
  <c r="AD87" i="2"/>
  <c r="AC87" i="2"/>
  <c r="AB87" i="2"/>
  <c r="AA87" i="2"/>
  <c r="Z87" i="2"/>
  <c r="Y87" i="2"/>
  <c r="T87" i="2"/>
  <c r="S87" i="2"/>
  <c r="R87" i="2"/>
  <c r="Q87" i="2"/>
  <c r="P87" i="2"/>
  <c r="O87" i="2"/>
  <c r="J87" i="2"/>
  <c r="DQ87" i="2" s="1"/>
  <c r="D79" i="5" s="1"/>
  <c r="DP86" i="2"/>
  <c r="DK86" i="2"/>
  <c r="DF86" i="2"/>
  <c r="DA86" i="2"/>
  <c r="CV86" i="2"/>
  <c r="CU86" i="2"/>
  <c r="CT86" i="2"/>
  <c r="CS86" i="2"/>
  <c r="CR86" i="2"/>
  <c r="CQ86" i="2"/>
  <c r="CL86" i="2"/>
  <c r="CG86" i="2"/>
  <c r="CB86" i="2"/>
  <c r="BW86" i="2"/>
  <c r="BR86" i="2"/>
  <c r="BM86" i="2"/>
  <c r="BH86" i="2"/>
  <c r="BC86" i="2"/>
  <c r="AX86" i="2"/>
  <c r="AW86" i="2"/>
  <c r="AV86" i="2"/>
  <c r="AU86" i="2"/>
  <c r="AT86" i="2"/>
  <c r="AS86" i="2"/>
  <c r="AN86" i="2"/>
  <c r="AI86" i="2"/>
  <c r="AH86" i="2"/>
  <c r="AG86" i="2"/>
  <c r="AF86" i="2"/>
  <c r="AE86" i="2"/>
  <c r="AD86" i="2"/>
  <c r="AC86" i="2"/>
  <c r="AB86" i="2"/>
  <c r="AA86" i="2"/>
  <c r="Z86" i="2"/>
  <c r="Y86" i="2"/>
  <c r="T86" i="2"/>
  <c r="O86" i="2"/>
  <c r="J86" i="2"/>
  <c r="DP85" i="2"/>
  <c r="DK85" i="2"/>
  <c r="DF85" i="2"/>
  <c r="DA85" i="2"/>
  <c r="CV85" i="2"/>
  <c r="CU85" i="2"/>
  <c r="CT85" i="2"/>
  <c r="CS85" i="2"/>
  <c r="CR85" i="2"/>
  <c r="CQ85" i="2"/>
  <c r="CL85" i="2"/>
  <c r="CG85" i="2"/>
  <c r="CB85" i="2"/>
  <c r="BW85" i="2"/>
  <c r="BR85" i="2"/>
  <c r="BM85" i="2"/>
  <c r="BH85" i="2"/>
  <c r="BC85" i="2"/>
  <c r="AX85" i="2"/>
  <c r="AW85" i="2"/>
  <c r="AV85" i="2"/>
  <c r="AU85" i="2"/>
  <c r="AT85" i="2"/>
  <c r="AS85" i="2"/>
  <c r="AN85" i="2"/>
  <c r="AI85" i="2"/>
  <c r="AH85" i="2"/>
  <c r="AG85" i="2"/>
  <c r="AF85" i="2"/>
  <c r="AE85" i="2"/>
  <c r="AD85" i="2"/>
  <c r="Y85" i="2"/>
  <c r="T85" i="2"/>
  <c r="O85" i="2"/>
  <c r="J85" i="2"/>
  <c r="DP84" i="2"/>
  <c r="DK84" i="2"/>
  <c r="DF84" i="2"/>
  <c r="DA84" i="2"/>
  <c r="CV84" i="2"/>
  <c r="CQ84" i="2"/>
  <c r="CL84" i="2"/>
  <c r="CG84" i="2"/>
  <c r="CB84" i="2"/>
  <c r="BW84" i="2"/>
  <c r="BR84" i="2"/>
  <c r="BM84" i="2"/>
  <c r="BH84" i="2"/>
  <c r="BC84" i="2"/>
  <c r="AX84" i="2"/>
  <c r="AS84" i="2"/>
  <c r="AN84" i="2"/>
  <c r="AI84" i="2"/>
  <c r="AD84" i="2"/>
  <c r="Y84" i="2"/>
  <c r="T84" i="2"/>
  <c r="O84" i="2"/>
  <c r="J84" i="2"/>
  <c r="DP83" i="2"/>
  <c r="DK83" i="2"/>
  <c r="DF83" i="2"/>
  <c r="DA83" i="2"/>
  <c r="CV83" i="2"/>
  <c r="CQ83" i="2"/>
  <c r="CL83" i="2"/>
  <c r="CG83" i="2"/>
  <c r="CB83" i="2"/>
  <c r="BW83" i="2"/>
  <c r="BR83" i="2"/>
  <c r="BM83" i="2"/>
  <c r="BH83" i="2"/>
  <c r="BC83" i="2"/>
  <c r="AX83" i="2"/>
  <c r="AS83" i="2"/>
  <c r="AN83" i="2"/>
  <c r="AI83" i="2"/>
  <c r="AD83" i="2"/>
  <c r="Y83" i="2"/>
  <c r="T83" i="2"/>
  <c r="O83" i="2"/>
  <c r="J83" i="2"/>
  <c r="DP82" i="2"/>
  <c r="DK82" i="2"/>
  <c r="DF82" i="2"/>
  <c r="DA82" i="2"/>
  <c r="CV82" i="2"/>
  <c r="CQ82" i="2"/>
  <c r="CL82" i="2"/>
  <c r="CG82" i="2"/>
  <c r="CB82" i="2"/>
  <c r="BW82" i="2"/>
  <c r="BR82" i="2"/>
  <c r="BM82" i="2"/>
  <c r="BH82" i="2"/>
  <c r="BC82" i="2"/>
  <c r="AX82" i="2"/>
  <c r="AS82" i="2"/>
  <c r="AN82" i="2"/>
  <c r="AI82" i="2"/>
  <c r="AD82" i="2"/>
  <c r="Y82" i="2"/>
  <c r="T82" i="2"/>
  <c r="O82" i="2"/>
  <c r="J82" i="2"/>
  <c r="DP81" i="2"/>
  <c r="DK81" i="2"/>
  <c r="DF81" i="2"/>
  <c r="DA81" i="2"/>
  <c r="CV81" i="2"/>
  <c r="CQ81" i="2"/>
  <c r="CL81" i="2"/>
  <c r="CG81" i="2"/>
  <c r="CB81" i="2"/>
  <c r="BW81" i="2"/>
  <c r="BR81" i="2"/>
  <c r="BM81" i="2"/>
  <c r="BH81" i="2"/>
  <c r="BC81" i="2"/>
  <c r="AX81" i="2"/>
  <c r="AS81" i="2"/>
  <c r="AN81" i="2"/>
  <c r="AI81" i="2"/>
  <c r="AD81" i="2"/>
  <c r="Y81" i="2"/>
  <c r="T81" i="2"/>
  <c r="O81" i="2"/>
  <c r="J81" i="2"/>
  <c r="DP80" i="2"/>
  <c r="DK80" i="2"/>
  <c r="DF80" i="2"/>
  <c r="DA80" i="2"/>
  <c r="CV80" i="2"/>
  <c r="CQ80" i="2"/>
  <c r="CL80" i="2"/>
  <c r="CG80" i="2"/>
  <c r="CB80" i="2"/>
  <c r="BW80" i="2"/>
  <c r="BR80" i="2"/>
  <c r="BM80" i="2"/>
  <c r="BH80" i="2"/>
  <c r="BC80" i="2"/>
  <c r="AX80" i="2"/>
  <c r="AS80" i="2"/>
  <c r="AN80" i="2"/>
  <c r="AI80" i="2"/>
  <c r="AD80" i="2"/>
  <c r="Y80" i="2"/>
  <c r="T80" i="2"/>
  <c r="O80" i="2"/>
  <c r="J80" i="2"/>
  <c r="DP79" i="2"/>
  <c r="DK79" i="2"/>
  <c r="DF79" i="2"/>
  <c r="DA79" i="2"/>
  <c r="CV79" i="2"/>
  <c r="CQ79" i="2"/>
  <c r="CL79" i="2"/>
  <c r="CG79" i="2"/>
  <c r="CB79" i="2"/>
  <c r="BW79" i="2"/>
  <c r="BR79" i="2"/>
  <c r="BM79" i="2"/>
  <c r="BH79" i="2"/>
  <c r="BC79" i="2"/>
  <c r="AX79" i="2"/>
  <c r="AS79" i="2"/>
  <c r="AN79" i="2"/>
  <c r="AI79" i="2"/>
  <c r="AD79" i="2"/>
  <c r="Y79" i="2"/>
  <c r="T79" i="2"/>
  <c r="O79" i="2"/>
  <c r="J79" i="2"/>
  <c r="DQ79" i="2" s="1"/>
  <c r="D71" i="5" s="1"/>
  <c r="DP78" i="2"/>
  <c r="DK78" i="2"/>
  <c r="DF78" i="2"/>
  <c r="DA78" i="2"/>
  <c r="CV78" i="2"/>
  <c r="CQ78" i="2"/>
  <c r="CL78" i="2"/>
  <c r="CG78" i="2"/>
  <c r="CB78" i="2"/>
  <c r="BW78" i="2"/>
  <c r="BR78" i="2"/>
  <c r="BM78" i="2"/>
  <c r="BH78" i="2"/>
  <c r="BC78" i="2"/>
  <c r="AX78" i="2"/>
  <c r="AS78" i="2"/>
  <c r="AN78" i="2"/>
  <c r="AI78" i="2"/>
  <c r="AD78" i="2"/>
  <c r="Y78" i="2"/>
  <c r="T78" i="2"/>
  <c r="O78" i="2"/>
  <c r="J78" i="2"/>
  <c r="DP77" i="2"/>
  <c r="DK77" i="2"/>
  <c r="DF77" i="2"/>
  <c r="DA77" i="2"/>
  <c r="CV77" i="2"/>
  <c r="CQ77" i="2"/>
  <c r="CL77" i="2"/>
  <c r="CG77" i="2"/>
  <c r="CB77" i="2"/>
  <c r="BW77" i="2"/>
  <c r="BR77" i="2"/>
  <c r="BM77" i="2"/>
  <c r="BH77" i="2"/>
  <c r="BC77" i="2"/>
  <c r="AX77" i="2"/>
  <c r="AS77" i="2"/>
  <c r="AN77" i="2"/>
  <c r="AI77" i="2"/>
  <c r="AD77" i="2"/>
  <c r="Y77" i="2"/>
  <c r="T77" i="2"/>
  <c r="O77" i="2"/>
  <c r="J77" i="2"/>
  <c r="DP76" i="2"/>
  <c r="DK76" i="2"/>
  <c r="DF76" i="2"/>
  <c r="DA76" i="2"/>
  <c r="CV76" i="2"/>
  <c r="CQ76" i="2"/>
  <c r="CL76" i="2"/>
  <c r="CG76" i="2"/>
  <c r="CB76" i="2"/>
  <c r="BW76" i="2"/>
  <c r="BR76" i="2"/>
  <c r="BM76" i="2"/>
  <c r="BH76" i="2"/>
  <c r="BC76" i="2"/>
  <c r="AX76" i="2"/>
  <c r="AS76" i="2"/>
  <c r="AN76" i="2"/>
  <c r="AI76" i="2"/>
  <c r="AD76" i="2"/>
  <c r="Y76" i="2"/>
  <c r="T76" i="2"/>
  <c r="O76" i="2"/>
  <c r="J76" i="2"/>
  <c r="DP75" i="2"/>
  <c r="DK75" i="2"/>
  <c r="DF75" i="2"/>
  <c r="DA75" i="2"/>
  <c r="CV75" i="2"/>
  <c r="CQ75" i="2"/>
  <c r="CL75" i="2"/>
  <c r="CG75" i="2"/>
  <c r="CB75" i="2"/>
  <c r="BW75" i="2"/>
  <c r="BR75" i="2"/>
  <c r="BM75" i="2"/>
  <c r="BH75" i="2"/>
  <c r="BC75" i="2"/>
  <c r="AX75" i="2"/>
  <c r="AS75" i="2"/>
  <c r="AN75" i="2"/>
  <c r="AI75" i="2"/>
  <c r="AD75" i="2"/>
  <c r="Y75" i="2"/>
  <c r="T75" i="2"/>
  <c r="O75" i="2"/>
  <c r="J75" i="2"/>
  <c r="DP69" i="2"/>
  <c r="DO69" i="2"/>
  <c r="DN69" i="2"/>
  <c r="DM69" i="2"/>
  <c r="DK69" i="2"/>
  <c r="DJ69" i="2"/>
  <c r="DI69" i="2"/>
  <c r="DH69" i="2"/>
  <c r="DF69" i="2"/>
  <c r="DE69" i="2"/>
  <c r="DD69" i="2"/>
  <c r="DC69" i="2"/>
  <c r="DA69" i="2"/>
  <c r="CZ69" i="2"/>
  <c r="CY69" i="2"/>
  <c r="CX69" i="2"/>
  <c r="CV69" i="2"/>
  <c r="CU69" i="2"/>
  <c r="CT69" i="2"/>
  <c r="CS69" i="2"/>
  <c r="CQ69" i="2"/>
  <c r="CP69" i="2"/>
  <c r="CO69" i="2"/>
  <c r="CN69" i="2"/>
  <c r="CL69" i="2"/>
  <c r="CK69" i="2"/>
  <c r="CJ69" i="2"/>
  <c r="CI69" i="2"/>
  <c r="CG69" i="2"/>
  <c r="CF69" i="2"/>
  <c r="CE69" i="2"/>
  <c r="CD69" i="2"/>
  <c r="CB69" i="2"/>
  <c r="CA69" i="2"/>
  <c r="BZ69" i="2"/>
  <c r="BY69" i="2"/>
  <c r="BW69" i="2"/>
  <c r="BR69" i="2"/>
  <c r="BQ69" i="2"/>
  <c r="BP69" i="2"/>
  <c r="BO69" i="2"/>
  <c r="BM69" i="2"/>
  <c r="BL69" i="2"/>
  <c r="BK69" i="2"/>
  <c r="BJ69" i="2"/>
  <c r="BH69" i="2"/>
  <c r="BG69" i="2"/>
  <c r="BF69" i="2"/>
  <c r="BE69" i="2"/>
  <c r="BD69" i="2"/>
  <c r="BC69" i="2"/>
  <c r="BB69" i="2"/>
  <c r="BA69" i="2"/>
  <c r="AZ69" i="2"/>
  <c r="AX69" i="2"/>
  <c r="AS69" i="2"/>
  <c r="AN69" i="2"/>
  <c r="AI69" i="2"/>
  <c r="AD69" i="2"/>
  <c r="Y69" i="2"/>
  <c r="T69" i="2"/>
  <c r="O69" i="2"/>
  <c r="J69" i="2"/>
  <c r="DP68" i="2"/>
  <c r="DK68" i="2"/>
  <c r="DF68" i="2"/>
  <c r="DA68" i="2"/>
  <c r="CV68" i="2"/>
  <c r="CQ68" i="2"/>
  <c r="CL68" i="2"/>
  <c r="CG68" i="2"/>
  <c r="CB68" i="2"/>
  <c r="BW68" i="2"/>
  <c r="BR68" i="2"/>
  <c r="BM68" i="2"/>
  <c r="BH68" i="2"/>
  <c r="BC68" i="2"/>
  <c r="AX68" i="2"/>
  <c r="AS68" i="2"/>
  <c r="AN68" i="2"/>
  <c r="AI68" i="2"/>
  <c r="AD68" i="2"/>
  <c r="Y68" i="2"/>
  <c r="T68" i="2"/>
  <c r="O68" i="2"/>
  <c r="J68" i="2"/>
  <c r="DP67" i="2"/>
  <c r="DK67" i="2"/>
  <c r="DF67" i="2"/>
  <c r="DA67" i="2"/>
  <c r="CV67" i="2"/>
  <c r="CQ67" i="2"/>
  <c r="CL67" i="2"/>
  <c r="CG67" i="2"/>
  <c r="CB67" i="2"/>
  <c r="BW67" i="2"/>
  <c r="BR67" i="2"/>
  <c r="BM67" i="2"/>
  <c r="BH67" i="2"/>
  <c r="BC67" i="2"/>
  <c r="AX67" i="2"/>
  <c r="AS67" i="2"/>
  <c r="AN67" i="2"/>
  <c r="AI67" i="2"/>
  <c r="AD67" i="2"/>
  <c r="Y67" i="2"/>
  <c r="T67" i="2"/>
  <c r="O67" i="2"/>
  <c r="J67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S66" i="2"/>
  <c r="AN66" i="2"/>
  <c r="AI66" i="2"/>
  <c r="AD66" i="2"/>
  <c r="Y66" i="2"/>
  <c r="T66" i="2"/>
  <c r="O66" i="2"/>
  <c r="J66" i="2"/>
  <c r="DP65" i="2"/>
  <c r="DK65" i="2"/>
  <c r="DF65" i="2"/>
  <c r="DA65" i="2"/>
  <c r="CV65" i="2"/>
  <c r="CQ65" i="2"/>
  <c r="CL65" i="2"/>
  <c r="CG65" i="2"/>
  <c r="CB65" i="2"/>
  <c r="BW65" i="2"/>
  <c r="BR65" i="2"/>
  <c r="BM65" i="2"/>
  <c r="BH65" i="2"/>
  <c r="BC65" i="2"/>
  <c r="AX65" i="2"/>
  <c r="AS65" i="2"/>
  <c r="AN65" i="2"/>
  <c r="AI65" i="2"/>
  <c r="AD65" i="2"/>
  <c r="Y65" i="2"/>
  <c r="T65" i="2"/>
  <c r="O65" i="2"/>
  <c r="J65" i="2"/>
  <c r="DP64" i="2"/>
  <c r="DK64" i="2"/>
  <c r="DF64" i="2"/>
  <c r="DA64" i="2"/>
  <c r="CV64" i="2"/>
  <c r="CQ64" i="2"/>
  <c r="CL64" i="2"/>
  <c r="CG64" i="2"/>
  <c r="CB64" i="2"/>
  <c r="BW64" i="2"/>
  <c r="BR64" i="2"/>
  <c r="BM64" i="2"/>
  <c r="BH64" i="2"/>
  <c r="BC64" i="2"/>
  <c r="AX64" i="2"/>
  <c r="AS64" i="2"/>
  <c r="AN64" i="2"/>
  <c r="AI64" i="2"/>
  <c r="AD64" i="2"/>
  <c r="Y64" i="2"/>
  <c r="T64" i="2"/>
  <c r="O64" i="2"/>
  <c r="J64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DP60" i="2"/>
  <c r="DK60" i="2"/>
  <c r="DF60" i="2"/>
  <c r="DA60" i="2"/>
  <c r="CV60" i="2"/>
  <c r="CQ60" i="2"/>
  <c r="CL60" i="2"/>
  <c r="CG60" i="2"/>
  <c r="CB60" i="2"/>
  <c r="BW60" i="2"/>
  <c r="BR60" i="2"/>
  <c r="BM60" i="2"/>
  <c r="BH60" i="2"/>
  <c r="BC60" i="2"/>
  <c r="AX60" i="2"/>
  <c r="AS60" i="2"/>
  <c r="AN60" i="2"/>
  <c r="AI60" i="2"/>
  <c r="AD60" i="2"/>
  <c r="Y60" i="2"/>
  <c r="T60" i="2"/>
  <c r="O60" i="2"/>
  <c r="J60" i="2"/>
  <c r="DP59" i="2"/>
  <c r="DK59" i="2"/>
  <c r="DF59" i="2"/>
  <c r="DA59" i="2"/>
  <c r="CV59" i="2"/>
  <c r="CQ59" i="2"/>
  <c r="CL59" i="2"/>
  <c r="CG59" i="2"/>
  <c r="CB59" i="2"/>
  <c r="BW59" i="2"/>
  <c r="BR59" i="2"/>
  <c r="BM59" i="2"/>
  <c r="BH59" i="2"/>
  <c r="BC59" i="2"/>
  <c r="AX59" i="2"/>
  <c r="AS59" i="2"/>
  <c r="AN59" i="2"/>
  <c r="AI59" i="2"/>
  <c r="AD59" i="2"/>
  <c r="Y59" i="2"/>
  <c r="T59" i="2"/>
  <c r="O59" i="2"/>
  <c r="J59" i="2"/>
  <c r="DP58" i="2"/>
  <c r="DK58" i="2"/>
  <c r="DF58" i="2"/>
  <c r="DA58" i="2"/>
  <c r="CV58" i="2"/>
  <c r="CQ58" i="2"/>
  <c r="CL58" i="2"/>
  <c r="CG58" i="2"/>
  <c r="CB58" i="2"/>
  <c r="BW58" i="2"/>
  <c r="BR58" i="2"/>
  <c r="BM58" i="2"/>
  <c r="BH58" i="2"/>
  <c r="BC58" i="2"/>
  <c r="AX58" i="2"/>
  <c r="AS58" i="2"/>
  <c r="AN58" i="2"/>
  <c r="AI58" i="2"/>
  <c r="AD58" i="2"/>
  <c r="Y58" i="2"/>
  <c r="T58" i="2"/>
  <c r="O58" i="2"/>
  <c r="J58" i="2"/>
  <c r="DP57" i="2"/>
  <c r="DK57" i="2"/>
  <c r="DF57" i="2"/>
  <c r="DA57" i="2"/>
  <c r="CV57" i="2"/>
  <c r="CQ57" i="2"/>
  <c r="CL57" i="2"/>
  <c r="CG57" i="2"/>
  <c r="CB57" i="2"/>
  <c r="BW57" i="2"/>
  <c r="BR57" i="2"/>
  <c r="BM57" i="2"/>
  <c r="BH57" i="2"/>
  <c r="BC57" i="2"/>
  <c r="AX57" i="2"/>
  <c r="AS57" i="2"/>
  <c r="AN57" i="2"/>
  <c r="AI57" i="2"/>
  <c r="AD57" i="2"/>
  <c r="Y57" i="2"/>
  <c r="T57" i="2"/>
  <c r="O57" i="2"/>
  <c r="J57" i="2"/>
  <c r="DP56" i="2"/>
  <c r="DK56" i="2"/>
  <c r="DF56" i="2"/>
  <c r="DA56" i="2"/>
  <c r="CV56" i="2"/>
  <c r="CQ56" i="2"/>
  <c r="CL56" i="2"/>
  <c r="CG56" i="2"/>
  <c r="CB56" i="2"/>
  <c r="BW56" i="2"/>
  <c r="BR56" i="2"/>
  <c r="BM56" i="2"/>
  <c r="BH56" i="2"/>
  <c r="BC56" i="2"/>
  <c r="AX56" i="2"/>
  <c r="AS56" i="2"/>
  <c r="AN56" i="2"/>
  <c r="AI56" i="2"/>
  <c r="AD56" i="2"/>
  <c r="Y56" i="2"/>
  <c r="T56" i="2"/>
  <c r="O56" i="2"/>
  <c r="J56" i="2"/>
  <c r="DP55" i="2"/>
  <c r="DK55" i="2"/>
  <c r="DF55" i="2"/>
  <c r="DA55" i="2"/>
  <c r="CV55" i="2"/>
  <c r="CQ55" i="2"/>
  <c r="CL55" i="2"/>
  <c r="CG55" i="2"/>
  <c r="CB55" i="2"/>
  <c r="BW55" i="2"/>
  <c r="BR55" i="2"/>
  <c r="BM55" i="2"/>
  <c r="BH55" i="2"/>
  <c r="BC55" i="2"/>
  <c r="AX55" i="2"/>
  <c r="AS55" i="2"/>
  <c r="AN55" i="2"/>
  <c r="AI55" i="2"/>
  <c r="AD55" i="2"/>
  <c r="Y55" i="2"/>
  <c r="T55" i="2"/>
  <c r="O55" i="2"/>
  <c r="J55" i="2"/>
  <c r="DP54" i="2"/>
  <c r="DK54" i="2"/>
  <c r="DF54" i="2"/>
  <c r="DA54" i="2"/>
  <c r="CV54" i="2"/>
  <c r="CQ54" i="2"/>
  <c r="CL54" i="2"/>
  <c r="CG54" i="2"/>
  <c r="CB54" i="2"/>
  <c r="BW54" i="2"/>
  <c r="BR54" i="2"/>
  <c r="BM54" i="2"/>
  <c r="BH54" i="2"/>
  <c r="BC54" i="2"/>
  <c r="AX54" i="2"/>
  <c r="AS54" i="2"/>
  <c r="AN54" i="2"/>
  <c r="AI54" i="2"/>
  <c r="AD54" i="2"/>
  <c r="Y54" i="2"/>
  <c r="T54" i="2"/>
  <c r="O54" i="2"/>
  <c r="J54" i="2"/>
  <c r="DP53" i="2"/>
  <c r="DK53" i="2"/>
  <c r="DF53" i="2"/>
  <c r="DA53" i="2"/>
  <c r="CV53" i="2"/>
  <c r="CQ53" i="2"/>
  <c r="CL53" i="2"/>
  <c r="CG53" i="2"/>
  <c r="CB53" i="2"/>
  <c r="BW53" i="2"/>
  <c r="BR53" i="2"/>
  <c r="BM53" i="2"/>
  <c r="BH53" i="2"/>
  <c r="BC53" i="2"/>
  <c r="AX53" i="2"/>
  <c r="AS53" i="2"/>
  <c r="AN53" i="2"/>
  <c r="AI53" i="2"/>
  <c r="AD53" i="2"/>
  <c r="Y53" i="2"/>
  <c r="T53" i="2"/>
  <c r="O53" i="2"/>
  <c r="J53" i="2"/>
  <c r="DP52" i="2"/>
  <c r="DK52" i="2"/>
  <c r="DF52" i="2"/>
  <c r="DA52" i="2"/>
  <c r="CV52" i="2"/>
  <c r="CQ52" i="2"/>
  <c r="CL52" i="2"/>
  <c r="CG52" i="2"/>
  <c r="CB52" i="2"/>
  <c r="BW52" i="2"/>
  <c r="BR52" i="2"/>
  <c r="BM52" i="2"/>
  <c r="BH52" i="2"/>
  <c r="BC52" i="2"/>
  <c r="AX52" i="2"/>
  <c r="AS52" i="2"/>
  <c r="AN52" i="2"/>
  <c r="AI52" i="2"/>
  <c r="AD52" i="2"/>
  <c r="Y52" i="2"/>
  <c r="T52" i="2"/>
  <c r="O52" i="2"/>
  <c r="J52" i="2"/>
  <c r="DP51" i="2"/>
  <c r="DK51" i="2"/>
  <c r="DF51" i="2"/>
  <c r="DA51" i="2"/>
  <c r="CV51" i="2"/>
  <c r="CQ51" i="2"/>
  <c r="CL51" i="2"/>
  <c r="CG51" i="2"/>
  <c r="CB51" i="2"/>
  <c r="BW51" i="2"/>
  <c r="BR51" i="2"/>
  <c r="BM51" i="2"/>
  <c r="BH51" i="2"/>
  <c r="BC51" i="2"/>
  <c r="AX51" i="2"/>
  <c r="AS51" i="2"/>
  <c r="AN51" i="2"/>
  <c r="AI51" i="2"/>
  <c r="AD51" i="2"/>
  <c r="Y51" i="2"/>
  <c r="T51" i="2"/>
  <c r="O51" i="2"/>
  <c r="J51" i="2"/>
  <c r="DP50" i="2"/>
  <c r="DK50" i="2"/>
  <c r="DF50" i="2"/>
  <c r="DA50" i="2"/>
  <c r="CV50" i="2"/>
  <c r="CQ50" i="2"/>
  <c r="CL50" i="2"/>
  <c r="CG50" i="2"/>
  <c r="CB50" i="2"/>
  <c r="BW50" i="2"/>
  <c r="BR50" i="2"/>
  <c r="BM50" i="2"/>
  <c r="BH50" i="2"/>
  <c r="BC50" i="2"/>
  <c r="AX50" i="2"/>
  <c r="AS50" i="2"/>
  <c r="AN50" i="2"/>
  <c r="AI50" i="2"/>
  <c r="AD50" i="2"/>
  <c r="Y50" i="2"/>
  <c r="T50" i="2"/>
  <c r="O50" i="2"/>
  <c r="J50" i="2"/>
  <c r="DP49" i="2"/>
  <c r="DK49" i="2"/>
  <c r="DF49" i="2"/>
  <c r="DA49" i="2"/>
  <c r="CV49" i="2"/>
  <c r="CQ49" i="2"/>
  <c r="CL49" i="2"/>
  <c r="CG49" i="2"/>
  <c r="CB49" i="2"/>
  <c r="BW49" i="2"/>
  <c r="BR49" i="2"/>
  <c r="BM49" i="2"/>
  <c r="BH49" i="2"/>
  <c r="BC49" i="2"/>
  <c r="AX49" i="2"/>
  <c r="AS49" i="2"/>
  <c r="AN49" i="2"/>
  <c r="AI49" i="2"/>
  <c r="AD49" i="2"/>
  <c r="Y49" i="2"/>
  <c r="T49" i="2"/>
  <c r="O49" i="2"/>
  <c r="J49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DP47" i="2"/>
  <c r="DK47" i="2"/>
  <c r="DF47" i="2"/>
  <c r="DA47" i="2"/>
  <c r="CV47" i="2"/>
  <c r="CQ47" i="2"/>
  <c r="CL47" i="2"/>
  <c r="CG47" i="2"/>
  <c r="CB47" i="2"/>
  <c r="BW47" i="2"/>
  <c r="BR47" i="2"/>
  <c r="BM47" i="2"/>
  <c r="BH47" i="2"/>
  <c r="BC47" i="2"/>
  <c r="AX47" i="2"/>
  <c r="AS47" i="2"/>
  <c r="AN47" i="2"/>
  <c r="AI47" i="2"/>
  <c r="AD47" i="2"/>
  <c r="Y47" i="2"/>
  <c r="T47" i="2"/>
  <c r="O47" i="2"/>
  <c r="J47" i="2"/>
  <c r="DP46" i="2"/>
  <c r="DK46" i="2"/>
  <c r="DF46" i="2"/>
  <c r="DA46" i="2"/>
  <c r="CV46" i="2"/>
  <c r="CQ46" i="2"/>
  <c r="CL46" i="2"/>
  <c r="CG46" i="2"/>
  <c r="CB46" i="2"/>
  <c r="BW46" i="2"/>
  <c r="BR46" i="2"/>
  <c r="BM46" i="2"/>
  <c r="BH46" i="2"/>
  <c r="BC46" i="2"/>
  <c r="AX46" i="2"/>
  <c r="AS46" i="2"/>
  <c r="AN46" i="2"/>
  <c r="AI46" i="2"/>
  <c r="AD46" i="2"/>
  <c r="Y46" i="2"/>
  <c r="T46" i="2"/>
  <c r="O46" i="2"/>
  <c r="J46" i="2"/>
  <c r="DP45" i="2"/>
  <c r="DK45" i="2"/>
  <c r="DF45" i="2"/>
  <c r="DA45" i="2"/>
  <c r="CV45" i="2"/>
  <c r="CQ45" i="2"/>
  <c r="CL45" i="2"/>
  <c r="CG45" i="2"/>
  <c r="CB45" i="2"/>
  <c r="BW45" i="2"/>
  <c r="BR45" i="2"/>
  <c r="BM45" i="2"/>
  <c r="BH45" i="2"/>
  <c r="BC45" i="2"/>
  <c r="AX45" i="2"/>
  <c r="AW45" i="2"/>
  <c r="AV45" i="2"/>
  <c r="AU45" i="2"/>
  <c r="AT45" i="2"/>
  <c r="AS45" i="2"/>
  <c r="AN45" i="2"/>
  <c r="AI45" i="2"/>
  <c r="AH45" i="2"/>
  <c r="AG45" i="2"/>
  <c r="AF45" i="2"/>
  <c r="AE45" i="2"/>
  <c r="AD45" i="2"/>
  <c r="AC45" i="2"/>
  <c r="AB45" i="2"/>
  <c r="AA45" i="2"/>
  <c r="Z45" i="2"/>
  <c r="Y45" i="2"/>
  <c r="T45" i="2"/>
  <c r="S45" i="2"/>
  <c r="R45" i="2"/>
  <c r="Q45" i="2"/>
  <c r="P45" i="2"/>
  <c r="O45" i="2"/>
  <c r="J45" i="2"/>
  <c r="DP44" i="2"/>
  <c r="DK44" i="2"/>
  <c r="DF44" i="2"/>
  <c r="DA44" i="2"/>
  <c r="CV44" i="2"/>
  <c r="CQ44" i="2"/>
  <c r="CL44" i="2"/>
  <c r="CG44" i="2"/>
  <c r="CB44" i="2"/>
  <c r="BW44" i="2"/>
  <c r="BR44" i="2"/>
  <c r="BM44" i="2"/>
  <c r="BH44" i="2"/>
  <c r="BC44" i="2"/>
  <c r="AX44" i="2"/>
  <c r="AW44" i="2"/>
  <c r="AV44" i="2"/>
  <c r="AU44" i="2"/>
  <c r="AT44" i="2"/>
  <c r="AS44" i="2"/>
  <c r="AN44" i="2"/>
  <c r="AI44" i="2"/>
  <c r="AH44" i="2"/>
  <c r="AG44" i="2"/>
  <c r="AF44" i="2"/>
  <c r="AE44" i="2"/>
  <c r="AD44" i="2"/>
  <c r="AC44" i="2"/>
  <c r="AB44" i="2"/>
  <c r="AA44" i="2"/>
  <c r="Z44" i="2"/>
  <c r="Y44" i="2"/>
  <c r="T44" i="2"/>
  <c r="S44" i="2"/>
  <c r="R44" i="2"/>
  <c r="Q44" i="2"/>
  <c r="P44" i="2"/>
  <c r="O44" i="2"/>
  <c r="J44" i="2"/>
  <c r="DP43" i="2"/>
  <c r="DK43" i="2"/>
  <c r="DF43" i="2"/>
  <c r="DA43" i="2"/>
  <c r="CV43" i="2"/>
  <c r="CQ43" i="2"/>
  <c r="CL43" i="2"/>
  <c r="CG43" i="2"/>
  <c r="CB43" i="2"/>
  <c r="BW43" i="2"/>
  <c r="BR43" i="2"/>
  <c r="BM43" i="2"/>
  <c r="BH43" i="2"/>
  <c r="BC43" i="2"/>
  <c r="AX43" i="2"/>
  <c r="AW43" i="2"/>
  <c r="AV43" i="2"/>
  <c r="AU43" i="2"/>
  <c r="AT43" i="2"/>
  <c r="AS43" i="2"/>
  <c r="AN43" i="2"/>
  <c r="AI43" i="2"/>
  <c r="AH43" i="2"/>
  <c r="AG43" i="2"/>
  <c r="AF43" i="2"/>
  <c r="AE43" i="2"/>
  <c r="AD43" i="2"/>
  <c r="Y43" i="2"/>
  <c r="T43" i="2"/>
  <c r="O43" i="2"/>
  <c r="J43" i="2"/>
  <c r="DP42" i="2"/>
  <c r="DK42" i="2"/>
  <c r="DF42" i="2"/>
  <c r="DA42" i="2"/>
  <c r="CV42" i="2"/>
  <c r="CQ42" i="2"/>
  <c r="CL42" i="2"/>
  <c r="CG42" i="2"/>
  <c r="CB42" i="2"/>
  <c r="BW42" i="2"/>
  <c r="BR42" i="2"/>
  <c r="BM42" i="2"/>
  <c r="BH42" i="2"/>
  <c r="BC42" i="2"/>
  <c r="AX42" i="2"/>
  <c r="AS42" i="2"/>
  <c r="AN42" i="2"/>
  <c r="AI42" i="2"/>
  <c r="AD42" i="2"/>
  <c r="Y42" i="2"/>
  <c r="T42" i="2"/>
  <c r="O42" i="2"/>
  <c r="J42" i="2"/>
  <c r="DP41" i="2"/>
  <c r="DK41" i="2"/>
  <c r="DF41" i="2"/>
  <c r="DA41" i="2"/>
  <c r="CV41" i="2"/>
  <c r="CQ41" i="2"/>
  <c r="CL41" i="2"/>
  <c r="CG41" i="2"/>
  <c r="CB41" i="2"/>
  <c r="BW41" i="2"/>
  <c r="BR41" i="2"/>
  <c r="BM41" i="2"/>
  <c r="BH41" i="2"/>
  <c r="BC41" i="2"/>
  <c r="AX41" i="2"/>
  <c r="AS41" i="2"/>
  <c r="AN41" i="2"/>
  <c r="AI41" i="2"/>
  <c r="AD41" i="2"/>
  <c r="Y41" i="2"/>
  <c r="T41" i="2"/>
  <c r="O41" i="2"/>
  <c r="J41" i="2"/>
  <c r="DP40" i="2"/>
  <c r="DK40" i="2"/>
  <c r="DF40" i="2"/>
  <c r="DA40" i="2"/>
  <c r="CV40" i="2"/>
  <c r="CQ40" i="2"/>
  <c r="CL40" i="2"/>
  <c r="CG40" i="2"/>
  <c r="CB40" i="2"/>
  <c r="BW40" i="2"/>
  <c r="BR40" i="2"/>
  <c r="BM40" i="2"/>
  <c r="BH40" i="2"/>
  <c r="BC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Y40" i="2"/>
  <c r="T40" i="2"/>
  <c r="O40" i="2"/>
  <c r="J40" i="2"/>
  <c r="DP39" i="2"/>
  <c r="DK39" i="2"/>
  <c r="DF39" i="2"/>
  <c r="DA39" i="2"/>
  <c r="CV39" i="2"/>
  <c r="CQ39" i="2"/>
  <c r="CL39" i="2"/>
  <c r="CG39" i="2"/>
  <c r="CB39" i="2"/>
  <c r="BW39" i="2"/>
  <c r="BR39" i="2"/>
  <c r="BM39" i="2"/>
  <c r="BH39" i="2"/>
  <c r="BC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Y39" i="2"/>
  <c r="T39" i="2"/>
  <c r="O39" i="2"/>
  <c r="J39" i="2"/>
  <c r="DP38" i="2"/>
  <c r="DK38" i="2"/>
  <c r="DF38" i="2"/>
  <c r="DA38" i="2"/>
  <c r="CV38" i="2"/>
  <c r="CQ38" i="2"/>
  <c r="CL38" i="2"/>
  <c r="CG38" i="2"/>
  <c r="CB38" i="2"/>
  <c r="BW38" i="2"/>
  <c r="BR38" i="2"/>
  <c r="BM38" i="2"/>
  <c r="BH38" i="2"/>
  <c r="BC38" i="2"/>
  <c r="AX38" i="2"/>
  <c r="AS38" i="2"/>
  <c r="AN38" i="2"/>
  <c r="AI38" i="2"/>
  <c r="AD38" i="2"/>
  <c r="Y38" i="2"/>
  <c r="T38" i="2"/>
  <c r="O38" i="2"/>
  <c r="J38" i="2"/>
  <c r="DP37" i="2"/>
  <c r="DK37" i="2"/>
  <c r="DF37" i="2"/>
  <c r="DA37" i="2"/>
  <c r="CV37" i="2"/>
  <c r="CQ37" i="2"/>
  <c r="CL37" i="2"/>
  <c r="CG37" i="2"/>
  <c r="CB37" i="2"/>
  <c r="BW37" i="2"/>
  <c r="BR37" i="2"/>
  <c r="BM37" i="2"/>
  <c r="BH37" i="2"/>
  <c r="BC37" i="2"/>
  <c r="AX37" i="2"/>
  <c r="AS37" i="2"/>
  <c r="AN37" i="2"/>
  <c r="AI37" i="2"/>
  <c r="AD37" i="2"/>
  <c r="Y37" i="2"/>
  <c r="T37" i="2"/>
  <c r="O37" i="2"/>
  <c r="J37" i="2"/>
  <c r="DP36" i="2"/>
  <c r="DK36" i="2"/>
  <c r="DF36" i="2"/>
  <c r="DA36" i="2"/>
  <c r="CV36" i="2"/>
  <c r="CQ36" i="2"/>
  <c r="CL36" i="2"/>
  <c r="CG36" i="2"/>
  <c r="CB36" i="2"/>
  <c r="BW36" i="2"/>
  <c r="BR36" i="2"/>
  <c r="BM36" i="2"/>
  <c r="BH36" i="2"/>
  <c r="BC36" i="2"/>
  <c r="AX36" i="2"/>
  <c r="AS36" i="2"/>
  <c r="AN36" i="2"/>
  <c r="AI36" i="2"/>
  <c r="AD36" i="2"/>
  <c r="Y36" i="2"/>
  <c r="T36" i="2"/>
  <c r="O36" i="2"/>
  <c r="J36" i="2"/>
  <c r="DP35" i="2"/>
  <c r="DK35" i="2"/>
  <c r="DF35" i="2"/>
  <c r="DA35" i="2"/>
  <c r="CV35" i="2"/>
  <c r="CQ35" i="2"/>
  <c r="CL35" i="2"/>
  <c r="CG35" i="2"/>
  <c r="CB35" i="2"/>
  <c r="BW35" i="2"/>
  <c r="BR35" i="2"/>
  <c r="BM35" i="2"/>
  <c r="BH35" i="2"/>
  <c r="BC35" i="2"/>
  <c r="AX35" i="2"/>
  <c r="AS35" i="2"/>
  <c r="AN35" i="2"/>
  <c r="AI35" i="2"/>
  <c r="AD35" i="2"/>
  <c r="Y35" i="2"/>
  <c r="T35" i="2"/>
  <c r="O35" i="2"/>
  <c r="J35" i="2"/>
  <c r="DP31" i="2"/>
  <c r="DK31" i="2"/>
  <c r="DF31" i="2"/>
  <c r="DA31" i="2"/>
  <c r="CV31" i="2"/>
  <c r="CQ31" i="2"/>
  <c r="CL31" i="2"/>
  <c r="CG31" i="2"/>
  <c r="CB31" i="2"/>
  <c r="BW31" i="2"/>
  <c r="BR31" i="2"/>
  <c r="BM31" i="2"/>
  <c r="BH31" i="2"/>
  <c r="BC31" i="2"/>
  <c r="AX31" i="2"/>
  <c r="AS31" i="2"/>
  <c r="AN31" i="2"/>
  <c r="AI31" i="2"/>
  <c r="AD31" i="2"/>
  <c r="Y31" i="2"/>
  <c r="T31" i="2"/>
  <c r="O31" i="2"/>
  <c r="J31" i="2"/>
  <c r="DQ31" i="2" s="1"/>
  <c r="D29" i="5" s="1"/>
  <c r="DP30" i="2"/>
  <c r="DK30" i="2"/>
  <c r="DF30" i="2"/>
  <c r="DA30" i="2"/>
  <c r="CV30" i="2"/>
  <c r="CQ30" i="2"/>
  <c r="CL30" i="2"/>
  <c r="CG30" i="2"/>
  <c r="CB30" i="2"/>
  <c r="BW30" i="2"/>
  <c r="BR30" i="2"/>
  <c r="BM30" i="2"/>
  <c r="BH30" i="2"/>
  <c r="BC30" i="2"/>
  <c r="AX30" i="2"/>
  <c r="AW30" i="2"/>
  <c r="AV30" i="2"/>
  <c r="AU30" i="2"/>
  <c r="AT30" i="2"/>
  <c r="AS30" i="2"/>
  <c r="AR30" i="2"/>
  <c r="AQ30" i="2"/>
  <c r="AP30" i="2"/>
  <c r="AO30" i="2"/>
  <c r="AN30" i="2"/>
  <c r="AI30" i="2"/>
  <c r="AD30" i="2"/>
  <c r="Y30" i="2"/>
  <c r="T30" i="2"/>
  <c r="O30" i="2"/>
  <c r="J30" i="2"/>
  <c r="DP29" i="2"/>
  <c r="DK29" i="2"/>
  <c r="DF29" i="2"/>
  <c r="DA29" i="2"/>
  <c r="CV29" i="2"/>
  <c r="CQ29" i="2"/>
  <c r="CL29" i="2"/>
  <c r="CG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AX29" i="2"/>
  <c r="AS29" i="2"/>
  <c r="AN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DP28" i="2"/>
  <c r="DK28" i="2"/>
  <c r="DJ28" i="2"/>
  <c r="DI28" i="2"/>
  <c r="DH28" i="2"/>
  <c r="DG28" i="2"/>
  <c r="DF28" i="2"/>
  <c r="DE28" i="2"/>
  <c r="DD28" i="2"/>
  <c r="DC28" i="2"/>
  <c r="DB28" i="2"/>
  <c r="DA28" i="2"/>
  <c r="CV28" i="2"/>
  <c r="CQ28" i="2"/>
  <c r="CL28" i="2"/>
  <c r="CG28" i="2"/>
  <c r="CB28" i="2"/>
  <c r="BW28" i="2"/>
  <c r="BR28" i="2"/>
  <c r="BQ28" i="2"/>
  <c r="BP28" i="2"/>
  <c r="BO28" i="2"/>
  <c r="BN28" i="2"/>
  <c r="BM28" i="2"/>
  <c r="BH28" i="2"/>
  <c r="BC28" i="2"/>
  <c r="BB28" i="2"/>
  <c r="BA28" i="2"/>
  <c r="AZ28" i="2"/>
  <c r="AY28" i="2"/>
  <c r="AX28" i="2"/>
  <c r="AW28" i="2"/>
  <c r="AV28" i="2"/>
  <c r="AU28" i="2"/>
  <c r="AT28" i="2"/>
  <c r="AS28" i="2"/>
  <c r="AN28" i="2"/>
  <c r="AI28" i="2"/>
  <c r="AD28" i="2"/>
  <c r="Y28" i="2"/>
  <c r="T28" i="2"/>
  <c r="O28" i="2"/>
  <c r="J28" i="2"/>
  <c r="DP27" i="2"/>
  <c r="DK27" i="2"/>
  <c r="DJ27" i="2"/>
  <c r="DI27" i="2"/>
  <c r="DH27" i="2"/>
  <c r="DG27" i="2"/>
  <c r="DF27" i="2"/>
  <c r="DE27" i="2"/>
  <c r="DD27" i="2"/>
  <c r="DC27" i="2"/>
  <c r="DB27" i="2"/>
  <c r="DA27" i="2"/>
  <c r="CV27" i="2"/>
  <c r="CQ27" i="2"/>
  <c r="CL27" i="2"/>
  <c r="CG27" i="2"/>
  <c r="CB27" i="2"/>
  <c r="BW27" i="2"/>
  <c r="BR27" i="2"/>
  <c r="BM27" i="2"/>
  <c r="BH27" i="2"/>
  <c r="BC27" i="2"/>
  <c r="BB27" i="2"/>
  <c r="BA27" i="2"/>
  <c r="AZ27" i="2"/>
  <c r="AY27" i="2"/>
  <c r="AX27" i="2"/>
  <c r="AW27" i="2"/>
  <c r="AV27" i="2"/>
  <c r="AU27" i="2"/>
  <c r="AT27" i="2"/>
  <c r="AS27" i="2"/>
  <c r="AN27" i="2"/>
  <c r="AI27" i="2"/>
  <c r="AD27" i="2"/>
  <c r="Y27" i="2"/>
  <c r="T27" i="2"/>
  <c r="O27" i="2"/>
  <c r="J27" i="2"/>
  <c r="DP26" i="2"/>
  <c r="DK26" i="2"/>
  <c r="DF26" i="2"/>
  <c r="DA26" i="2"/>
  <c r="CV26" i="2"/>
  <c r="CQ26" i="2"/>
  <c r="CL26" i="2"/>
  <c r="CG26" i="2"/>
  <c r="CB26" i="2"/>
  <c r="BW26" i="2"/>
  <c r="BR26" i="2"/>
  <c r="BM26" i="2"/>
  <c r="BH26" i="2"/>
  <c r="BC26" i="2"/>
  <c r="AX26" i="2"/>
  <c r="AS26" i="2"/>
  <c r="AN26" i="2"/>
  <c r="AI26" i="2"/>
  <c r="AD26" i="2"/>
  <c r="Y26" i="2"/>
  <c r="T26" i="2"/>
  <c r="O26" i="2"/>
  <c r="J26" i="2"/>
  <c r="DP25" i="2"/>
  <c r="DK25" i="2"/>
  <c r="DF25" i="2"/>
  <c r="DA25" i="2"/>
  <c r="CV25" i="2"/>
  <c r="CQ25" i="2"/>
  <c r="CL25" i="2"/>
  <c r="CG25" i="2"/>
  <c r="CB25" i="2"/>
  <c r="BW25" i="2"/>
  <c r="BR25" i="2"/>
  <c r="BM25" i="2"/>
  <c r="BH25" i="2"/>
  <c r="BC25" i="2"/>
  <c r="AX25" i="2"/>
  <c r="AS25" i="2"/>
  <c r="AN25" i="2"/>
  <c r="AI25" i="2"/>
  <c r="AD25" i="2"/>
  <c r="Y25" i="2"/>
  <c r="T25" i="2"/>
  <c r="O25" i="2"/>
  <c r="J25" i="2"/>
  <c r="DP24" i="2"/>
  <c r="DK24" i="2"/>
  <c r="DF24" i="2"/>
  <c r="DA24" i="2"/>
  <c r="CV24" i="2"/>
  <c r="CQ24" i="2"/>
  <c r="CL24" i="2"/>
  <c r="CG24" i="2"/>
  <c r="CB24" i="2"/>
  <c r="BW24" i="2"/>
  <c r="BR24" i="2"/>
  <c r="BM24" i="2"/>
  <c r="BH24" i="2"/>
  <c r="BC24" i="2"/>
  <c r="AX24" i="2"/>
  <c r="AS24" i="2"/>
  <c r="AN24" i="2"/>
  <c r="AI24" i="2"/>
  <c r="AD24" i="2"/>
  <c r="Y24" i="2"/>
  <c r="T24" i="2"/>
  <c r="O24" i="2"/>
  <c r="J24" i="2"/>
  <c r="DP23" i="2"/>
  <c r="DK23" i="2"/>
  <c r="DF23" i="2"/>
  <c r="DA23" i="2"/>
  <c r="CV23" i="2"/>
  <c r="CQ23" i="2"/>
  <c r="CL23" i="2"/>
  <c r="CG23" i="2"/>
  <c r="CB23" i="2"/>
  <c r="BW23" i="2"/>
  <c r="BR23" i="2"/>
  <c r="BM23" i="2"/>
  <c r="BH23" i="2"/>
  <c r="BC23" i="2"/>
  <c r="AX23" i="2"/>
  <c r="AS23" i="2"/>
  <c r="AN23" i="2"/>
  <c r="AI23" i="2"/>
  <c r="AD23" i="2"/>
  <c r="Y23" i="2"/>
  <c r="T23" i="2"/>
  <c r="O23" i="2"/>
  <c r="J23" i="2"/>
  <c r="DP22" i="2"/>
  <c r="DK22" i="2"/>
  <c r="DF22" i="2"/>
  <c r="DA22" i="2"/>
  <c r="CV22" i="2"/>
  <c r="CQ22" i="2"/>
  <c r="CL22" i="2"/>
  <c r="CG22" i="2"/>
  <c r="CB22" i="2"/>
  <c r="BW22" i="2"/>
  <c r="BR22" i="2"/>
  <c r="BM22" i="2"/>
  <c r="BH22" i="2"/>
  <c r="BC22" i="2"/>
  <c r="AX22" i="2"/>
  <c r="AS22" i="2"/>
  <c r="AN22" i="2"/>
  <c r="AI22" i="2"/>
  <c r="AD22" i="2"/>
  <c r="Y22" i="2"/>
  <c r="T22" i="2"/>
  <c r="O22" i="2"/>
  <c r="J22" i="2"/>
  <c r="DP21" i="2"/>
  <c r="DK21" i="2"/>
  <c r="DF21" i="2"/>
  <c r="DA21" i="2"/>
  <c r="CV21" i="2"/>
  <c r="CQ21" i="2"/>
  <c r="CL21" i="2"/>
  <c r="CG21" i="2"/>
  <c r="CB21" i="2"/>
  <c r="BW21" i="2"/>
  <c r="BR21" i="2"/>
  <c r="BM21" i="2"/>
  <c r="BH21" i="2"/>
  <c r="BC21" i="2"/>
  <c r="AX21" i="2"/>
  <c r="AS21" i="2"/>
  <c r="AN21" i="2"/>
  <c r="AI21" i="2"/>
  <c r="AD21" i="2"/>
  <c r="Y21" i="2"/>
  <c r="T21" i="2"/>
  <c r="O21" i="2"/>
  <c r="J21" i="2"/>
  <c r="DP20" i="2"/>
  <c r="DK20" i="2"/>
  <c r="DF20" i="2"/>
  <c r="DA20" i="2"/>
  <c r="CV20" i="2"/>
  <c r="CQ20" i="2"/>
  <c r="CL20" i="2"/>
  <c r="CG20" i="2"/>
  <c r="CB20" i="2"/>
  <c r="BW20" i="2"/>
  <c r="BR20" i="2"/>
  <c r="BM20" i="2"/>
  <c r="BH20" i="2"/>
  <c r="BC20" i="2"/>
  <c r="AX20" i="2"/>
  <c r="AS20" i="2"/>
  <c r="AN20" i="2"/>
  <c r="AI20" i="2"/>
  <c r="AD20" i="2"/>
  <c r="Y20" i="2"/>
  <c r="T20" i="2"/>
  <c r="O20" i="2"/>
  <c r="J20" i="2"/>
  <c r="DP19" i="2"/>
  <c r="DK19" i="2"/>
  <c r="DF19" i="2"/>
  <c r="DA19" i="2"/>
  <c r="CV19" i="2"/>
  <c r="CQ19" i="2"/>
  <c r="CL19" i="2"/>
  <c r="CG19" i="2"/>
  <c r="CB19" i="2"/>
  <c r="BW19" i="2"/>
  <c r="BR19" i="2"/>
  <c r="BM19" i="2"/>
  <c r="BH19" i="2"/>
  <c r="BC19" i="2"/>
  <c r="AX19" i="2"/>
  <c r="AS19" i="2"/>
  <c r="AN19" i="2"/>
  <c r="AI19" i="2"/>
  <c r="AD19" i="2"/>
  <c r="Y19" i="2"/>
  <c r="T19" i="2"/>
  <c r="O19" i="2"/>
  <c r="J19" i="2"/>
  <c r="DP18" i="2"/>
  <c r="DO18" i="2"/>
  <c r="DN18" i="2"/>
  <c r="DM18" i="2"/>
  <c r="DK18" i="2"/>
  <c r="DJ18" i="2"/>
  <c r="DI18" i="2"/>
  <c r="DH18" i="2"/>
  <c r="DF18" i="2"/>
  <c r="DE18" i="2"/>
  <c r="DD18" i="2"/>
  <c r="DC18" i="2"/>
  <c r="DA18" i="2"/>
  <c r="CZ18" i="2"/>
  <c r="CY18" i="2"/>
  <c r="CX18" i="2"/>
  <c r="CV18" i="2"/>
  <c r="CU18" i="2"/>
  <c r="CT18" i="2"/>
  <c r="CS18" i="2"/>
  <c r="CQ18" i="2"/>
  <c r="CP18" i="2"/>
  <c r="CO18" i="2"/>
  <c r="CN18" i="2"/>
  <c r="CL18" i="2"/>
  <c r="CK18" i="2"/>
  <c r="CJ18" i="2"/>
  <c r="CI18" i="2"/>
  <c r="CG18" i="2"/>
  <c r="CF18" i="2"/>
  <c r="CE18" i="2"/>
  <c r="CD18" i="2"/>
  <c r="CB18" i="2"/>
  <c r="CA18" i="2"/>
  <c r="BZ18" i="2"/>
  <c r="BY18" i="2"/>
  <c r="BW18" i="2"/>
  <c r="BV18" i="2"/>
  <c r="BU18" i="2"/>
  <c r="BT18" i="2"/>
  <c r="BR18" i="2"/>
  <c r="BQ18" i="2"/>
  <c r="BP18" i="2"/>
  <c r="BO18" i="2"/>
  <c r="BM18" i="2"/>
  <c r="BL18" i="2"/>
  <c r="BK18" i="2"/>
  <c r="BJ18" i="2"/>
  <c r="BH18" i="2"/>
  <c r="BG18" i="2"/>
  <c r="BF18" i="2"/>
  <c r="BE18" i="2"/>
  <c r="BC18" i="2"/>
  <c r="BB18" i="2"/>
  <c r="BA18" i="2"/>
  <c r="AZ18" i="2"/>
  <c r="AX18" i="2"/>
  <c r="AW18" i="2"/>
  <c r="AV18" i="2"/>
  <c r="AU18" i="2"/>
  <c r="AS18" i="2"/>
  <c r="AR18" i="2"/>
  <c r="AQ18" i="2"/>
  <c r="AP18" i="2"/>
  <c r="AN18" i="2"/>
  <c r="AM18" i="2"/>
  <c r="AL18" i="2"/>
  <c r="AK18" i="2"/>
  <c r="AI18" i="2"/>
  <c r="AH18" i="2"/>
  <c r="AG18" i="2"/>
  <c r="AF18" i="2"/>
  <c r="AD18" i="2"/>
  <c r="AC18" i="2"/>
  <c r="AB18" i="2"/>
  <c r="AA18" i="2"/>
  <c r="Y18" i="2"/>
  <c r="T18" i="2"/>
  <c r="S18" i="2"/>
  <c r="R18" i="2"/>
  <c r="Q18" i="2"/>
  <c r="O18" i="2"/>
  <c r="J18" i="2"/>
  <c r="DP17" i="2"/>
  <c r="DK17" i="2"/>
  <c r="DF17" i="2"/>
  <c r="DA17" i="2"/>
  <c r="CV17" i="2"/>
  <c r="CQ17" i="2"/>
  <c r="CL17" i="2"/>
  <c r="CG17" i="2"/>
  <c r="CB17" i="2"/>
  <c r="BW17" i="2"/>
  <c r="BR17" i="2"/>
  <c r="BM17" i="2"/>
  <c r="BH17" i="2"/>
  <c r="BC17" i="2"/>
  <c r="AX17" i="2"/>
  <c r="AS17" i="2"/>
  <c r="AN17" i="2"/>
  <c r="AI17" i="2"/>
  <c r="AD17" i="2"/>
  <c r="Y17" i="2"/>
  <c r="T17" i="2"/>
  <c r="O17" i="2"/>
  <c r="J17" i="2"/>
  <c r="DP16" i="2"/>
  <c r="DK16" i="2"/>
  <c r="DF16" i="2"/>
  <c r="DA16" i="2"/>
  <c r="CV16" i="2"/>
  <c r="CQ16" i="2"/>
  <c r="CL16" i="2"/>
  <c r="CG16" i="2"/>
  <c r="CB16" i="2"/>
  <c r="BW16" i="2"/>
  <c r="BR16" i="2"/>
  <c r="BM16" i="2"/>
  <c r="BH16" i="2"/>
  <c r="BC16" i="2"/>
  <c r="AX16" i="2"/>
  <c r="AS16" i="2"/>
  <c r="AN16" i="2"/>
  <c r="AI16" i="2"/>
  <c r="AD16" i="2"/>
  <c r="Y16" i="2"/>
  <c r="T16" i="2"/>
  <c r="O16" i="2"/>
  <c r="J16" i="2"/>
  <c r="DP15" i="2"/>
  <c r="DK15" i="2"/>
  <c r="DF15" i="2"/>
  <c r="DA15" i="2"/>
  <c r="CV15" i="2"/>
  <c r="CQ15" i="2"/>
  <c r="CL15" i="2"/>
  <c r="CG15" i="2"/>
  <c r="CB15" i="2"/>
  <c r="BW15" i="2"/>
  <c r="BR15" i="2"/>
  <c r="BM15" i="2"/>
  <c r="BH15" i="2"/>
  <c r="BC15" i="2"/>
  <c r="AX15" i="2"/>
  <c r="AS15" i="2"/>
  <c r="AN15" i="2"/>
  <c r="AI15" i="2"/>
  <c r="AD15" i="2"/>
  <c r="Y15" i="2"/>
  <c r="T15" i="2"/>
  <c r="O15" i="2"/>
  <c r="J15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DP12" i="2"/>
  <c r="DK12" i="2"/>
  <c r="DF12" i="2"/>
  <c r="DA12" i="2"/>
  <c r="CV12" i="2"/>
  <c r="CQ12" i="2"/>
  <c r="CL12" i="2"/>
  <c r="CG12" i="2"/>
  <c r="CB12" i="2"/>
  <c r="BW12" i="2"/>
  <c r="BR12" i="2"/>
  <c r="BM12" i="2"/>
  <c r="BH12" i="2"/>
  <c r="BC12" i="2"/>
  <c r="AX12" i="2"/>
  <c r="AS12" i="2"/>
  <c r="AN12" i="2"/>
  <c r="AI12" i="2"/>
  <c r="AD12" i="2"/>
  <c r="Y12" i="2"/>
  <c r="T12" i="2"/>
  <c r="O12" i="2"/>
  <c r="J12" i="2"/>
  <c r="DP11" i="2"/>
  <c r="DK11" i="2"/>
  <c r="DF11" i="2"/>
  <c r="DA11" i="2"/>
  <c r="CV11" i="2"/>
  <c r="CQ11" i="2"/>
  <c r="CL11" i="2"/>
  <c r="CG11" i="2"/>
  <c r="CB11" i="2"/>
  <c r="BW11" i="2"/>
  <c r="BR11" i="2"/>
  <c r="BM11" i="2"/>
  <c r="BH11" i="2"/>
  <c r="BC11" i="2"/>
  <c r="AX11" i="2"/>
  <c r="AS11" i="2"/>
  <c r="AN11" i="2"/>
  <c r="AI11" i="2"/>
  <c r="AD11" i="2"/>
  <c r="Y11" i="2"/>
  <c r="T11" i="2"/>
  <c r="O11" i="2"/>
  <c r="J11" i="2"/>
  <c r="DP10" i="2"/>
  <c r="DK10" i="2"/>
  <c r="DF10" i="2"/>
  <c r="DA10" i="2"/>
  <c r="CV10" i="2"/>
  <c r="CQ10" i="2"/>
  <c r="CL10" i="2"/>
  <c r="CG10" i="2"/>
  <c r="CB10" i="2"/>
  <c r="BW10" i="2"/>
  <c r="BR10" i="2"/>
  <c r="BM10" i="2"/>
  <c r="BH10" i="2"/>
  <c r="BC10" i="2"/>
  <c r="AX10" i="2"/>
  <c r="AS10" i="2"/>
  <c r="AN10" i="2"/>
  <c r="AI10" i="2"/>
  <c r="AD10" i="2"/>
  <c r="Y10" i="2"/>
  <c r="T10" i="2"/>
  <c r="O10" i="2"/>
  <c r="J10" i="2"/>
  <c r="DP9" i="2"/>
  <c r="DK9" i="2"/>
  <c r="DF9" i="2"/>
  <c r="DA9" i="2"/>
  <c r="CV9" i="2"/>
  <c r="CQ9" i="2"/>
  <c r="CL9" i="2"/>
  <c r="CG9" i="2"/>
  <c r="CB9" i="2"/>
  <c r="BW9" i="2"/>
  <c r="BR9" i="2"/>
  <c r="BM9" i="2"/>
  <c r="BH9" i="2"/>
  <c r="BC9" i="2"/>
  <c r="AX9" i="2"/>
  <c r="AS9" i="2"/>
  <c r="AN9" i="2"/>
  <c r="AI9" i="2"/>
  <c r="AD9" i="2"/>
  <c r="Y9" i="2"/>
  <c r="T9" i="2"/>
  <c r="O9" i="2"/>
  <c r="J9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DP7" i="2"/>
  <c r="DK7" i="2"/>
  <c r="DF7" i="2"/>
  <c r="DA7" i="2"/>
  <c r="CV7" i="2"/>
  <c r="CQ7" i="2"/>
  <c r="CL7" i="2"/>
  <c r="CG7" i="2"/>
  <c r="CB7" i="2"/>
  <c r="BW7" i="2"/>
  <c r="BR7" i="2"/>
  <c r="BM7" i="2"/>
  <c r="BH7" i="2"/>
  <c r="BC7" i="2"/>
  <c r="AX7" i="2"/>
  <c r="AS7" i="2"/>
  <c r="AN7" i="2"/>
  <c r="AI7" i="2"/>
  <c r="AD7" i="2"/>
  <c r="Y7" i="2"/>
  <c r="T7" i="2"/>
  <c r="O7" i="2"/>
  <c r="J7" i="2"/>
  <c r="DP6" i="2"/>
  <c r="DK6" i="2"/>
  <c r="DF6" i="2"/>
  <c r="DA6" i="2"/>
  <c r="CV6" i="2"/>
  <c r="CQ6" i="2"/>
  <c r="CL6" i="2"/>
  <c r="CG6" i="2"/>
  <c r="CB6" i="2"/>
  <c r="BW6" i="2"/>
  <c r="BR6" i="2"/>
  <c r="BM6" i="2"/>
  <c r="BH6" i="2"/>
  <c r="BC6" i="2"/>
  <c r="AX6" i="2"/>
  <c r="AS6" i="2"/>
  <c r="AN6" i="2"/>
  <c r="AI6" i="2"/>
  <c r="AD6" i="2"/>
  <c r="Y6" i="2"/>
  <c r="T6" i="2"/>
  <c r="O6" i="2"/>
  <c r="J6" i="2"/>
  <c r="DP5" i="2"/>
  <c r="DK5" i="2"/>
  <c r="DF5" i="2"/>
  <c r="DA5" i="2"/>
  <c r="CV5" i="2"/>
  <c r="CQ5" i="2"/>
  <c r="CL5" i="2"/>
  <c r="CG5" i="2"/>
  <c r="CB5" i="2"/>
  <c r="BW5" i="2"/>
  <c r="BR5" i="2"/>
  <c r="BM5" i="2"/>
  <c r="BH5" i="2"/>
  <c r="BC5" i="2"/>
  <c r="AX5" i="2"/>
  <c r="AS5" i="2"/>
  <c r="AN5" i="2"/>
  <c r="AI5" i="2"/>
  <c r="AD5" i="2"/>
  <c r="Y5" i="2"/>
  <c r="T5" i="2"/>
  <c r="O5" i="2"/>
  <c r="J5" i="2"/>
  <c r="DP4" i="2"/>
  <c r="DK4" i="2"/>
  <c r="DF4" i="2"/>
  <c r="DA4" i="2"/>
  <c r="CV4" i="2"/>
  <c r="CQ4" i="2"/>
  <c r="CL4" i="2"/>
  <c r="CG4" i="2"/>
  <c r="CB4" i="2"/>
  <c r="BW4" i="2"/>
  <c r="BR4" i="2"/>
  <c r="BM4" i="2"/>
  <c r="BH4" i="2"/>
  <c r="BC4" i="2"/>
  <c r="AX4" i="2"/>
  <c r="AS4" i="2"/>
  <c r="AN4" i="2"/>
  <c r="AI4" i="2"/>
  <c r="AD4" i="2"/>
  <c r="Y4" i="2"/>
  <c r="T4" i="2"/>
  <c r="O4" i="2"/>
  <c r="J4" i="2"/>
  <c r="CQ134" i="2"/>
  <c r="BR134" i="2"/>
  <c r="AS134" i="2"/>
  <c r="DO133" i="2"/>
  <c r="DM133" i="2"/>
  <c r="DL133" i="2"/>
  <c r="DJ133" i="2"/>
  <c r="DH133" i="2"/>
  <c r="DG133" i="2"/>
  <c r="DE133" i="2"/>
  <c r="DC133" i="2"/>
  <c r="DB133" i="2"/>
  <c r="CZ133" i="2"/>
  <c r="CX133" i="2"/>
  <c r="CW133" i="2"/>
  <c r="CU133" i="2"/>
  <c r="CS133" i="2"/>
  <c r="CR133" i="2"/>
  <c r="CP133" i="2"/>
  <c r="CN133" i="2"/>
  <c r="CM133" i="2"/>
  <c r="CK133" i="2"/>
  <c r="CI133" i="2"/>
  <c r="CH133" i="2"/>
  <c r="CF133" i="2"/>
  <c r="CD133" i="2"/>
  <c r="CC133" i="2"/>
  <c r="CA133" i="2"/>
  <c r="BY133" i="2"/>
  <c r="BX133" i="2"/>
  <c r="BV133" i="2"/>
  <c r="BT133" i="2"/>
  <c r="BS133" i="2"/>
  <c r="BL133" i="2"/>
  <c r="BJ133" i="2"/>
  <c r="BI133" i="2"/>
  <c r="BG133" i="2"/>
  <c r="BE133" i="2"/>
  <c r="BD133" i="2"/>
  <c r="AW133" i="2"/>
  <c r="AU133" i="2"/>
  <c r="AT133" i="2"/>
  <c r="AH133" i="2"/>
  <c r="AF133" i="2"/>
  <c r="AE133" i="2"/>
  <c r="S133" i="2"/>
  <c r="Q133" i="2"/>
  <c r="P133" i="2"/>
  <c r="DO132" i="2"/>
  <c r="DN132" i="2"/>
  <c r="DM132" i="2"/>
  <c r="DL132" i="2"/>
  <c r="DJ132" i="2"/>
  <c r="DI132" i="2"/>
  <c r="DH132" i="2"/>
  <c r="DG132" i="2"/>
  <c r="DE132" i="2"/>
  <c r="DD132" i="2"/>
  <c r="DC132" i="2"/>
  <c r="DB132" i="2"/>
  <c r="CZ132" i="2"/>
  <c r="CY132" i="2"/>
  <c r="CX132" i="2"/>
  <c r="CW132" i="2"/>
  <c r="CU132" i="2"/>
  <c r="CT132" i="2"/>
  <c r="CS132" i="2"/>
  <c r="CR132" i="2"/>
  <c r="CP132" i="2"/>
  <c r="CO132" i="2"/>
  <c r="CN132" i="2"/>
  <c r="CM132" i="2"/>
  <c r="CK132" i="2"/>
  <c r="CJ132" i="2"/>
  <c r="CI132" i="2"/>
  <c r="CH132" i="2"/>
  <c r="CF132" i="2"/>
  <c r="CE132" i="2"/>
  <c r="CD132" i="2"/>
  <c r="CC132" i="2"/>
  <c r="CA132" i="2"/>
  <c r="BZ132" i="2"/>
  <c r="BY132" i="2"/>
  <c r="BX132" i="2"/>
  <c r="BV132" i="2"/>
  <c r="BU132" i="2"/>
  <c r="BT132" i="2"/>
  <c r="BS132" i="2"/>
  <c r="BL132" i="2"/>
  <c r="BK132" i="2"/>
  <c r="BJ132" i="2"/>
  <c r="BI132" i="2"/>
  <c r="BG132" i="2"/>
  <c r="BF132" i="2"/>
  <c r="BE132" i="2"/>
  <c r="BD132" i="2"/>
  <c r="AW132" i="2"/>
  <c r="AV132" i="2"/>
  <c r="AU132" i="2"/>
  <c r="AT132" i="2"/>
  <c r="AH132" i="2"/>
  <c r="AG132" i="2"/>
  <c r="AF132" i="2"/>
  <c r="AE132" i="2"/>
  <c r="S132" i="2"/>
  <c r="R132" i="2"/>
  <c r="Q132" i="2"/>
  <c r="P132" i="2"/>
  <c r="CQ112" i="2"/>
  <c r="BH112" i="2"/>
  <c r="AD112" i="2"/>
  <c r="DP71" i="2"/>
  <c r="DO70" i="2"/>
  <c r="DN70" i="2"/>
  <c r="DM70" i="2"/>
  <c r="DL70" i="2"/>
  <c r="DJ70" i="2"/>
  <c r="DI70" i="2"/>
  <c r="DH70" i="2"/>
  <c r="DG70" i="2"/>
  <c r="DE70" i="2"/>
  <c r="DD70" i="2"/>
  <c r="DC70" i="2"/>
  <c r="DB70" i="2"/>
  <c r="CZ70" i="2"/>
  <c r="CY70" i="2"/>
  <c r="CX70" i="2"/>
  <c r="CW70" i="2"/>
  <c r="CU70" i="2"/>
  <c r="CT70" i="2"/>
  <c r="CS70" i="2"/>
  <c r="CR70" i="2"/>
  <c r="CP70" i="2"/>
  <c r="CO70" i="2"/>
  <c r="CN70" i="2"/>
  <c r="CM70" i="2"/>
  <c r="CK70" i="2"/>
  <c r="CJ70" i="2"/>
  <c r="CI70" i="2"/>
  <c r="CH70" i="2"/>
  <c r="CF70" i="2"/>
  <c r="CE70" i="2"/>
  <c r="CD70" i="2"/>
  <c r="CC70" i="2"/>
  <c r="CA70" i="2"/>
  <c r="BZ70" i="2"/>
  <c r="BY70" i="2"/>
  <c r="BX70" i="2"/>
  <c r="BV70" i="2"/>
  <c r="BU70" i="2"/>
  <c r="BT70" i="2"/>
  <c r="BS70" i="2"/>
  <c r="BQ70" i="2"/>
  <c r="BP70" i="2"/>
  <c r="BO70" i="2"/>
  <c r="BN70" i="2"/>
  <c r="BL70" i="2"/>
  <c r="BK70" i="2"/>
  <c r="BJ70" i="2"/>
  <c r="BI70" i="2"/>
  <c r="BG70" i="2"/>
  <c r="BF70" i="2"/>
  <c r="BE70" i="2"/>
  <c r="BD70" i="2"/>
  <c r="BB70" i="2"/>
  <c r="BA70" i="2"/>
  <c r="AZ70" i="2"/>
  <c r="AY70" i="2"/>
  <c r="AW70" i="2"/>
  <c r="AV70" i="2"/>
  <c r="AU70" i="2"/>
  <c r="AT70" i="2"/>
  <c r="AR70" i="2"/>
  <c r="AQ70" i="2"/>
  <c r="AP70" i="2"/>
  <c r="AO70" i="2"/>
  <c r="AM70" i="2"/>
  <c r="AL70" i="2"/>
  <c r="AK70" i="2"/>
  <c r="AJ70" i="2"/>
  <c r="AH70" i="2"/>
  <c r="AG70" i="2"/>
  <c r="AF70" i="2"/>
  <c r="AE70" i="2"/>
  <c r="AC70" i="2"/>
  <c r="AB70" i="2"/>
  <c r="AA70" i="2"/>
  <c r="Z70" i="2"/>
  <c r="X70" i="2"/>
  <c r="W70" i="2"/>
  <c r="V70" i="2"/>
  <c r="U70" i="2"/>
  <c r="S70" i="2"/>
  <c r="R70" i="2"/>
  <c r="Q70" i="2"/>
  <c r="P70" i="2"/>
  <c r="N70" i="2"/>
  <c r="M70" i="2"/>
  <c r="L70" i="2"/>
  <c r="K70" i="2"/>
  <c r="O2" i="2"/>
  <c r="T2" i="2" s="1"/>
  <c r="Y2" i="2" s="1"/>
  <c r="AD2" i="2" s="1"/>
  <c r="AI2" i="2" s="1"/>
  <c r="AN2" i="2" s="1"/>
  <c r="AS2" i="2" s="1"/>
  <c r="AX2" i="2" s="1"/>
  <c r="BC2" i="2" s="1"/>
  <c r="BH2" i="2" s="1"/>
  <c r="BM2" i="2" s="1"/>
  <c r="BR2" i="2" s="1"/>
  <c r="BW2" i="2" s="1"/>
  <c r="CB2" i="2" s="1"/>
  <c r="CG2" i="2" s="1"/>
  <c r="CL2" i="2" s="1"/>
  <c r="CQ2" i="2" s="1"/>
  <c r="CV2" i="2" s="1"/>
  <c r="DA2" i="2" s="1"/>
  <c r="DF2" i="2" s="1"/>
  <c r="DK2" i="2" s="1"/>
  <c r="DP2" i="2" s="1"/>
  <c r="I28" i="1"/>
  <c r="N28" i="1"/>
  <c r="N28" i="2" s="1"/>
  <c r="S28" i="1"/>
  <c r="S28" i="2" s="1"/>
  <c r="X28" i="1"/>
  <c r="X28" i="2" s="1"/>
  <c r="AC28" i="1"/>
  <c r="AC28" i="2" s="1"/>
  <c r="AH28" i="1"/>
  <c r="AH28" i="2" s="1"/>
  <c r="AM28" i="1"/>
  <c r="AM28" i="2" s="1"/>
  <c r="AR28" i="1"/>
  <c r="AR28" i="2" s="1"/>
  <c r="BG28" i="1"/>
  <c r="BG28" i="2" s="1"/>
  <c r="BL28" i="1"/>
  <c r="BL28" i="2" s="1"/>
  <c r="BV28" i="1"/>
  <c r="BV28" i="2" s="1"/>
  <c r="CA28" i="1"/>
  <c r="CA28" i="2" s="1"/>
  <c r="CF28" i="1"/>
  <c r="CF28" i="2" s="1"/>
  <c r="CK28" i="1"/>
  <c r="CK28" i="2" s="1"/>
  <c r="CP28" i="1"/>
  <c r="CP28" i="2" s="1"/>
  <c r="CU28" i="1"/>
  <c r="CU28" i="2" s="1"/>
  <c r="CZ28" i="1"/>
  <c r="CZ28" i="2" s="1"/>
  <c r="DO28" i="1"/>
  <c r="DO28" i="2" s="1"/>
  <c r="H28" i="1"/>
  <c r="M28" i="1"/>
  <c r="M28" i="2" s="1"/>
  <c r="R28" i="1"/>
  <c r="R28" i="2" s="1"/>
  <c r="W28" i="1"/>
  <c r="W28" i="2" s="1"/>
  <c r="AB28" i="1"/>
  <c r="AB28" i="2" s="1"/>
  <c r="AG28" i="1"/>
  <c r="AG28" i="2" s="1"/>
  <c r="AL28" i="1"/>
  <c r="AL28" i="2" s="1"/>
  <c r="AQ28" i="1"/>
  <c r="AQ28" i="2" s="1"/>
  <c r="BF28" i="1"/>
  <c r="BF28" i="2" s="1"/>
  <c r="BK28" i="1"/>
  <c r="BK28" i="2" s="1"/>
  <c r="BU28" i="1"/>
  <c r="BU28" i="2" s="1"/>
  <c r="BZ28" i="1"/>
  <c r="BZ28" i="2" s="1"/>
  <c r="CE28" i="1"/>
  <c r="CE28" i="2" s="1"/>
  <c r="CJ28" i="1"/>
  <c r="CJ28" i="2" s="1"/>
  <c r="CO28" i="1"/>
  <c r="CO28" i="2" s="1"/>
  <c r="CT28" i="1"/>
  <c r="CT28" i="2" s="1"/>
  <c r="CY28" i="1"/>
  <c r="CY28" i="2" s="1"/>
  <c r="DN28" i="1"/>
  <c r="DN28" i="2" s="1"/>
  <c r="G28" i="1"/>
  <c r="L28" i="1"/>
  <c r="L28" i="2" s="1"/>
  <c r="Q28" i="1"/>
  <c r="Q28" i="2" s="1"/>
  <c r="V28" i="1"/>
  <c r="V28" i="2" s="1"/>
  <c r="AA28" i="1"/>
  <c r="AA28" i="2" s="1"/>
  <c r="AF28" i="1"/>
  <c r="AF28" i="2" s="1"/>
  <c r="AK28" i="1"/>
  <c r="AK28" i="2" s="1"/>
  <c r="AP28" i="1"/>
  <c r="AP28" i="2" s="1"/>
  <c r="BE28" i="1"/>
  <c r="BE28" i="2" s="1"/>
  <c r="BJ28" i="1"/>
  <c r="BJ28" i="2" s="1"/>
  <c r="BT28" i="1"/>
  <c r="BT28" i="2" s="1"/>
  <c r="BY28" i="1"/>
  <c r="BY28" i="2" s="1"/>
  <c r="CD28" i="1"/>
  <c r="CD28" i="2" s="1"/>
  <c r="CI28" i="1"/>
  <c r="CI28" i="2" s="1"/>
  <c r="CN28" i="1"/>
  <c r="CN28" i="2" s="1"/>
  <c r="CS28" i="1"/>
  <c r="CS28" i="2" s="1"/>
  <c r="CX28" i="1"/>
  <c r="CX28" i="2" s="1"/>
  <c r="DM28" i="1"/>
  <c r="DM28" i="2" s="1"/>
  <c r="F28" i="1"/>
  <c r="K28" i="1"/>
  <c r="K28" i="2" s="1"/>
  <c r="P28" i="1"/>
  <c r="P28" i="2" s="1"/>
  <c r="U28" i="1"/>
  <c r="U28" i="2" s="1"/>
  <c r="Z28" i="1"/>
  <c r="Z28" i="2" s="1"/>
  <c r="AE28" i="1"/>
  <c r="AE28" i="2" s="1"/>
  <c r="AJ28" i="1"/>
  <c r="AJ28" i="2" s="1"/>
  <c r="AO28" i="1"/>
  <c r="AO28" i="2" s="1"/>
  <c r="BD28" i="1"/>
  <c r="BD28" i="2" s="1"/>
  <c r="BI28" i="1"/>
  <c r="BI28" i="2" s="1"/>
  <c r="BS28" i="1"/>
  <c r="BS28" i="2" s="1"/>
  <c r="BX28" i="1"/>
  <c r="BX28" i="2" s="1"/>
  <c r="CC28" i="1"/>
  <c r="CC28" i="2" s="1"/>
  <c r="CH28" i="1"/>
  <c r="CH28" i="2" s="1"/>
  <c r="CM28" i="1"/>
  <c r="CM28" i="2" s="1"/>
  <c r="CR28" i="1"/>
  <c r="CR28" i="2" s="1"/>
  <c r="CW28" i="1"/>
  <c r="CW28" i="2" s="1"/>
  <c r="DL28" i="1"/>
  <c r="DL28" i="2" s="1"/>
  <c r="I27" i="1"/>
  <c r="N27" i="1"/>
  <c r="N27" i="2" s="1"/>
  <c r="S27" i="1"/>
  <c r="S27" i="2" s="1"/>
  <c r="X27" i="1"/>
  <c r="X27" i="2" s="1"/>
  <c r="AC27" i="1"/>
  <c r="AC27" i="2" s="1"/>
  <c r="AH27" i="1"/>
  <c r="AH27" i="2" s="1"/>
  <c r="AM27" i="1"/>
  <c r="AM27" i="2" s="1"/>
  <c r="AR27" i="1"/>
  <c r="AR27" i="2" s="1"/>
  <c r="BG27" i="1"/>
  <c r="BG27" i="2" s="1"/>
  <c r="BL27" i="1"/>
  <c r="BL27" i="2" s="1"/>
  <c r="BQ27" i="1"/>
  <c r="BQ27" i="2" s="1"/>
  <c r="BV27" i="1"/>
  <c r="BV27" i="2" s="1"/>
  <c r="CA27" i="1"/>
  <c r="CA27" i="2" s="1"/>
  <c r="CF27" i="1"/>
  <c r="CF27" i="2" s="1"/>
  <c r="CK27" i="1"/>
  <c r="CK27" i="2" s="1"/>
  <c r="CP27" i="1"/>
  <c r="CP27" i="2" s="1"/>
  <c r="CU27" i="1"/>
  <c r="CU27" i="2" s="1"/>
  <c r="CZ27" i="1"/>
  <c r="CZ27" i="2" s="1"/>
  <c r="DO27" i="1"/>
  <c r="DO27" i="2" s="1"/>
  <c r="H27" i="1"/>
  <c r="M27" i="1"/>
  <c r="M27" i="2" s="1"/>
  <c r="R27" i="1"/>
  <c r="R27" i="2" s="1"/>
  <c r="W27" i="1"/>
  <c r="W27" i="2" s="1"/>
  <c r="AB27" i="1"/>
  <c r="AB27" i="2" s="1"/>
  <c r="AG27" i="1"/>
  <c r="AG27" i="2" s="1"/>
  <c r="AL27" i="1"/>
  <c r="AL27" i="2" s="1"/>
  <c r="AQ27" i="1"/>
  <c r="AQ27" i="2" s="1"/>
  <c r="BF27" i="1"/>
  <c r="BF27" i="2" s="1"/>
  <c r="BK27" i="1"/>
  <c r="BK27" i="2" s="1"/>
  <c r="BP27" i="1"/>
  <c r="BP27" i="2" s="1"/>
  <c r="BU27" i="1"/>
  <c r="BU27" i="2" s="1"/>
  <c r="BZ27" i="1"/>
  <c r="BZ27" i="2" s="1"/>
  <c r="CE27" i="1"/>
  <c r="CE27" i="2" s="1"/>
  <c r="CJ27" i="1"/>
  <c r="CJ27" i="2" s="1"/>
  <c r="CO27" i="1"/>
  <c r="CO27" i="2" s="1"/>
  <c r="CT27" i="1"/>
  <c r="CT27" i="2" s="1"/>
  <c r="CY27" i="1"/>
  <c r="CY27" i="2" s="1"/>
  <c r="DN27" i="1"/>
  <c r="DN27" i="2" s="1"/>
  <c r="G27" i="1"/>
  <c r="L27" i="1"/>
  <c r="L27" i="2" s="1"/>
  <c r="Q27" i="1"/>
  <c r="Q27" i="2" s="1"/>
  <c r="V27" i="1"/>
  <c r="V27" i="2" s="1"/>
  <c r="AA27" i="1"/>
  <c r="AA27" i="2" s="1"/>
  <c r="AF27" i="1"/>
  <c r="AF27" i="2" s="1"/>
  <c r="AK27" i="1"/>
  <c r="AK27" i="2" s="1"/>
  <c r="AP27" i="1"/>
  <c r="AP27" i="2" s="1"/>
  <c r="BE27" i="1"/>
  <c r="BE27" i="2" s="1"/>
  <c r="BJ27" i="1"/>
  <c r="BJ27" i="2" s="1"/>
  <c r="BO27" i="1"/>
  <c r="BO27" i="2" s="1"/>
  <c r="BT27" i="1"/>
  <c r="BT27" i="2" s="1"/>
  <c r="BY27" i="1"/>
  <c r="BY27" i="2" s="1"/>
  <c r="CD27" i="1"/>
  <c r="CD27" i="2" s="1"/>
  <c r="CI27" i="1"/>
  <c r="CI27" i="2" s="1"/>
  <c r="CN27" i="1"/>
  <c r="CN27" i="2" s="1"/>
  <c r="CS27" i="1"/>
  <c r="CS27" i="2" s="1"/>
  <c r="CX27" i="1"/>
  <c r="CX27" i="2" s="1"/>
  <c r="DM27" i="1"/>
  <c r="DM27" i="2" s="1"/>
  <c r="F27" i="1"/>
  <c r="K27" i="1"/>
  <c r="K27" i="2" s="1"/>
  <c r="P27" i="1"/>
  <c r="P27" i="2" s="1"/>
  <c r="U27" i="1"/>
  <c r="U27" i="2" s="1"/>
  <c r="Z27" i="1"/>
  <c r="Z27" i="2" s="1"/>
  <c r="AE27" i="1"/>
  <c r="AE27" i="2" s="1"/>
  <c r="AJ27" i="1"/>
  <c r="AJ27" i="2" s="1"/>
  <c r="AO27" i="1"/>
  <c r="AO27" i="2" s="1"/>
  <c r="BD27" i="1"/>
  <c r="BD27" i="2" s="1"/>
  <c r="BI27" i="1"/>
  <c r="BI27" i="2" s="1"/>
  <c r="BN27" i="1"/>
  <c r="BN27" i="2" s="1"/>
  <c r="BS27" i="1"/>
  <c r="BS27" i="2" s="1"/>
  <c r="BX27" i="1"/>
  <c r="BX27" i="2" s="1"/>
  <c r="CC27" i="1"/>
  <c r="CC27" i="2" s="1"/>
  <c r="CH27" i="1"/>
  <c r="CH27" i="2" s="1"/>
  <c r="CM27" i="1"/>
  <c r="CM27" i="2" s="1"/>
  <c r="CR27" i="1"/>
  <c r="CR27" i="2" s="1"/>
  <c r="CW27" i="1"/>
  <c r="CW27" i="2" s="1"/>
  <c r="DL27" i="1"/>
  <c r="DL27" i="2" s="1"/>
  <c r="DQ7" i="2" l="1"/>
  <c r="CL32" i="2"/>
  <c r="DQ15" i="2"/>
  <c r="D13" i="5" s="1"/>
  <c r="DQ23" i="2"/>
  <c r="D21" i="5" s="1"/>
  <c r="BH71" i="2"/>
  <c r="O71" i="2"/>
  <c r="DQ42" i="2"/>
  <c r="D38" i="5" s="1"/>
  <c r="DQ50" i="2"/>
  <c r="D46" i="5" s="1"/>
  <c r="DQ58" i="2"/>
  <c r="D54" i="5" s="1"/>
  <c r="DQ66" i="2"/>
  <c r="D62" i="5" s="1"/>
  <c r="DQ95" i="2"/>
  <c r="D87" i="5" s="1"/>
  <c r="DQ103" i="2"/>
  <c r="D95" i="5" s="1"/>
  <c r="DQ111" i="2"/>
  <c r="D102" i="5" s="1"/>
  <c r="DQ128" i="2"/>
  <c r="D113" i="5" s="1"/>
  <c r="DQ6" i="2"/>
  <c r="DQ14" i="2"/>
  <c r="D12" i="5" s="1"/>
  <c r="DQ22" i="2"/>
  <c r="D20" i="5" s="1"/>
  <c r="DQ30" i="2"/>
  <c r="D28" i="5" s="1"/>
  <c r="DQ5" i="2"/>
  <c r="DQ13" i="2"/>
  <c r="D11" i="5" s="1"/>
  <c r="DQ21" i="2"/>
  <c r="D19" i="5" s="1"/>
  <c r="DQ29" i="2"/>
  <c r="D27" i="5" s="1"/>
  <c r="DQ12" i="2"/>
  <c r="D10" i="5" s="1"/>
  <c r="DQ20" i="2"/>
  <c r="D18" i="5" s="1"/>
  <c r="DQ28" i="2"/>
  <c r="D26" i="5" s="1"/>
  <c r="DQ11" i="2"/>
  <c r="D9" i="5" s="1"/>
  <c r="DQ19" i="2"/>
  <c r="D17" i="5" s="1"/>
  <c r="DQ27" i="2"/>
  <c r="D25" i="5" s="1"/>
  <c r="BC71" i="2"/>
  <c r="CQ71" i="2"/>
  <c r="DQ10" i="2"/>
  <c r="D8" i="5" s="1"/>
  <c r="DQ18" i="2"/>
  <c r="D16" i="5" s="1"/>
  <c r="DQ26" i="2"/>
  <c r="D24" i="5" s="1"/>
  <c r="DQ9" i="2"/>
  <c r="D7" i="5" s="1"/>
  <c r="DQ17" i="2"/>
  <c r="D15" i="5" s="1"/>
  <c r="DQ25" i="2"/>
  <c r="D23" i="5" s="1"/>
  <c r="DQ8" i="2"/>
  <c r="D6" i="5" s="1"/>
  <c r="AI32" i="2"/>
  <c r="AI113" i="2" s="1"/>
  <c r="BW32" i="2"/>
  <c r="BW113" i="2" s="1"/>
  <c r="BW141" i="2" s="1"/>
  <c r="BW142" i="2" s="1"/>
  <c r="DK32" i="2"/>
  <c r="DK113" i="2" s="1"/>
  <c r="DK141" i="2" s="1"/>
  <c r="DK142" i="2" s="1"/>
  <c r="T32" i="2"/>
  <c r="BH32" i="2"/>
  <c r="CV32" i="2"/>
  <c r="J32" i="2"/>
  <c r="J113" i="2" s="1"/>
  <c r="DQ16" i="2"/>
  <c r="D14" i="5" s="1"/>
  <c r="AX32" i="2"/>
  <c r="AX113" i="2" s="1"/>
  <c r="AX141" i="2" s="1"/>
  <c r="AX142" i="2" s="1"/>
  <c r="DQ24" i="2"/>
  <c r="D22" i="5" s="1"/>
  <c r="DQ41" i="2"/>
  <c r="D37" i="5" s="1"/>
  <c r="DQ49" i="2"/>
  <c r="D45" i="5" s="1"/>
  <c r="DQ57" i="2"/>
  <c r="D53" i="5" s="1"/>
  <c r="DQ65" i="2"/>
  <c r="D61" i="5" s="1"/>
  <c r="DQ78" i="2"/>
  <c r="D70" i="5" s="1"/>
  <c r="DQ40" i="2"/>
  <c r="D36" i="5" s="1"/>
  <c r="DQ48" i="2"/>
  <c r="D44" i="5" s="1"/>
  <c r="DQ56" i="2"/>
  <c r="D52" i="5" s="1"/>
  <c r="DQ64" i="2"/>
  <c r="D60" i="5" s="1"/>
  <c r="DQ39" i="2"/>
  <c r="D35" i="5" s="1"/>
  <c r="DQ47" i="2"/>
  <c r="D43" i="5" s="1"/>
  <c r="DQ55" i="2"/>
  <c r="D51" i="5" s="1"/>
  <c r="DQ63" i="2"/>
  <c r="D59" i="5" s="1"/>
  <c r="AN71" i="2"/>
  <c r="CB71" i="2"/>
  <c r="Y71" i="2"/>
  <c r="BM71" i="2"/>
  <c r="DA71" i="2"/>
  <c r="J71" i="2"/>
  <c r="DQ38" i="2"/>
  <c r="D34" i="5" s="1"/>
  <c r="AX71" i="2"/>
  <c r="CL71" i="2"/>
  <c r="AI71" i="2"/>
  <c r="BW71" i="2"/>
  <c r="DK71" i="2"/>
  <c r="T71" i="2"/>
  <c r="CV71" i="2"/>
  <c r="AS71" i="2"/>
  <c r="CG71" i="2"/>
  <c r="AD71" i="2"/>
  <c r="BR71" i="2"/>
  <c r="DF71" i="2"/>
  <c r="DQ46" i="2"/>
  <c r="D42" i="5" s="1"/>
  <c r="DQ54" i="2"/>
  <c r="D50" i="5" s="1"/>
  <c r="DQ62" i="2"/>
  <c r="D58" i="5" s="1"/>
  <c r="DQ37" i="2"/>
  <c r="D33" i="5" s="1"/>
  <c r="DQ45" i="2"/>
  <c r="D41" i="5" s="1"/>
  <c r="DQ53" i="2"/>
  <c r="D49" i="5" s="1"/>
  <c r="DQ61" i="2"/>
  <c r="D57" i="5" s="1"/>
  <c r="DQ69" i="2"/>
  <c r="D65" i="5" s="1"/>
  <c r="DQ36" i="2"/>
  <c r="D32" i="5" s="1"/>
  <c r="DQ44" i="2"/>
  <c r="D40" i="5" s="1"/>
  <c r="DQ52" i="2"/>
  <c r="D48" i="5" s="1"/>
  <c r="DQ60" i="2"/>
  <c r="D56" i="5" s="1"/>
  <c r="DQ68" i="2"/>
  <c r="D64" i="5" s="1"/>
  <c r="DQ81" i="2"/>
  <c r="D73" i="5" s="1"/>
  <c r="DQ89" i="2"/>
  <c r="D81" i="5" s="1"/>
  <c r="DQ97" i="2"/>
  <c r="D89" i="5" s="1"/>
  <c r="DQ105" i="2"/>
  <c r="D97" i="5" s="1"/>
  <c r="DQ35" i="2"/>
  <c r="D31" i="5" s="1"/>
  <c r="DQ43" i="2"/>
  <c r="D39" i="5" s="1"/>
  <c r="DQ51" i="2"/>
  <c r="D47" i="5" s="1"/>
  <c r="DQ59" i="2"/>
  <c r="D55" i="5" s="1"/>
  <c r="DQ67" i="2"/>
  <c r="D63" i="5" s="1"/>
  <c r="AS112" i="2"/>
  <c r="CG112" i="2"/>
  <c r="DQ86" i="2"/>
  <c r="D78" i="5" s="1"/>
  <c r="DQ94" i="2"/>
  <c r="D86" i="5" s="1"/>
  <c r="DQ102" i="2"/>
  <c r="D94" i="5" s="1"/>
  <c r="DQ77" i="2"/>
  <c r="D69" i="5" s="1"/>
  <c r="DQ85" i="2"/>
  <c r="D77" i="5" s="1"/>
  <c r="DQ93" i="2"/>
  <c r="D85" i="5" s="1"/>
  <c r="DQ101" i="2"/>
  <c r="D93" i="5" s="1"/>
  <c r="DQ109" i="2"/>
  <c r="D101" i="5" s="1"/>
  <c r="CG134" i="2"/>
  <c r="AD134" i="2"/>
  <c r="DF134" i="2"/>
  <c r="O134" i="2"/>
  <c r="DQ76" i="2"/>
  <c r="D68" i="5" s="1"/>
  <c r="DQ84" i="2"/>
  <c r="D76" i="5" s="1"/>
  <c r="DQ92" i="2"/>
  <c r="D84" i="5" s="1"/>
  <c r="DQ100" i="2"/>
  <c r="D92" i="5" s="1"/>
  <c r="DQ108" i="2"/>
  <c r="D100" i="5" s="1"/>
  <c r="DQ131" i="2"/>
  <c r="D116" i="5" s="1"/>
  <c r="DQ83" i="2"/>
  <c r="D75" i="5" s="1"/>
  <c r="DQ91" i="2"/>
  <c r="D83" i="5" s="1"/>
  <c r="DQ99" i="2"/>
  <c r="D91" i="5" s="1"/>
  <c r="DQ107" i="2"/>
  <c r="D99" i="5" s="1"/>
  <c r="DQ130" i="2"/>
  <c r="D115" i="5" s="1"/>
  <c r="DQ82" i="2"/>
  <c r="D74" i="5" s="1"/>
  <c r="DQ90" i="2"/>
  <c r="D82" i="5" s="1"/>
  <c r="DQ98" i="2"/>
  <c r="D90" i="5" s="1"/>
  <c r="DQ106" i="2"/>
  <c r="D98" i="5" s="1"/>
  <c r="DQ129" i="2"/>
  <c r="D114" i="5" s="1"/>
  <c r="BR112" i="2"/>
  <c r="DF112" i="2"/>
  <c r="O112" i="2"/>
  <c r="BC112" i="2"/>
  <c r="AN112" i="2"/>
  <c r="CB112" i="2"/>
  <c r="DP112" i="2"/>
  <c r="Y112" i="2"/>
  <c r="BM112" i="2"/>
  <c r="DA112" i="2"/>
  <c r="J112" i="2"/>
  <c r="DQ80" i="2"/>
  <c r="D72" i="5" s="1"/>
  <c r="AX112" i="2"/>
  <c r="CL112" i="2"/>
  <c r="AI112" i="2"/>
  <c r="BW112" i="2"/>
  <c r="DK112" i="2"/>
  <c r="T112" i="2"/>
  <c r="CV112" i="2"/>
  <c r="DQ88" i="2"/>
  <c r="D80" i="5" s="1"/>
  <c r="DQ96" i="2"/>
  <c r="D88" i="5" s="1"/>
  <c r="DQ104" i="2"/>
  <c r="D96" i="5" s="1"/>
  <c r="DQ127" i="2"/>
  <c r="D112" i="5" s="1"/>
  <c r="BC134" i="2"/>
  <c r="AN134" i="2"/>
  <c r="CB134" i="2"/>
  <c r="DP134" i="2"/>
  <c r="Y134" i="2"/>
  <c r="BM134" i="2"/>
  <c r="DA134" i="2"/>
  <c r="J134" i="2"/>
  <c r="AX134" i="2"/>
  <c r="CL134" i="2"/>
  <c r="AI134" i="2"/>
  <c r="BW134" i="2"/>
  <c r="DK134" i="2"/>
  <c r="T134" i="2"/>
  <c r="BH134" i="2"/>
  <c r="CV134" i="2"/>
  <c r="DQ139" i="2"/>
  <c r="D118" i="5" s="1"/>
  <c r="CL113" i="2"/>
  <c r="AS32" i="2"/>
  <c r="AS113" i="2" s="1"/>
  <c r="AS141" i="2" s="1"/>
  <c r="AS142" i="2" s="1"/>
  <c r="CG32" i="2"/>
  <c r="CG113" i="2" s="1"/>
  <c r="CG141" i="2" s="1"/>
  <c r="CG142" i="2" s="1"/>
  <c r="AD32" i="2"/>
  <c r="AD113" i="2" s="1"/>
  <c r="AD141" i="2" s="1"/>
  <c r="AD142" i="2" s="1"/>
  <c r="BR32" i="2"/>
  <c r="DF32" i="2"/>
  <c r="DF113" i="2" s="1"/>
  <c r="DF141" i="2" s="1"/>
  <c r="DF142" i="2" s="1"/>
  <c r="O32" i="2"/>
  <c r="O113" i="2" s="1"/>
  <c r="O141" i="2" s="1"/>
  <c r="O142" i="2" s="1"/>
  <c r="BC32" i="2"/>
  <c r="BC113" i="2" s="1"/>
  <c r="CQ32" i="2"/>
  <c r="CQ113" i="2" s="1"/>
  <c r="CQ141" i="2" s="1"/>
  <c r="CQ142" i="2" s="1"/>
  <c r="AN32" i="2"/>
  <c r="AN113" i="2" s="1"/>
  <c r="AN141" i="2" s="1"/>
  <c r="AN142" i="2" s="1"/>
  <c r="CB32" i="2"/>
  <c r="CB113" i="2" s="1"/>
  <c r="DP32" i="2"/>
  <c r="Y32" i="2"/>
  <c r="Y113" i="2" s="1"/>
  <c r="Y141" i="2" s="1"/>
  <c r="Y142" i="2" s="1"/>
  <c r="BM32" i="2"/>
  <c r="BM113" i="2" s="1"/>
  <c r="DA32" i="2"/>
  <c r="T113" i="2"/>
  <c r="T141" i="2" s="1"/>
  <c r="T142" i="2" s="1"/>
  <c r="BH113" i="2"/>
  <c r="BH141" i="2" s="1"/>
  <c r="BH142" i="2" s="1"/>
  <c r="CV113" i="2"/>
  <c r="CV141" i="2" s="1"/>
  <c r="CV142" i="2" s="1"/>
  <c r="DP147" i="1"/>
  <c r="BM147" i="1"/>
  <c r="DP113" i="2" l="1"/>
  <c r="DP141" i="2" s="1"/>
  <c r="DP142" i="2" s="1"/>
  <c r="BR113" i="2"/>
  <c r="BR141" i="2" s="1"/>
  <c r="BR142" i="2" s="1"/>
  <c r="BM141" i="2"/>
  <c r="BM142" i="2" s="1"/>
  <c r="CL141" i="2"/>
  <c r="CL142" i="2" s="1"/>
  <c r="BC141" i="2"/>
  <c r="BC142" i="2" s="1"/>
  <c r="J141" i="2"/>
  <c r="DA113" i="2"/>
  <c r="DA141" i="2" s="1"/>
  <c r="DA142" i="2" s="1"/>
  <c r="AI141" i="2"/>
  <c r="AI142" i="2" s="1"/>
  <c r="DQ71" i="2"/>
  <c r="DQ32" i="2"/>
  <c r="CB141" i="2"/>
  <c r="CB142" i="2" s="1"/>
  <c r="DQ112" i="2"/>
  <c r="I12" i="6"/>
  <c r="J12" i="6" s="1"/>
  <c r="K12" i="6" s="1"/>
  <c r="I50" i="6"/>
  <c r="J50" i="6" s="1"/>
  <c r="K50" i="6" s="1"/>
  <c r="I49" i="6"/>
  <c r="J49" i="6" s="1"/>
  <c r="K49" i="6" s="1"/>
  <c r="I48" i="6"/>
  <c r="J48" i="6" s="1"/>
  <c r="K48" i="6" s="1"/>
  <c r="E72" i="6"/>
  <c r="J72" i="6" s="1"/>
  <c r="K72" i="6" s="1"/>
  <c r="F19" i="6"/>
  <c r="J19" i="6" s="1"/>
  <c r="K19" i="6" s="1"/>
  <c r="F56" i="6"/>
  <c r="J56" i="6" s="1"/>
  <c r="K56" i="6" s="1"/>
  <c r="G57" i="6"/>
  <c r="J57" i="6" s="1"/>
  <c r="K57" i="6" s="1"/>
  <c r="G23" i="6"/>
  <c r="J23" i="6" s="1"/>
  <c r="K23" i="6" s="1"/>
  <c r="I32" i="6"/>
  <c r="J32" i="6" s="1"/>
  <c r="K32" i="6" s="1"/>
  <c r="I31" i="6"/>
  <c r="J31" i="6" s="1"/>
  <c r="K31" i="6" s="1"/>
  <c r="G74" i="6"/>
  <c r="J74" i="6" s="1"/>
  <c r="K74" i="6" s="1"/>
  <c r="D11" i="6"/>
  <c r="J11" i="6" s="1"/>
  <c r="K11" i="6" s="1"/>
  <c r="I10" i="6"/>
  <c r="J10" i="6" s="1"/>
  <c r="K10" i="6" s="1"/>
  <c r="I51" i="6"/>
  <c r="J51" i="6" s="1"/>
  <c r="K51" i="6" s="1"/>
  <c r="I35" i="6"/>
  <c r="J35" i="6" s="1"/>
  <c r="K35" i="6" s="1"/>
  <c r="D69" i="6"/>
  <c r="J69" i="6" s="1"/>
  <c r="K69" i="6" s="1"/>
  <c r="D68" i="6"/>
  <c r="J68" i="6" s="1"/>
  <c r="K68" i="6" s="1"/>
  <c r="I67" i="6"/>
  <c r="J67" i="6" s="1"/>
  <c r="K67" i="6" s="1"/>
  <c r="I66" i="6"/>
  <c r="J66" i="6" s="1"/>
  <c r="K66" i="6" s="1"/>
  <c r="I65" i="6"/>
  <c r="J65" i="6" s="1"/>
  <c r="K65" i="6" s="1"/>
  <c r="F16" i="6"/>
  <c r="J16" i="6" s="1"/>
  <c r="K16" i="6" s="1"/>
  <c r="D30" i="6"/>
  <c r="J30" i="6" s="1"/>
  <c r="K30" i="6" s="1"/>
  <c r="D29" i="6"/>
  <c r="J29" i="6" s="1"/>
  <c r="K29" i="6" s="1"/>
  <c r="E73" i="6"/>
  <c r="J73" i="6" s="1"/>
  <c r="K73" i="6" s="1"/>
  <c r="G4" i="6"/>
  <c r="J4" i="6" s="1"/>
  <c r="K4" i="6" s="1"/>
  <c r="G7" i="6"/>
  <c r="J7" i="6" s="1"/>
  <c r="K7" i="6" s="1"/>
  <c r="G6" i="6"/>
  <c r="J6" i="6" s="1"/>
  <c r="K6" i="6" s="1"/>
  <c r="G5" i="6"/>
  <c r="J5" i="6" s="1"/>
  <c r="K5" i="6" s="1"/>
  <c r="I63" i="6"/>
  <c r="J63" i="6" s="1"/>
  <c r="K63" i="6" s="1"/>
  <c r="E17" i="6"/>
  <c r="J17" i="6" s="1"/>
  <c r="K17" i="6" s="1"/>
  <c r="G8" i="6"/>
  <c r="J8" i="6" s="1"/>
  <c r="K8" i="6" s="1"/>
  <c r="E20" i="6"/>
  <c r="J20" i="6" s="1"/>
  <c r="K20" i="6" s="1"/>
  <c r="G21" i="6"/>
  <c r="J21" i="6" s="1"/>
  <c r="K21" i="6" s="1"/>
  <c r="E22" i="6"/>
  <c r="J22" i="6" s="1"/>
  <c r="K22" i="6" s="1"/>
  <c r="F55" i="6"/>
  <c r="J55" i="6" s="1"/>
  <c r="K55" i="6" s="1"/>
  <c r="F54" i="6"/>
  <c r="J54" i="6" s="1"/>
  <c r="K54" i="6" s="1"/>
  <c r="G2" i="6"/>
  <c r="G3" i="6"/>
  <c r="J3" i="6" s="1"/>
  <c r="K3" i="6" s="1"/>
  <c r="F14" i="6"/>
  <c r="J14" i="6" s="1"/>
  <c r="K14" i="6" s="1"/>
  <c r="I15" i="6"/>
  <c r="J15" i="6" s="1"/>
  <c r="K15" i="6" s="1"/>
  <c r="H121" i="2"/>
  <c r="F104" i="2"/>
  <c r="H102" i="2"/>
  <c r="I97" i="2"/>
  <c r="G92" i="2"/>
  <c r="I89" i="2"/>
  <c r="I88" i="2"/>
  <c r="I86" i="2"/>
  <c r="G84" i="2"/>
  <c r="F82" i="2"/>
  <c r="I77" i="2"/>
  <c r="G74" i="2"/>
  <c r="G72" i="2"/>
  <c r="I64" i="2"/>
  <c r="G59" i="2"/>
  <c r="H57" i="2"/>
  <c r="I56" i="2"/>
  <c r="I51" i="2"/>
  <c r="H49" i="2"/>
  <c r="I48" i="2"/>
  <c r="G44" i="2"/>
  <c r="I43" i="2"/>
  <c r="F40" i="2"/>
  <c r="G39" i="2"/>
  <c r="I38" i="2"/>
  <c r="G36" i="2"/>
  <c r="G35" i="2"/>
  <c r="I34" i="2"/>
  <c r="I28" i="2"/>
  <c r="G27" i="2"/>
  <c r="I25" i="2"/>
  <c r="I24" i="2"/>
  <c r="I22" i="2"/>
  <c r="I21" i="2"/>
  <c r="G20" i="2"/>
  <c r="G19" i="2"/>
  <c r="I17" i="2"/>
  <c r="I16" i="2"/>
  <c r="H15" i="2"/>
  <c r="G13" i="2"/>
  <c r="H12" i="2"/>
  <c r="F11" i="2"/>
  <c r="I9" i="2"/>
  <c r="I7" i="2"/>
  <c r="G106" i="2"/>
  <c r="I100" i="2"/>
  <c r="I99" i="2"/>
  <c r="I95" i="2"/>
  <c r="I91" i="2"/>
  <c r="I87" i="2"/>
  <c r="I83" i="2"/>
  <c r="I79" i="2"/>
  <c r="I76" i="2"/>
  <c r="I75" i="2"/>
  <c r="I71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05" i="2"/>
  <c r="H105" i="2"/>
  <c r="G105" i="2"/>
  <c r="F105" i="2"/>
  <c r="F103" i="2"/>
  <c r="I102" i="2"/>
  <c r="I101" i="2"/>
  <c r="H101" i="2"/>
  <c r="G101" i="2"/>
  <c r="F101" i="2"/>
  <c r="G100" i="2"/>
  <c r="F100" i="2"/>
  <c r="F99" i="2"/>
  <c r="I98" i="2"/>
  <c r="H98" i="2"/>
  <c r="G98" i="2"/>
  <c r="F98" i="2"/>
  <c r="F97" i="2"/>
  <c r="G94" i="2"/>
  <c r="I93" i="2"/>
  <c r="H93" i="2"/>
  <c r="G93" i="2"/>
  <c r="F93" i="2"/>
  <c r="F91" i="2"/>
  <c r="I90" i="2"/>
  <c r="H90" i="2"/>
  <c r="G90" i="2"/>
  <c r="F90" i="2"/>
  <c r="F87" i="2"/>
  <c r="F86" i="2"/>
  <c r="I85" i="2"/>
  <c r="H85" i="2"/>
  <c r="G85" i="2"/>
  <c r="F85" i="2"/>
  <c r="F83" i="2"/>
  <c r="I81" i="2"/>
  <c r="H81" i="2"/>
  <c r="G81" i="2"/>
  <c r="F81" i="2"/>
  <c r="F79" i="2"/>
  <c r="H78" i="2"/>
  <c r="G76" i="2"/>
  <c r="F76" i="2"/>
  <c r="F75" i="2"/>
  <c r="H74" i="2"/>
  <c r="I73" i="2"/>
  <c r="H73" i="2"/>
  <c r="G73" i="2"/>
  <c r="F73" i="2"/>
  <c r="F71" i="2"/>
  <c r="I66" i="2"/>
  <c r="H66" i="2"/>
  <c r="G66" i="2"/>
  <c r="F66" i="2"/>
  <c r="F64" i="2"/>
  <c r="I63" i="2"/>
  <c r="H63" i="2"/>
  <c r="G63" i="2"/>
  <c r="F63" i="2"/>
  <c r="I61" i="2"/>
  <c r="H61" i="2"/>
  <c r="G61" i="2"/>
  <c r="F61" i="2"/>
  <c r="I60" i="2"/>
  <c r="H60" i="2"/>
  <c r="G60" i="2"/>
  <c r="F60" i="2"/>
  <c r="I55" i="2"/>
  <c r="H55" i="2"/>
  <c r="G55" i="2"/>
  <c r="F55" i="2"/>
  <c r="I54" i="2"/>
  <c r="H54" i="2"/>
  <c r="I53" i="2"/>
  <c r="H53" i="2"/>
  <c r="G53" i="2"/>
  <c r="F53" i="2"/>
  <c r="I52" i="2"/>
  <c r="H52" i="2"/>
  <c r="G52" i="2"/>
  <c r="F52" i="2"/>
  <c r="I50" i="2"/>
  <c r="I47" i="2"/>
  <c r="H47" i="2"/>
  <c r="G47" i="2"/>
  <c r="F47" i="2"/>
  <c r="I46" i="2"/>
  <c r="I45" i="2"/>
  <c r="H45" i="2"/>
  <c r="G45" i="2"/>
  <c r="F45" i="2"/>
  <c r="H44" i="2"/>
  <c r="I41" i="2"/>
  <c r="H39" i="2"/>
  <c r="I37" i="2"/>
  <c r="H37" i="2"/>
  <c r="G37" i="2"/>
  <c r="F37" i="2"/>
  <c r="H36" i="2"/>
  <c r="I33" i="2"/>
  <c r="H27" i="2"/>
  <c r="F22" i="2"/>
  <c r="H20" i="2"/>
  <c r="H19" i="2"/>
  <c r="H18" i="2"/>
  <c r="F16" i="2"/>
  <c r="I15" i="2"/>
  <c r="F15" i="2"/>
  <c r="H14" i="2"/>
  <c r="G11" i="2"/>
  <c r="I10" i="2"/>
  <c r="H10" i="2"/>
  <c r="G10" i="2"/>
  <c r="F10" i="2"/>
  <c r="I8" i="2"/>
  <c r="H8" i="2"/>
  <c r="G8" i="2"/>
  <c r="F8" i="2"/>
  <c r="H7" i="2"/>
  <c r="I6" i="2"/>
  <c r="H6" i="2"/>
  <c r="G6" i="2"/>
  <c r="F6" i="2"/>
  <c r="I5" i="2"/>
  <c r="F5" i="2"/>
  <c r="DO87" i="1"/>
  <c r="DO87" i="2" s="1"/>
  <c r="DN87" i="1"/>
  <c r="DN87" i="2" s="1"/>
  <c r="DM87" i="1"/>
  <c r="DM87" i="2" s="1"/>
  <c r="DL87" i="1"/>
  <c r="DL87" i="2" s="1"/>
  <c r="DJ87" i="1"/>
  <c r="DJ87" i="2" s="1"/>
  <c r="DI87" i="1"/>
  <c r="DI87" i="2" s="1"/>
  <c r="DH87" i="1"/>
  <c r="DH87" i="2" s="1"/>
  <c r="DG87" i="1"/>
  <c r="DG87" i="2" s="1"/>
  <c r="DE87" i="1"/>
  <c r="DE87" i="2" s="1"/>
  <c r="DD87" i="1"/>
  <c r="DD87" i="2" s="1"/>
  <c r="DC87" i="1"/>
  <c r="DC87" i="2" s="1"/>
  <c r="DB87" i="1"/>
  <c r="DB87" i="2" s="1"/>
  <c r="CZ87" i="1"/>
  <c r="CZ87" i="2" s="1"/>
  <c r="CY87" i="1"/>
  <c r="CY87" i="2" s="1"/>
  <c r="CX87" i="1"/>
  <c r="CX87" i="2" s="1"/>
  <c r="CW87" i="1"/>
  <c r="CW87" i="2" s="1"/>
  <c r="CU87" i="1"/>
  <c r="CU87" i="2" s="1"/>
  <c r="CT87" i="1"/>
  <c r="CT87" i="2" s="1"/>
  <c r="CS87" i="1"/>
  <c r="CS87" i="2" s="1"/>
  <c r="CR87" i="1"/>
  <c r="CR87" i="2" s="1"/>
  <c r="CP87" i="1"/>
  <c r="CP87" i="2" s="1"/>
  <c r="CO87" i="1"/>
  <c r="CO87" i="2" s="1"/>
  <c r="CN87" i="1"/>
  <c r="CN87" i="2" s="1"/>
  <c r="CM87" i="1"/>
  <c r="CM87" i="2" s="1"/>
  <c r="CK87" i="1"/>
  <c r="CK87" i="2" s="1"/>
  <c r="CJ87" i="1"/>
  <c r="CJ87" i="2" s="1"/>
  <c r="CI87" i="1"/>
  <c r="CI87" i="2" s="1"/>
  <c r="CH87" i="1"/>
  <c r="CH87" i="2" s="1"/>
  <c r="CF87" i="1"/>
  <c r="CF87" i="2" s="1"/>
  <c r="CE87" i="1"/>
  <c r="CE87" i="2" s="1"/>
  <c r="CD87" i="1"/>
  <c r="CD87" i="2" s="1"/>
  <c r="CC87" i="1"/>
  <c r="CC87" i="2" s="1"/>
  <c r="CA87" i="1"/>
  <c r="CA87" i="2" s="1"/>
  <c r="BZ87" i="1"/>
  <c r="BZ87" i="2" s="1"/>
  <c r="BY87" i="1"/>
  <c r="BY87" i="2" s="1"/>
  <c r="BX87" i="1"/>
  <c r="BX87" i="2" s="1"/>
  <c r="BV87" i="1"/>
  <c r="BV87" i="2" s="1"/>
  <c r="BU87" i="1"/>
  <c r="BU87" i="2" s="1"/>
  <c r="BT87" i="1"/>
  <c r="BT87" i="2" s="1"/>
  <c r="BS87" i="1"/>
  <c r="BS87" i="2" s="1"/>
  <c r="BQ87" i="1"/>
  <c r="BQ87" i="2" s="1"/>
  <c r="BP87" i="1"/>
  <c r="BP87" i="2" s="1"/>
  <c r="BO87" i="1"/>
  <c r="BO87" i="2" s="1"/>
  <c r="BN87" i="1"/>
  <c r="BN87" i="2" s="1"/>
  <c r="BL87" i="1"/>
  <c r="BL87" i="2" s="1"/>
  <c r="BK87" i="1"/>
  <c r="BK87" i="2" s="1"/>
  <c r="BJ87" i="1"/>
  <c r="BJ87" i="2" s="1"/>
  <c r="BI87" i="1"/>
  <c r="BI87" i="2" s="1"/>
  <c r="BG87" i="1"/>
  <c r="BG87" i="2" s="1"/>
  <c r="BF87" i="1"/>
  <c r="BF87" i="2" s="1"/>
  <c r="BE87" i="1"/>
  <c r="BE87" i="2" s="1"/>
  <c r="BD87" i="1"/>
  <c r="BD87" i="2" s="1"/>
  <c r="BB87" i="1"/>
  <c r="BB87" i="2" s="1"/>
  <c r="BA87" i="1"/>
  <c r="BA87" i="2" s="1"/>
  <c r="AZ87" i="1"/>
  <c r="AZ87" i="2" s="1"/>
  <c r="AY87" i="1"/>
  <c r="AY87" i="2" s="1"/>
  <c r="AR87" i="1"/>
  <c r="AR87" i="2" s="1"/>
  <c r="AQ87" i="1"/>
  <c r="AQ87" i="2" s="1"/>
  <c r="AP87" i="1"/>
  <c r="AP87" i="2" s="1"/>
  <c r="AO87" i="1"/>
  <c r="AO87" i="2" s="1"/>
  <c r="AM87" i="1"/>
  <c r="AM87" i="2" s="1"/>
  <c r="AL87" i="1"/>
  <c r="AL87" i="2" s="1"/>
  <c r="AK87" i="1"/>
  <c r="AK87" i="2" s="1"/>
  <c r="AJ87" i="1"/>
  <c r="AJ87" i="2" s="1"/>
  <c r="X87" i="1"/>
  <c r="X87" i="2" s="1"/>
  <c r="W87" i="1"/>
  <c r="W87" i="2" s="1"/>
  <c r="V87" i="1"/>
  <c r="V87" i="2" s="1"/>
  <c r="U87" i="1"/>
  <c r="U87" i="2" s="1"/>
  <c r="N87" i="1"/>
  <c r="N87" i="2" s="1"/>
  <c r="M87" i="1"/>
  <c r="M87" i="2" s="1"/>
  <c r="L87" i="1"/>
  <c r="L87" i="2" s="1"/>
  <c r="K87" i="1"/>
  <c r="K87" i="2" s="1"/>
  <c r="I87" i="1"/>
  <c r="H87" i="1"/>
  <c r="G87" i="1"/>
  <c r="F87" i="1"/>
  <c r="DO45" i="1"/>
  <c r="DO45" i="2" s="1"/>
  <c r="DN45" i="1"/>
  <c r="DN45" i="2" s="1"/>
  <c r="DM45" i="1"/>
  <c r="DM45" i="2" s="1"/>
  <c r="DL45" i="1"/>
  <c r="DL45" i="2" s="1"/>
  <c r="DJ45" i="1"/>
  <c r="DJ45" i="2" s="1"/>
  <c r="DI45" i="1"/>
  <c r="DI45" i="2" s="1"/>
  <c r="DH45" i="1"/>
  <c r="DH45" i="2" s="1"/>
  <c r="DG45" i="1"/>
  <c r="DG45" i="2" s="1"/>
  <c r="DE45" i="1"/>
  <c r="DE45" i="2" s="1"/>
  <c r="DD45" i="1"/>
  <c r="DD45" i="2" s="1"/>
  <c r="DC45" i="1"/>
  <c r="DC45" i="2" s="1"/>
  <c r="DB45" i="1"/>
  <c r="DB45" i="2" s="1"/>
  <c r="CZ45" i="1"/>
  <c r="CZ45" i="2" s="1"/>
  <c r="CY45" i="1"/>
  <c r="CY45" i="2" s="1"/>
  <c r="CX45" i="1"/>
  <c r="CX45" i="2" s="1"/>
  <c r="CW45" i="1"/>
  <c r="CW45" i="2" s="1"/>
  <c r="CU45" i="1"/>
  <c r="CU45" i="2" s="1"/>
  <c r="CT45" i="1"/>
  <c r="CT45" i="2" s="1"/>
  <c r="CS45" i="1"/>
  <c r="CS45" i="2" s="1"/>
  <c r="CR45" i="1"/>
  <c r="CR45" i="2" s="1"/>
  <c r="CP45" i="1"/>
  <c r="CP45" i="2" s="1"/>
  <c r="CO45" i="1"/>
  <c r="CO45" i="2" s="1"/>
  <c r="CN45" i="1"/>
  <c r="CN45" i="2" s="1"/>
  <c r="CM45" i="1"/>
  <c r="CM45" i="2" s="1"/>
  <c r="CK45" i="1"/>
  <c r="CK45" i="2" s="1"/>
  <c r="CJ45" i="1"/>
  <c r="CJ45" i="2" s="1"/>
  <c r="CI45" i="1"/>
  <c r="CI45" i="2" s="1"/>
  <c r="CH45" i="1"/>
  <c r="CH45" i="2" s="1"/>
  <c r="CF45" i="1"/>
  <c r="CF45" i="2" s="1"/>
  <c r="CE45" i="1"/>
  <c r="CE45" i="2" s="1"/>
  <c r="CD45" i="1"/>
  <c r="CD45" i="2" s="1"/>
  <c r="CC45" i="1"/>
  <c r="CC45" i="2" s="1"/>
  <c r="CA45" i="1"/>
  <c r="CA45" i="2" s="1"/>
  <c r="BZ45" i="1"/>
  <c r="BZ45" i="2" s="1"/>
  <c r="BY45" i="1"/>
  <c r="BY45" i="2" s="1"/>
  <c r="BX45" i="1"/>
  <c r="BX45" i="2" s="1"/>
  <c r="BV45" i="1"/>
  <c r="BV45" i="2" s="1"/>
  <c r="BU45" i="1"/>
  <c r="BU45" i="2" s="1"/>
  <c r="BT45" i="1"/>
  <c r="BT45" i="2" s="1"/>
  <c r="BS45" i="1"/>
  <c r="BS45" i="2" s="1"/>
  <c r="BQ45" i="1"/>
  <c r="BQ45" i="2" s="1"/>
  <c r="BP45" i="1"/>
  <c r="BP45" i="2" s="1"/>
  <c r="BO45" i="1"/>
  <c r="BO45" i="2" s="1"/>
  <c r="BN45" i="1"/>
  <c r="BN45" i="2" s="1"/>
  <c r="BL45" i="1"/>
  <c r="BL45" i="2" s="1"/>
  <c r="BK45" i="1"/>
  <c r="BK45" i="2" s="1"/>
  <c r="BJ45" i="1"/>
  <c r="BJ45" i="2" s="1"/>
  <c r="BI45" i="1"/>
  <c r="BI45" i="2" s="1"/>
  <c r="BG45" i="1"/>
  <c r="BG45" i="2" s="1"/>
  <c r="BF45" i="1"/>
  <c r="BF45" i="2" s="1"/>
  <c r="BE45" i="1"/>
  <c r="BE45" i="2" s="1"/>
  <c r="BD45" i="1"/>
  <c r="BD45" i="2" s="1"/>
  <c r="BB45" i="1"/>
  <c r="BB45" i="2" s="1"/>
  <c r="BA45" i="1"/>
  <c r="BA45" i="2" s="1"/>
  <c r="AZ45" i="1"/>
  <c r="AZ45" i="2" s="1"/>
  <c r="AY45" i="1"/>
  <c r="AY45" i="2" s="1"/>
  <c r="AR45" i="1"/>
  <c r="AR45" i="2" s="1"/>
  <c r="AQ45" i="1"/>
  <c r="AQ45" i="2" s="1"/>
  <c r="AP45" i="1"/>
  <c r="AP45" i="2" s="1"/>
  <c r="AO45" i="1"/>
  <c r="AO45" i="2" s="1"/>
  <c r="AM45" i="1"/>
  <c r="AM45" i="2" s="1"/>
  <c r="AL45" i="1"/>
  <c r="AL45" i="2" s="1"/>
  <c r="AK45" i="1"/>
  <c r="AK45" i="2" s="1"/>
  <c r="AJ45" i="1"/>
  <c r="AJ45" i="2" s="1"/>
  <c r="X45" i="1"/>
  <c r="X45" i="2" s="1"/>
  <c r="W45" i="1"/>
  <c r="W45" i="2" s="1"/>
  <c r="V45" i="1"/>
  <c r="V45" i="2" s="1"/>
  <c r="U45" i="1"/>
  <c r="U45" i="2" s="1"/>
  <c r="N45" i="1"/>
  <c r="N45" i="2" s="1"/>
  <c r="M45" i="1"/>
  <c r="M45" i="2" s="1"/>
  <c r="L45" i="1"/>
  <c r="L45" i="2" s="1"/>
  <c r="K45" i="1"/>
  <c r="K45" i="2" s="1"/>
  <c r="I45" i="1"/>
  <c r="H45" i="1"/>
  <c r="G45" i="1"/>
  <c r="F45" i="1"/>
  <c r="F60" i="1"/>
  <c r="G60" i="1"/>
  <c r="H60" i="1"/>
  <c r="I60" i="1"/>
  <c r="K60" i="1"/>
  <c r="K60" i="2" s="1"/>
  <c r="L60" i="1"/>
  <c r="L60" i="2" s="1"/>
  <c r="M60" i="1"/>
  <c r="M60" i="2" s="1"/>
  <c r="N60" i="1"/>
  <c r="N60" i="2" s="1"/>
  <c r="P60" i="1"/>
  <c r="P60" i="2" s="1"/>
  <c r="Q60" i="1"/>
  <c r="Q60" i="2" s="1"/>
  <c r="R60" i="1"/>
  <c r="R60" i="2" s="1"/>
  <c r="S60" i="1"/>
  <c r="S60" i="2" s="1"/>
  <c r="U60" i="1"/>
  <c r="U60" i="2" s="1"/>
  <c r="V60" i="1"/>
  <c r="V60" i="2" s="1"/>
  <c r="W60" i="1"/>
  <c r="W60" i="2" s="1"/>
  <c r="X60" i="1"/>
  <c r="X60" i="2" s="1"/>
  <c r="Z60" i="1"/>
  <c r="Z60" i="2" s="1"/>
  <c r="AA60" i="1"/>
  <c r="AA60" i="2" s="1"/>
  <c r="AB60" i="1"/>
  <c r="AB60" i="2" s="1"/>
  <c r="AC60" i="1"/>
  <c r="AC60" i="2" s="1"/>
  <c r="AE60" i="1"/>
  <c r="AE60" i="2" s="1"/>
  <c r="AF60" i="1"/>
  <c r="AF60" i="2" s="1"/>
  <c r="AG60" i="1"/>
  <c r="AG60" i="2" s="1"/>
  <c r="AH60" i="1"/>
  <c r="AH60" i="2" s="1"/>
  <c r="AJ60" i="1"/>
  <c r="AJ60" i="2" s="1"/>
  <c r="AK60" i="1"/>
  <c r="AK60" i="2" s="1"/>
  <c r="AL60" i="1"/>
  <c r="AL60" i="2" s="1"/>
  <c r="AM60" i="1"/>
  <c r="AM60" i="2" s="1"/>
  <c r="AO60" i="1"/>
  <c r="AO60" i="2" s="1"/>
  <c r="AP60" i="1"/>
  <c r="AP60" i="2" s="1"/>
  <c r="AQ60" i="1"/>
  <c r="AQ60" i="2" s="1"/>
  <c r="AR60" i="1"/>
  <c r="AR60" i="2" s="1"/>
  <c r="AT60" i="1"/>
  <c r="AT60" i="2" s="1"/>
  <c r="AU60" i="1"/>
  <c r="AU60" i="2" s="1"/>
  <c r="AV60" i="1"/>
  <c r="AV60" i="2" s="1"/>
  <c r="AW60" i="1"/>
  <c r="AW60" i="2" s="1"/>
  <c r="AY60" i="1"/>
  <c r="AY60" i="2" s="1"/>
  <c r="AZ60" i="1"/>
  <c r="AZ60" i="2" s="1"/>
  <c r="BA60" i="1"/>
  <c r="BA60" i="2" s="1"/>
  <c r="BB60" i="1"/>
  <c r="BB60" i="2" s="1"/>
  <c r="BD60" i="1"/>
  <c r="BD60" i="2" s="1"/>
  <c r="BE60" i="1"/>
  <c r="BE60" i="2" s="1"/>
  <c r="BF60" i="1"/>
  <c r="BF60" i="2" s="1"/>
  <c r="BG60" i="1"/>
  <c r="BG60" i="2" s="1"/>
  <c r="BI60" i="1"/>
  <c r="BI60" i="2" s="1"/>
  <c r="BJ60" i="1"/>
  <c r="BJ60" i="2" s="1"/>
  <c r="BK60" i="1"/>
  <c r="BK60" i="2" s="1"/>
  <c r="BL60" i="1"/>
  <c r="BL60" i="2" s="1"/>
  <c r="BN60" i="1"/>
  <c r="BN60" i="2" s="1"/>
  <c r="BO60" i="1"/>
  <c r="BO60" i="2" s="1"/>
  <c r="BP60" i="1"/>
  <c r="BP60" i="2" s="1"/>
  <c r="BQ60" i="1"/>
  <c r="BQ60" i="2" s="1"/>
  <c r="BS60" i="1"/>
  <c r="BS60" i="2" s="1"/>
  <c r="BT60" i="1"/>
  <c r="BT60" i="2" s="1"/>
  <c r="BU60" i="1"/>
  <c r="BU60" i="2" s="1"/>
  <c r="BV60" i="1"/>
  <c r="BV60" i="2" s="1"/>
  <c r="BX60" i="1"/>
  <c r="BX60" i="2" s="1"/>
  <c r="BY60" i="1"/>
  <c r="BY60" i="2" s="1"/>
  <c r="BZ60" i="1"/>
  <c r="BZ60" i="2" s="1"/>
  <c r="CA60" i="1"/>
  <c r="CA60" i="2" s="1"/>
  <c r="CC60" i="1"/>
  <c r="CC60" i="2" s="1"/>
  <c r="CD60" i="1"/>
  <c r="CD60" i="2" s="1"/>
  <c r="CE60" i="1"/>
  <c r="CE60" i="2" s="1"/>
  <c r="CF60" i="1"/>
  <c r="CF60" i="2" s="1"/>
  <c r="CH60" i="1"/>
  <c r="CH60" i="2" s="1"/>
  <c r="CI60" i="1"/>
  <c r="CI60" i="2" s="1"/>
  <c r="CJ60" i="1"/>
  <c r="CJ60" i="2" s="1"/>
  <c r="CK60" i="1"/>
  <c r="CK60" i="2" s="1"/>
  <c r="CM60" i="1"/>
  <c r="CM60" i="2" s="1"/>
  <c r="CN60" i="1"/>
  <c r="CN60" i="2" s="1"/>
  <c r="CO60" i="1"/>
  <c r="CO60" i="2" s="1"/>
  <c r="CP60" i="1"/>
  <c r="CP60" i="2" s="1"/>
  <c r="CR60" i="1"/>
  <c r="CR60" i="2" s="1"/>
  <c r="CS60" i="1"/>
  <c r="CS60" i="2" s="1"/>
  <c r="CT60" i="1"/>
  <c r="CT60" i="2" s="1"/>
  <c r="CU60" i="1"/>
  <c r="CU60" i="2" s="1"/>
  <c r="CW60" i="1"/>
  <c r="CW60" i="2" s="1"/>
  <c r="CX60" i="1"/>
  <c r="CX60" i="2" s="1"/>
  <c r="CY60" i="1"/>
  <c r="CY60" i="2" s="1"/>
  <c r="CZ60" i="1"/>
  <c r="CZ60" i="2" s="1"/>
  <c r="DB60" i="1"/>
  <c r="DB60" i="2" s="1"/>
  <c r="DC60" i="1"/>
  <c r="DC60" i="2" s="1"/>
  <c r="DD60" i="1"/>
  <c r="DD60" i="2" s="1"/>
  <c r="DE60" i="1"/>
  <c r="DE60" i="2" s="1"/>
  <c r="DG60" i="1"/>
  <c r="DG60" i="2" s="1"/>
  <c r="DH60" i="1"/>
  <c r="DH60" i="2" s="1"/>
  <c r="DI60" i="1"/>
  <c r="DI60" i="2" s="1"/>
  <c r="DJ60" i="1"/>
  <c r="DJ60" i="2" s="1"/>
  <c r="DL60" i="1"/>
  <c r="DL60" i="2" s="1"/>
  <c r="DM60" i="1"/>
  <c r="DM60" i="2" s="1"/>
  <c r="DN60" i="1"/>
  <c r="DN60" i="2" s="1"/>
  <c r="DO60" i="1"/>
  <c r="DO60" i="2" s="1"/>
  <c r="F63" i="1"/>
  <c r="G63" i="1"/>
  <c r="H63" i="1"/>
  <c r="I63" i="1"/>
  <c r="E75" i="6" l="1"/>
  <c r="J2" i="6"/>
  <c r="K2" i="6" s="1"/>
  <c r="G75" i="6"/>
  <c r="I75" i="6"/>
  <c r="D75" i="6"/>
  <c r="F75" i="6"/>
  <c r="DP143" i="2"/>
  <c r="DP145" i="2" s="1"/>
  <c r="J142" i="2"/>
  <c r="BM143" i="2" s="1"/>
  <c r="BM145" i="2" s="1"/>
  <c r="DQ145" i="2" s="1"/>
  <c r="DQ147" i="2" s="1"/>
  <c r="DQ148" i="2" s="1"/>
  <c r="H129" i="2"/>
  <c r="H136" i="2" s="1"/>
  <c r="G16" i="2"/>
  <c r="I20" i="2"/>
  <c r="I39" i="2"/>
  <c r="G64" i="2"/>
  <c r="F77" i="2"/>
  <c r="G97" i="2"/>
  <c r="H16" i="2"/>
  <c r="H64" i="2"/>
  <c r="G77" i="2"/>
  <c r="F89" i="2"/>
  <c r="H97" i="2"/>
  <c r="H77" i="2"/>
  <c r="G89" i="2"/>
  <c r="F28" i="2"/>
  <c r="H89" i="2"/>
  <c r="G28" i="2"/>
  <c r="F20" i="2"/>
  <c r="H28" i="2"/>
  <c r="F39" i="2"/>
  <c r="H86" i="2"/>
  <c r="G86" i="2"/>
  <c r="F94" i="2"/>
  <c r="I94" i="2"/>
  <c r="H94" i="2"/>
  <c r="H33" i="2"/>
  <c r="G33" i="2"/>
  <c r="F33" i="2"/>
  <c r="H41" i="2"/>
  <c r="G41" i="2"/>
  <c r="F41" i="2"/>
  <c r="H5" i="2"/>
  <c r="G5" i="2"/>
  <c r="H22" i="2"/>
  <c r="G22" i="2"/>
  <c r="I49" i="2"/>
  <c r="G49" i="2"/>
  <c r="F49" i="2"/>
  <c r="G57" i="2"/>
  <c r="F57" i="2"/>
  <c r="I57" i="2"/>
  <c r="I65" i="2"/>
  <c r="G65" i="2"/>
  <c r="F65" i="2"/>
  <c r="G78" i="2"/>
  <c r="F78" i="2"/>
  <c r="I78" i="2"/>
  <c r="F25" i="2"/>
  <c r="I36" i="2"/>
  <c r="I44" i="2"/>
  <c r="G25" i="2"/>
  <c r="F102" i="2"/>
  <c r="H25" i="2"/>
  <c r="G102" i="2"/>
  <c r="F36" i="2"/>
  <c r="F44" i="2"/>
  <c r="H11" i="2"/>
  <c r="I19" i="2"/>
  <c r="I27" i="2"/>
  <c r="I11" i="2"/>
  <c r="F7" i="2"/>
  <c r="G7" i="2"/>
  <c r="G15" i="2"/>
  <c r="F19" i="2"/>
  <c r="F27" i="2"/>
  <c r="H59" i="2"/>
  <c r="F43" i="2"/>
  <c r="I59" i="2"/>
  <c r="I72" i="2"/>
  <c r="F72" i="2"/>
  <c r="F88" i="2"/>
  <c r="G88" i="2"/>
  <c r="G24" i="2"/>
  <c r="F59" i="2"/>
  <c r="H35" i="2"/>
  <c r="I82" i="2"/>
  <c r="H82" i="2"/>
  <c r="G82" i="2"/>
  <c r="G80" i="2"/>
  <c r="F80" i="2"/>
  <c r="I80" i="2"/>
  <c r="F23" i="2"/>
  <c r="H23" i="2"/>
  <c r="H42" i="2"/>
  <c r="I42" i="2"/>
  <c r="G23" i="2"/>
  <c r="I4" i="2"/>
  <c r="G4" i="2"/>
  <c r="H4" i="2"/>
  <c r="F4" i="2"/>
  <c r="I23" i="2"/>
  <c r="H13" i="2"/>
  <c r="I35" i="2"/>
  <c r="F51" i="2"/>
  <c r="I121" i="2"/>
  <c r="I129" i="2" s="1"/>
  <c r="I136" i="2" s="1"/>
  <c r="G51" i="2"/>
  <c r="H51" i="2"/>
  <c r="F21" i="2"/>
  <c r="I92" i="2"/>
  <c r="G43" i="2"/>
  <c r="G40" i="2"/>
  <c r="I13" i="2"/>
  <c r="F48" i="2"/>
  <c r="DQ120" i="2"/>
  <c r="D105" i="5" s="1"/>
  <c r="H40" i="2"/>
  <c r="G9" i="2"/>
  <c r="H21" i="2"/>
  <c r="I40" i="2"/>
  <c r="H43" i="2"/>
  <c r="G48" i="2"/>
  <c r="DQ121" i="2"/>
  <c r="D106" i="5" s="1"/>
  <c r="F9" i="2"/>
  <c r="G21" i="2"/>
  <c r="H9" i="2"/>
  <c r="F17" i="2"/>
  <c r="H48" i="2"/>
  <c r="G17" i="2"/>
  <c r="F24" i="2"/>
  <c r="F29" i="2"/>
  <c r="F56" i="2"/>
  <c r="F92" i="2"/>
  <c r="I84" i="2"/>
  <c r="DQ134" i="2"/>
  <c r="H17" i="2"/>
  <c r="G56" i="2"/>
  <c r="F121" i="2"/>
  <c r="F129" i="2" s="1"/>
  <c r="F13" i="2"/>
  <c r="H24" i="2"/>
  <c r="H29" i="2"/>
  <c r="F35" i="2"/>
  <c r="H56" i="2"/>
  <c r="F84" i="2"/>
  <c r="G121" i="2"/>
  <c r="G129" i="2" s="1"/>
  <c r="G136" i="2" s="1"/>
  <c r="G29" i="2"/>
  <c r="I29" i="2"/>
  <c r="I106" i="2"/>
  <c r="H106" i="2"/>
  <c r="F106" i="2"/>
  <c r="G12" i="2"/>
  <c r="F12" i="2"/>
  <c r="I12" i="2"/>
  <c r="G14" i="2"/>
  <c r="F14" i="2"/>
  <c r="I14" i="2"/>
  <c r="D5" i="5"/>
  <c r="G18" i="2"/>
  <c r="F18" i="2"/>
  <c r="I18" i="2"/>
  <c r="I74" i="2"/>
  <c r="F74" i="2"/>
  <c r="D4" i="5"/>
  <c r="H38" i="2"/>
  <c r="H46" i="2"/>
  <c r="H50" i="2"/>
  <c r="DQ119" i="2"/>
  <c r="D104" i="5" s="1"/>
  <c r="DQ126" i="2"/>
  <c r="D111" i="5" s="1"/>
  <c r="DQ125" i="2"/>
  <c r="D110" i="5" s="1"/>
  <c r="DQ124" i="2"/>
  <c r="D109" i="5" s="1"/>
  <c r="DQ123" i="2"/>
  <c r="D108" i="5" s="1"/>
  <c r="DQ122" i="2"/>
  <c r="D107" i="5" s="1"/>
  <c r="G54" i="2"/>
  <c r="DQ75" i="2"/>
  <c r="D67" i="5" s="1"/>
  <c r="DQ4" i="2"/>
  <c r="D2" i="5" s="1"/>
  <c r="D3" i="5"/>
  <c r="F34" i="2"/>
  <c r="F38" i="2"/>
  <c r="F42" i="2"/>
  <c r="F46" i="2"/>
  <c r="F50" i="2"/>
  <c r="F54" i="2"/>
  <c r="G34" i="2"/>
  <c r="G38" i="2"/>
  <c r="G42" i="2"/>
  <c r="G46" i="2"/>
  <c r="G50" i="2"/>
  <c r="H34" i="2"/>
  <c r="F95" i="2"/>
  <c r="G75" i="2"/>
  <c r="G83" i="2"/>
  <c r="G91" i="2"/>
  <c r="G95" i="2"/>
  <c r="G99" i="2"/>
  <c r="H71" i="2"/>
  <c r="H72" i="2"/>
  <c r="H75" i="2"/>
  <c r="H76" i="2"/>
  <c r="H79" i="2"/>
  <c r="H80" i="2"/>
  <c r="H83" i="2"/>
  <c r="H84" i="2"/>
  <c r="H87" i="2"/>
  <c r="H88" i="2"/>
  <c r="H91" i="2"/>
  <c r="H92" i="2"/>
  <c r="H95" i="2"/>
  <c r="H99" i="2"/>
  <c r="H100" i="2"/>
  <c r="G71" i="2"/>
  <c r="G79" i="2"/>
  <c r="G87" i="2"/>
  <c r="DP134" i="1"/>
  <c r="DK134" i="1"/>
  <c r="DF134" i="1"/>
  <c r="DA134" i="1"/>
  <c r="CV134" i="1"/>
  <c r="CQ134" i="1"/>
  <c r="CL134" i="1"/>
  <c r="CG134" i="1"/>
  <c r="CB134" i="1"/>
  <c r="BW134" i="1"/>
  <c r="BR134" i="1"/>
  <c r="BM134" i="1"/>
  <c r="BH134" i="1"/>
  <c r="BC134" i="1"/>
  <c r="AX134" i="1"/>
  <c r="AS134" i="1"/>
  <c r="AN134" i="1"/>
  <c r="AI134" i="1"/>
  <c r="AD134" i="1"/>
  <c r="Y134" i="1"/>
  <c r="T134" i="1"/>
  <c r="O134" i="1"/>
  <c r="J134" i="1"/>
  <c r="DO133" i="1"/>
  <c r="DM133" i="1"/>
  <c r="DL133" i="1"/>
  <c r="DJ133" i="1"/>
  <c r="DH133" i="1"/>
  <c r="DG133" i="1"/>
  <c r="DE133" i="1"/>
  <c r="DC133" i="1"/>
  <c r="DB133" i="1"/>
  <c r="CZ133" i="1"/>
  <c r="CX133" i="1"/>
  <c r="CW133" i="1"/>
  <c r="CU133" i="1"/>
  <c r="CS133" i="1"/>
  <c r="CR133" i="1"/>
  <c r="CP133" i="1"/>
  <c r="CN133" i="1"/>
  <c r="CM133" i="1"/>
  <c r="CK133" i="1"/>
  <c r="CI133" i="1"/>
  <c r="CH133" i="1"/>
  <c r="CF133" i="1"/>
  <c r="CD133" i="1"/>
  <c r="CC133" i="1"/>
  <c r="CA133" i="1"/>
  <c r="BY133" i="1"/>
  <c r="BX133" i="1"/>
  <c r="BV133" i="1"/>
  <c r="BT133" i="1"/>
  <c r="BS133" i="1"/>
  <c r="BL133" i="1"/>
  <c r="BJ133" i="1"/>
  <c r="BI133" i="1"/>
  <c r="BG133" i="1"/>
  <c r="BE133" i="1"/>
  <c r="BD133" i="1"/>
  <c r="AW133" i="1"/>
  <c r="AU133" i="1"/>
  <c r="AT133" i="1"/>
  <c r="AH133" i="1"/>
  <c r="AF133" i="1"/>
  <c r="AE133" i="1"/>
  <c r="S133" i="1"/>
  <c r="Q133" i="1"/>
  <c r="P133" i="1"/>
  <c r="DO132" i="1"/>
  <c r="DN132" i="1"/>
  <c r="DM132" i="1"/>
  <c r="DL132" i="1"/>
  <c r="DJ132" i="1"/>
  <c r="DI132" i="1"/>
  <c r="DH132" i="1"/>
  <c r="DG132" i="1"/>
  <c r="DE132" i="1"/>
  <c r="DD132" i="1"/>
  <c r="DC132" i="1"/>
  <c r="DB132" i="1"/>
  <c r="CZ132" i="1"/>
  <c r="CY132" i="1"/>
  <c r="CX132" i="1"/>
  <c r="CW132" i="1"/>
  <c r="CU132" i="1"/>
  <c r="CT132" i="1"/>
  <c r="CS132" i="1"/>
  <c r="CR132" i="1"/>
  <c r="CP132" i="1"/>
  <c r="CO132" i="1"/>
  <c r="CN132" i="1"/>
  <c r="CM132" i="1"/>
  <c r="CK132" i="1"/>
  <c r="CJ132" i="1"/>
  <c r="CI132" i="1"/>
  <c r="CH132" i="1"/>
  <c r="CF132" i="1"/>
  <c r="CE132" i="1"/>
  <c r="CD132" i="1"/>
  <c r="CC132" i="1"/>
  <c r="CA132" i="1"/>
  <c r="BZ132" i="1"/>
  <c r="BY132" i="1"/>
  <c r="BX132" i="1"/>
  <c r="BV132" i="1"/>
  <c r="BU132" i="1"/>
  <c r="BT132" i="1"/>
  <c r="BS132" i="1"/>
  <c r="BL132" i="1"/>
  <c r="BK132" i="1"/>
  <c r="BJ132" i="1"/>
  <c r="BI132" i="1"/>
  <c r="BG132" i="1"/>
  <c r="BF132" i="1"/>
  <c r="BE132" i="1"/>
  <c r="BD132" i="1"/>
  <c r="AW132" i="1"/>
  <c r="AV132" i="1"/>
  <c r="AU132" i="1"/>
  <c r="AT132" i="1"/>
  <c r="AH132" i="1"/>
  <c r="AG132" i="1"/>
  <c r="AF132" i="1"/>
  <c r="AE132" i="1"/>
  <c r="S132" i="1"/>
  <c r="R132" i="1"/>
  <c r="Q132" i="1"/>
  <c r="P132" i="1"/>
  <c r="DO131" i="1"/>
  <c r="DO131" i="2" s="1"/>
  <c r="DN131" i="1"/>
  <c r="DN131" i="2" s="1"/>
  <c r="DM131" i="1"/>
  <c r="DM131" i="2" s="1"/>
  <c r="DL131" i="1"/>
  <c r="DL131" i="2" s="1"/>
  <c r="DJ131" i="1"/>
  <c r="DJ131" i="2" s="1"/>
  <c r="DI131" i="1"/>
  <c r="DI131" i="2" s="1"/>
  <c r="DH131" i="1"/>
  <c r="DH131" i="2" s="1"/>
  <c r="DG131" i="1"/>
  <c r="DG131" i="2" s="1"/>
  <c r="DE131" i="1"/>
  <c r="DE131" i="2" s="1"/>
  <c r="DD131" i="1"/>
  <c r="DD131" i="2" s="1"/>
  <c r="DC131" i="1"/>
  <c r="DC131" i="2" s="1"/>
  <c r="DB131" i="1"/>
  <c r="DB131" i="2" s="1"/>
  <c r="CZ131" i="1"/>
  <c r="CZ131" i="2" s="1"/>
  <c r="CY131" i="1"/>
  <c r="CY131" i="2" s="1"/>
  <c r="CX131" i="1"/>
  <c r="CX131" i="2" s="1"/>
  <c r="CW131" i="1"/>
  <c r="CW131" i="2" s="1"/>
  <c r="CU131" i="1"/>
  <c r="CU131" i="2" s="1"/>
  <c r="CT131" i="1"/>
  <c r="CT131" i="2" s="1"/>
  <c r="CS131" i="1"/>
  <c r="CS131" i="2" s="1"/>
  <c r="CR131" i="1"/>
  <c r="CR131" i="2" s="1"/>
  <c r="CP131" i="1"/>
  <c r="CP131" i="2" s="1"/>
  <c r="CO131" i="1"/>
  <c r="CO131" i="2" s="1"/>
  <c r="CN131" i="1"/>
  <c r="CN131" i="2" s="1"/>
  <c r="CM131" i="1"/>
  <c r="CM131" i="2" s="1"/>
  <c r="CK131" i="1"/>
  <c r="CK131" i="2" s="1"/>
  <c r="CJ131" i="1"/>
  <c r="CJ131" i="2" s="1"/>
  <c r="CI131" i="1"/>
  <c r="CI131" i="2" s="1"/>
  <c r="CH131" i="1"/>
  <c r="CH131" i="2" s="1"/>
  <c r="CF131" i="1"/>
  <c r="CF131" i="2" s="1"/>
  <c r="CE131" i="1"/>
  <c r="CE131" i="2" s="1"/>
  <c r="CD131" i="1"/>
  <c r="CD131" i="2" s="1"/>
  <c r="CC131" i="1"/>
  <c r="CC131" i="2" s="1"/>
  <c r="CA131" i="1"/>
  <c r="CA131" i="2" s="1"/>
  <c r="BZ131" i="1"/>
  <c r="BZ131" i="2" s="1"/>
  <c r="BY131" i="1"/>
  <c r="BY131" i="2" s="1"/>
  <c r="BX131" i="1"/>
  <c r="BX131" i="2" s="1"/>
  <c r="BV131" i="1"/>
  <c r="BV131" i="2" s="1"/>
  <c r="BU131" i="1"/>
  <c r="BU131" i="2" s="1"/>
  <c r="BT131" i="1"/>
  <c r="BT131" i="2" s="1"/>
  <c r="BS131" i="1"/>
  <c r="BS131" i="2" s="1"/>
  <c r="BQ131" i="1"/>
  <c r="BQ131" i="2" s="1"/>
  <c r="BP131" i="1"/>
  <c r="BP131" i="2" s="1"/>
  <c r="BO131" i="1"/>
  <c r="BO131" i="2" s="1"/>
  <c r="BN131" i="1"/>
  <c r="BN131" i="2" s="1"/>
  <c r="BL131" i="1"/>
  <c r="BL131" i="2" s="1"/>
  <c r="BK131" i="1"/>
  <c r="BK131" i="2" s="1"/>
  <c r="BJ131" i="1"/>
  <c r="BJ131" i="2" s="1"/>
  <c r="BI131" i="1"/>
  <c r="BI131" i="2" s="1"/>
  <c r="BG131" i="1"/>
  <c r="BG131" i="2" s="1"/>
  <c r="BF131" i="1"/>
  <c r="BF131" i="2" s="1"/>
  <c r="BE131" i="1"/>
  <c r="BE131" i="2" s="1"/>
  <c r="BD131" i="1"/>
  <c r="BD131" i="2" s="1"/>
  <c r="BB131" i="1"/>
  <c r="BB131" i="2" s="1"/>
  <c r="BA131" i="1"/>
  <c r="BA131" i="2" s="1"/>
  <c r="AZ131" i="1"/>
  <c r="AZ131" i="2" s="1"/>
  <c r="AY131" i="1"/>
  <c r="AY131" i="2" s="1"/>
  <c r="AW131" i="1"/>
  <c r="AW131" i="2" s="1"/>
  <c r="AV131" i="1"/>
  <c r="AV131" i="2" s="1"/>
  <c r="AU131" i="1"/>
  <c r="AU131" i="2" s="1"/>
  <c r="AT131" i="1"/>
  <c r="AT131" i="2" s="1"/>
  <c r="AR131" i="1"/>
  <c r="AR131" i="2" s="1"/>
  <c r="AQ131" i="1"/>
  <c r="AQ131" i="2" s="1"/>
  <c r="AP131" i="1"/>
  <c r="AP131" i="2" s="1"/>
  <c r="AO131" i="1"/>
  <c r="AO131" i="2" s="1"/>
  <c r="AM131" i="1"/>
  <c r="AM131" i="2" s="1"/>
  <c r="AL131" i="1"/>
  <c r="AL131" i="2" s="1"/>
  <c r="AK131" i="1"/>
  <c r="AK131" i="2" s="1"/>
  <c r="AJ131" i="1"/>
  <c r="AJ131" i="2" s="1"/>
  <c r="AH131" i="1"/>
  <c r="AH131" i="2" s="1"/>
  <c r="AG131" i="1"/>
  <c r="AG131" i="2" s="1"/>
  <c r="AF131" i="1"/>
  <c r="AF131" i="2" s="1"/>
  <c r="AE131" i="1"/>
  <c r="AE131" i="2" s="1"/>
  <c r="X131" i="1"/>
  <c r="X131" i="2" s="1"/>
  <c r="W131" i="1"/>
  <c r="W131" i="2" s="1"/>
  <c r="V131" i="1"/>
  <c r="V131" i="2" s="1"/>
  <c r="U131" i="1"/>
  <c r="U131" i="2" s="1"/>
  <c r="S131" i="1"/>
  <c r="S131" i="2" s="1"/>
  <c r="R131" i="1"/>
  <c r="R131" i="2" s="1"/>
  <c r="Q131" i="1"/>
  <c r="Q131" i="2" s="1"/>
  <c r="P131" i="1"/>
  <c r="P131" i="2" s="1"/>
  <c r="I131" i="1"/>
  <c r="H131" i="1"/>
  <c r="G131" i="1"/>
  <c r="F131" i="1"/>
  <c r="DO130" i="1"/>
  <c r="DO130" i="2" s="1"/>
  <c r="DN130" i="1"/>
  <c r="DN130" i="2" s="1"/>
  <c r="DM130" i="1"/>
  <c r="DM130" i="2" s="1"/>
  <c r="DL130" i="1"/>
  <c r="DL130" i="2" s="1"/>
  <c r="DJ130" i="1"/>
  <c r="DJ130" i="2" s="1"/>
  <c r="DI130" i="1"/>
  <c r="DI130" i="2" s="1"/>
  <c r="DH130" i="1"/>
  <c r="DH130" i="2" s="1"/>
  <c r="DG130" i="1"/>
  <c r="DG130" i="2" s="1"/>
  <c r="DE130" i="1"/>
  <c r="DE130" i="2" s="1"/>
  <c r="DD130" i="1"/>
  <c r="DD130" i="2" s="1"/>
  <c r="DC130" i="1"/>
  <c r="DC130" i="2" s="1"/>
  <c r="DB130" i="1"/>
  <c r="DB130" i="2" s="1"/>
  <c r="CZ130" i="1"/>
  <c r="CZ130" i="2" s="1"/>
  <c r="CY130" i="1"/>
  <c r="CY130" i="2" s="1"/>
  <c r="CX130" i="1"/>
  <c r="CX130" i="2" s="1"/>
  <c r="CW130" i="1"/>
  <c r="CW130" i="2" s="1"/>
  <c r="CU130" i="1"/>
  <c r="CU130" i="2" s="1"/>
  <c r="CT130" i="1"/>
  <c r="CT130" i="2" s="1"/>
  <c r="CS130" i="1"/>
  <c r="CS130" i="2" s="1"/>
  <c r="CR130" i="1"/>
  <c r="CR130" i="2" s="1"/>
  <c r="CP130" i="1"/>
  <c r="CP130" i="2" s="1"/>
  <c r="CO130" i="1"/>
  <c r="CO130" i="2" s="1"/>
  <c r="CN130" i="1"/>
  <c r="CN130" i="2" s="1"/>
  <c r="CM130" i="1"/>
  <c r="CM130" i="2" s="1"/>
  <c r="CK130" i="1"/>
  <c r="CK130" i="2" s="1"/>
  <c r="CJ130" i="1"/>
  <c r="CJ130" i="2" s="1"/>
  <c r="CI130" i="1"/>
  <c r="CI130" i="2" s="1"/>
  <c r="CH130" i="1"/>
  <c r="CH130" i="2" s="1"/>
  <c r="CF130" i="1"/>
  <c r="CF130" i="2" s="1"/>
  <c r="CE130" i="1"/>
  <c r="CE130" i="2" s="1"/>
  <c r="CD130" i="1"/>
  <c r="CD130" i="2" s="1"/>
  <c r="CC130" i="1"/>
  <c r="CC130" i="2" s="1"/>
  <c r="CA130" i="1"/>
  <c r="CA130" i="2" s="1"/>
  <c r="BZ130" i="1"/>
  <c r="BZ130" i="2" s="1"/>
  <c r="BY130" i="1"/>
  <c r="BY130" i="2" s="1"/>
  <c r="BX130" i="1"/>
  <c r="BX130" i="2" s="1"/>
  <c r="BV130" i="1"/>
  <c r="BV130" i="2" s="1"/>
  <c r="BU130" i="1"/>
  <c r="BU130" i="2" s="1"/>
  <c r="BT130" i="1"/>
  <c r="BT130" i="2" s="1"/>
  <c r="BS130" i="1"/>
  <c r="BS130" i="2" s="1"/>
  <c r="BQ130" i="1"/>
  <c r="BQ130" i="2" s="1"/>
  <c r="BP130" i="1"/>
  <c r="BP130" i="2" s="1"/>
  <c r="BO130" i="1"/>
  <c r="BO130" i="2" s="1"/>
  <c r="BN130" i="1"/>
  <c r="BN130" i="2" s="1"/>
  <c r="BL130" i="1"/>
  <c r="BL130" i="2" s="1"/>
  <c r="BK130" i="1"/>
  <c r="BK130" i="2" s="1"/>
  <c r="BJ130" i="1"/>
  <c r="BJ130" i="2" s="1"/>
  <c r="BI130" i="1"/>
  <c r="BI130" i="2" s="1"/>
  <c r="BG130" i="1"/>
  <c r="BG130" i="2" s="1"/>
  <c r="BF130" i="1"/>
  <c r="BF130" i="2" s="1"/>
  <c r="BE130" i="1"/>
  <c r="BE130" i="2" s="1"/>
  <c r="BD130" i="1"/>
  <c r="BD130" i="2" s="1"/>
  <c r="BB130" i="1"/>
  <c r="BB130" i="2" s="1"/>
  <c r="BA130" i="1"/>
  <c r="BA130" i="2" s="1"/>
  <c r="AZ130" i="1"/>
  <c r="AZ130" i="2" s="1"/>
  <c r="AY130" i="1"/>
  <c r="AY130" i="2" s="1"/>
  <c r="AW130" i="1"/>
  <c r="AW130" i="2" s="1"/>
  <c r="AV130" i="1"/>
  <c r="AV130" i="2" s="1"/>
  <c r="AU130" i="1"/>
  <c r="AU130" i="2" s="1"/>
  <c r="AT130" i="1"/>
  <c r="AT130" i="2" s="1"/>
  <c r="AR130" i="1"/>
  <c r="AR130" i="2" s="1"/>
  <c r="AQ130" i="1"/>
  <c r="AQ130" i="2" s="1"/>
  <c r="AP130" i="1"/>
  <c r="AP130" i="2" s="1"/>
  <c r="AO130" i="1"/>
  <c r="AO130" i="2" s="1"/>
  <c r="AM130" i="1"/>
  <c r="AM130" i="2" s="1"/>
  <c r="AL130" i="1"/>
  <c r="AL130" i="2" s="1"/>
  <c r="AK130" i="1"/>
  <c r="AK130" i="2" s="1"/>
  <c r="AJ130" i="1"/>
  <c r="AJ130" i="2" s="1"/>
  <c r="AH130" i="1"/>
  <c r="AH130" i="2" s="1"/>
  <c r="AG130" i="1"/>
  <c r="AG130" i="2" s="1"/>
  <c r="AF130" i="1"/>
  <c r="AF130" i="2" s="1"/>
  <c r="AE130" i="1"/>
  <c r="AE130" i="2" s="1"/>
  <c r="AC130" i="1"/>
  <c r="AC130" i="2" s="1"/>
  <c r="AB130" i="1"/>
  <c r="AB130" i="2" s="1"/>
  <c r="AA130" i="1"/>
  <c r="AA130" i="2" s="1"/>
  <c r="Z130" i="1"/>
  <c r="Z130" i="2" s="1"/>
  <c r="X130" i="1"/>
  <c r="X130" i="2" s="1"/>
  <c r="W130" i="1"/>
  <c r="W130" i="2" s="1"/>
  <c r="V130" i="1"/>
  <c r="V130" i="2" s="1"/>
  <c r="U130" i="1"/>
  <c r="U130" i="2" s="1"/>
  <c r="S130" i="1"/>
  <c r="S130" i="2" s="1"/>
  <c r="R130" i="1"/>
  <c r="R130" i="2" s="1"/>
  <c r="Q130" i="1"/>
  <c r="Q130" i="2" s="1"/>
  <c r="P130" i="1"/>
  <c r="P130" i="2" s="1"/>
  <c r="N130" i="1"/>
  <c r="N130" i="2" s="1"/>
  <c r="M130" i="1"/>
  <c r="M130" i="2" s="1"/>
  <c r="L130" i="1"/>
  <c r="L130" i="2" s="1"/>
  <c r="K130" i="1"/>
  <c r="K130" i="2" s="1"/>
  <c r="I130" i="1"/>
  <c r="H130" i="1"/>
  <c r="G130" i="1"/>
  <c r="F130" i="1"/>
  <c r="DO129" i="1"/>
  <c r="DO129" i="2" s="1"/>
  <c r="DN129" i="1"/>
  <c r="DN129" i="2" s="1"/>
  <c r="DM129" i="1"/>
  <c r="DM129" i="2" s="1"/>
  <c r="DL129" i="1"/>
  <c r="DL129" i="2" s="1"/>
  <c r="DJ129" i="1"/>
  <c r="DJ129" i="2" s="1"/>
  <c r="DI129" i="1"/>
  <c r="DI129" i="2" s="1"/>
  <c r="DH129" i="1"/>
  <c r="DH129" i="2" s="1"/>
  <c r="DG129" i="1"/>
  <c r="DG129" i="2" s="1"/>
  <c r="DE129" i="1"/>
  <c r="DE129" i="2" s="1"/>
  <c r="DD129" i="1"/>
  <c r="DD129" i="2" s="1"/>
  <c r="DC129" i="1"/>
  <c r="DC129" i="2" s="1"/>
  <c r="DB129" i="1"/>
  <c r="DB129" i="2" s="1"/>
  <c r="CZ129" i="1"/>
  <c r="CZ129" i="2" s="1"/>
  <c r="CY129" i="1"/>
  <c r="CY129" i="2" s="1"/>
  <c r="CX129" i="1"/>
  <c r="CX129" i="2" s="1"/>
  <c r="CW129" i="1"/>
  <c r="CW129" i="2" s="1"/>
  <c r="CU129" i="1"/>
  <c r="CU129" i="2" s="1"/>
  <c r="CT129" i="1"/>
  <c r="CT129" i="2" s="1"/>
  <c r="CS129" i="1"/>
  <c r="CS129" i="2" s="1"/>
  <c r="CR129" i="1"/>
  <c r="CR129" i="2" s="1"/>
  <c r="CP129" i="1"/>
  <c r="CP129" i="2" s="1"/>
  <c r="CO129" i="1"/>
  <c r="CO129" i="2" s="1"/>
  <c r="CN129" i="1"/>
  <c r="CN129" i="2" s="1"/>
  <c r="CM129" i="1"/>
  <c r="CM129" i="2" s="1"/>
  <c r="CK129" i="1"/>
  <c r="CK129" i="2" s="1"/>
  <c r="CJ129" i="1"/>
  <c r="CJ129" i="2" s="1"/>
  <c r="CI129" i="1"/>
  <c r="CI129" i="2" s="1"/>
  <c r="CH129" i="1"/>
  <c r="CH129" i="2" s="1"/>
  <c r="CF129" i="1"/>
  <c r="CF129" i="2" s="1"/>
  <c r="CE129" i="1"/>
  <c r="CE129" i="2" s="1"/>
  <c r="CD129" i="1"/>
  <c r="CD129" i="2" s="1"/>
  <c r="CC129" i="1"/>
  <c r="CC129" i="2" s="1"/>
  <c r="CA129" i="1"/>
  <c r="CA129" i="2" s="1"/>
  <c r="BZ129" i="1"/>
  <c r="BZ129" i="2" s="1"/>
  <c r="BY129" i="1"/>
  <c r="BY129" i="2" s="1"/>
  <c r="BX129" i="1"/>
  <c r="BX129" i="2" s="1"/>
  <c r="BV129" i="1"/>
  <c r="BV129" i="2" s="1"/>
  <c r="BU129" i="1"/>
  <c r="BU129" i="2" s="1"/>
  <c r="BT129" i="1"/>
  <c r="BT129" i="2" s="1"/>
  <c r="BS129" i="1"/>
  <c r="BS129" i="2" s="1"/>
  <c r="BQ129" i="1"/>
  <c r="BQ129" i="2" s="1"/>
  <c r="BP129" i="1"/>
  <c r="BP129" i="2" s="1"/>
  <c r="BO129" i="1"/>
  <c r="BO129" i="2" s="1"/>
  <c r="BN129" i="1"/>
  <c r="BN129" i="2" s="1"/>
  <c r="BL129" i="1"/>
  <c r="BL129" i="2" s="1"/>
  <c r="BK129" i="1"/>
  <c r="BK129" i="2" s="1"/>
  <c r="BJ129" i="1"/>
  <c r="BJ129" i="2" s="1"/>
  <c r="BI129" i="1"/>
  <c r="BI129" i="2" s="1"/>
  <c r="BG129" i="1"/>
  <c r="BG129" i="2" s="1"/>
  <c r="BF129" i="1"/>
  <c r="BF129" i="2" s="1"/>
  <c r="BE129" i="1"/>
  <c r="BE129" i="2" s="1"/>
  <c r="BD129" i="1"/>
  <c r="BD129" i="2" s="1"/>
  <c r="BB129" i="1"/>
  <c r="BB129" i="2" s="1"/>
  <c r="BA129" i="1"/>
  <c r="BA129" i="2" s="1"/>
  <c r="AZ129" i="1"/>
  <c r="AZ129" i="2" s="1"/>
  <c r="AY129" i="1"/>
  <c r="AY129" i="2" s="1"/>
  <c r="AW129" i="1"/>
  <c r="AW129" i="2" s="1"/>
  <c r="AV129" i="1"/>
  <c r="AV129" i="2" s="1"/>
  <c r="AU129" i="1"/>
  <c r="AU129" i="2" s="1"/>
  <c r="AT129" i="1"/>
  <c r="AT129" i="2" s="1"/>
  <c r="AR129" i="1"/>
  <c r="AR129" i="2" s="1"/>
  <c r="AQ129" i="1"/>
  <c r="AQ129" i="2" s="1"/>
  <c r="AP129" i="1"/>
  <c r="AP129" i="2" s="1"/>
  <c r="AO129" i="1"/>
  <c r="AO129" i="2" s="1"/>
  <c r="AM129" i="1"/>
  <c r="AM129" i="2" s="1"/>
  <c r="AL129" i="1"/>
  <c r="AL129" i="2" s="1"/>
  <c r="AK129" i="1"/>
  <c r="AK129" i="2" s="1"/>
  <c r="AJ129" i="1"/>
  <c r="AJ129" i="2" s="1"/>
  <c r="AH129" i="1"/>
  <c r="AH129" i="2" s="1"/>
  <c r="AG129" i="1"/>
  <c r="AG129" i="2" s="1"/>
  <c r="AF129" i="1"/>
  <c r="AF129" i="2" s="1"/>
  <c r="AE129" i="1"/>
  <c r="AE129" i="2" s="1"/>
  <c r="AC129" i="1"/>
  <c r="AC129" i="2" s="1"/>
  <c r="AB129" i="1"/>
  <c r="AB129" i="2" s="1"/>
  <c r="AA129" i="1"/>
  <c r="AA129" i="2" s="1"/>
  <c r="Z129" i="1"/>
  <c r="Z129" i="2" s="1"/>
  <c r="X129" i="1"/>
  <c r="X129" i="2" s="1"/>
  <c r="W129" i="1"/>
  <c r="W129" i="2" s="1"/>
  <c r="V129" i="1"/>
  <c r="V129" i="2" s="1"/>
  <c r="U129" i="1"/>
  <c r="U129" i="2" s="1"/>
  <c r="S129" i="1"/>
  <c r="S129" i="2" s="1"/>
  <c r="R129" i="1"/>
  <c r="R129" i="2" s="1"/>
  <c r="Q129" i="1"/>
  <c r="Q129" i="2" s="1"/>
  <c r="P129" i="1"/>
  <c r="P129" i="2" s="1"/>
  <c r="N129" i="1"/>
  <c r="N129" i="2" s="1"/>
  <c r="M129" i="1"/>
  <c r="M129" i="2" s="1"/>
  <c r="L129" i="1"/>
  <c r="L129" i="2" s="1"/>
  <c r="K129" i="1"/>
  <c r="K129" i="2" s="1"/>
  <c r="I129" i="1"/>
  <c r="H129" i="1"/>
  <c r="G129" i="1"/>
  <c r="F129" i="1"/>
  <c r="DO128" i="1"/>
  <c r="DO128" i="2" s="1"/>
  <c r="DN128" i="1"/>
  <c r="DN128" i="2" s="1"/>
  <c r="DM128" i="1"/>
  <c r="DM128" i="2" s="1"/>
  <c r="DL128" i="1"/>
  <c r="DL128" i="2" s="1"/>
  <c r="DJ128" i="1"/>
  <c r="DJ128" i="2" s="1"/>
  <c r="DI128" i="1"/>
  <c r="DI128" i="2" s="1"/>
  <c r="DH128" i="1"/>
  <c r="DH128" i="2" s="1"/>
  <c r="DG128" i="1"/>
  <c r="DG128" i="2" s="1"/>
  <c r="DE128" i="1"/>
  <c r="DE128" i="2" s="1"/>
  <c r="DD128" i="1"/>
  <c r="DD128" i="2" s="1"/>
  <c r="DC128" i="1"/>
  <c r="DC128" i="2" s="1"/>
  <c r="DB128" i="1"/>
  <c r="DB128" i="2" s="1"/>
  <c r="CZ128" i="1"/>
  <c r="CZ128" i="2" s="1"/>
  <c r="CY128" i="1"/>
  <c r="CY128" i="2" s="1"/>
  <c r="CX128" i="1"/>
  <c r="CX128" i="2" s="1"/>
  <c r="CW128" i="1"/>
  <c r="CW128" i="2" s="1"/>
  <c r="CU128" i="1"/>
  <c r="CU128" i="2" s="1"/>
  <c r="CT128" i="1"/>
  <c r="CT128" i="2" s="1"/>
  <c r="CS128" i="1"/>
  <c r="CS128" i="2" s="1"/>
  <c r="CR128" i="1"/>
  <c r="CR128" i="2" s="1"/>
  <c r="CP128" i="1"/>
  <c r="CP128" i="2" s="1"/>
  <c r="CO128" i="1"/>
  <c r="CO128" i="2" s="1"/>
  <c r="CN128" i="1"/>
  <c r="CN128" i="2" s="1"/>
  <c r="CM128" i="1"/>
  <c r="CM128" i="2" s="1"/>
  <c r="CK128" i="1"/>
  <c r="CK128" i="2" s="1"/>
  <c r="CJ128" i="1"/>
  <c r="CJ128" i="2" s="1"/>
  <c r="CI128" i="1"/>
  <c r="CI128" i="2" s="1"/>
  <c r="CH128" i="1"/>
  <c r="CH128" i="2" s="1"/>
  <c r="CF128" i="1"/>
  <c r="CF128" i="2" s="1"/>
  <c r="CE128" i="1"/>
  <c r="CE128" i="2" s="1"/>
  <c r="CD128" i="1"/>
  <c r="CD128" i="2" s="1"/>
  <c r="CC128" i="1"/>
  <c r="CC128" i="2" s="1"/>
  <c r="CA128" i="1"/>
  <c r="CA128" i="2" s="1"/>
  <c r="BZ128" i="1"/>
  <c r="BZ128" i="2" s="1"/>
  <c r="BY128" i="1"/>
  <c r="BY128" i="2" s="1"/>
  <c r="BX128" i="1"/>
  <c r="BX128" i="2" s="1"/>
  <c r="BV128" i="1"/>
  <c r="BV128" i="2" s="1"/>
  <c r="BU128" i="1"/>
  <c r="BU128" i="2" s="1"/>
  <c r="BT128" i="1"/>
  <c r="BT128" i="2" s="1"/>
  <c r="BS128" i="1"/>
  <c r="BS128" i="2" s="1"/>
  <c r="BQ128" i="1"/>
  <c r="BQ128" i="2" s="1"/>
  <c r="BP128" i="1"/>
  <c r="BP128" i="2" s="1"/>
  <c r="BO128" i="1"/>
  <c r="BO128" i="2" s="1"/>
  <c r="BN128" i="1"/>
  <c r="BN128" i="2" s="1"/>
  <c r="BL128" i="1"/>
  <c r="BL128" i="2" s="1"/>
  <c r="BK128" i="1"/>
  <c r="BK128" i="2" s="1"/>
  <c r="BJ128" i="1"/>
  <c r="BJ128" i="2" s="1"/>
  <c r="BI128" i="1"/>
  <c r="BI128" i="2" s="1"/>
  <c r="BG128" i="1"/>
  <c r="BG128" i="2" s="1"/>
  <c r="BF128" i="1"/>
  <c r="BF128" i="2" s="1"/>
  <c r="BE128" i="1"/>
  <c r="BE128" i="2" s="1"/>
  <c r="BD128" i="1"/>
  <c r="BD128" i="2" s="1"/>
  <c r="BB128" i="1"/>
  <c r="BB128" i="2" s="1"/>
  <c r="BA128" i="1"/>
  <c r="BA128" i="2" s="1"/>
  <c r="AZ128" i="1"/>
  <c r="AZ128" i="2" s="1"/>
  <c r="AY128" i="1"/>
  <c r="AY128" i="2" s="1"/>
  <c r="AW128" i="1"/>
  <c r="AW128" i="2" s="1"/>
  <c r="AV128" i="1"/>
  <c r="AV128" i="2" s="1"/>
  <c r="AU128" i="1"/>
  <c r="AU128" i="2" s="1"/>
  <c r="AT128" i="1"/>
  <c r="AT128" i="2" s="1"/>
  <c r="AR128" i="1"/>
  <c r="AR128" i="2" s="1"/>
  <c r="AQ128" i="1"/>
  <c r="AQ128" i="2" s="1"/>
  <c r="AP128" i="1"/>
  <c r="AP128" i="2" s="1"/>
  <c r="AO128" i="1"/>
  <c r="AO128" i="2" s="1"/>
  <c r="AM128" i="1"/>
  <c r="AM128" i="2" s="1"/>
  <c r="AL128" i="1"/>
  <c r="AL128" i="2" s="1"/>
  <c r="AK128" i="1"/>
  <c r="AK128" i="2" s="1"/>
  <c r="AJ128" i="1"/>
  <c r="AJ128" i="2" s="1"/>
  <c r="AH128" i="1"/>
  <c r="AH128" i="2" s="1"/>
  <c r="AG128" i="1"/>
  <c r="AG128" i="2" s="1"/>
  <c r="AF128" i="1"/>
  <c r="AF128" i="2" s="1"/>
  <c r="AE128" i="1"/>
  <c r="AE128" i="2" s="1"/>
  <c r="AC128" i="1"/>
  <c r="AC128" i="2" s="1"/>
  <c r="AB128" i="1"/>
  <c r="AB128" i="2" s="1"/>
  <c r="AA128" i="1"/>
  <c r="AA128" i="2" s="1"/>
  <c r="Z128" i="1"/>
  <c r="Z128" i="2" s="1"/>
  <c r="X128" i="1"/>
  <c r="X128" i="2" s="1"/>
  <c r="W128" i="1"/>
  <c r="W128" i="2" s="1"/>
  <c r="V128" i="1"/>
  <c r="V128" i="2" s="1"/>
  <c r="U128" i="1"/>
  <c r="U128" i="2" s="1"/>
  <c r="S128" i="1"/>
  <c r="S128" i="2" s="1"/>
  <c r="R128" i="1"/>
  <c r="R128" i="2" s="1"/>
  <c r="Q128" i="1"/>
  <c r="Q128" i="2" s="1"/>
  <c r="P128" i="1"/>
  <c r="P128" i="2" s="1"/>
  <c r="N128" i="1"/>
  <c r="N128" i="2" s="1"/>
  <c r="M128" i="1"/>
  <c r="M128" i="2" s="1"/>
  <c r="L128" i="1"/>
  <c r="L128" i="2" s="1"/>
  <c r="K128" i="1"/>
  <c r="K128" i="2" s="1"/>
  <c r="I128" i="1"/>
  <c r="H128" i="1"/>
  <c r="G128" i="1"/>
  <c r="F128" i="1"/>
  <c r="DO127" i="1"/>
  <c r="DO127" i="2" s="1"/>
  <c r="DN127" i="1"/>
  <c r="DN127" i="2" s="1"/>
  <c r="DM127" i="1"/>
  <c r="DM127" i="2" s="1"/>
  <c r="DL127" i="1"/>
  <c r="DL127" i="2" s="1"/>
  <c r="DJ127" i="1"/>
  <c r="DJ127" i="2" s="1"/>
  <c r="DI127" i="1"/>
  <c r="DI127" i="2" s="1"/>
  <c r="DH127" i="1"/>
  <c r="DH127" i="2" s="1"/>
  <c r="DG127" i="1"/>
  <c r="DG127" i="2" s="1"/>
  <c r="DE127" i="1"/>
  <c r="DE127" i="2" s="1"/>
  <c r="DD127" i="1"/>
  <c r="DD127" i="2" s="1"/>
  <c r="DC127" i="1"/>
  <c r="DC127" i="2" s="1"/>
  <c r="DB127" i="1"/>
  <c r="DB127" i="2" s="1"/>
  <c r="CZ127" i="1"/>
  <c r="CZ127" i="2" s="1"/>
  <c r="CY127" i="1"/>
  <c r="CY127" i="2" s="1"/>
  <c r="CX127" i="1"/>
  <c r="CX127" i="2" s="1"/>
  <c r="CW127" i="1"/>
  <c r="CW127" i="2" s="1"/>
  <c r="CU127" i="1"/>
  <c r="CU127" i="2" s="1"/>
  <c r="CT127" i="1"/>
  <c r="CT127" i="2" s="1"/>
  <c r="CS127" i="1"/>
  <c r="CS127" i="2" s="1"/>
  <c r="CR127" i="1"/>
  <c r="CR127" i="2" s="1"/>
  <c r="CP127" i="1"/>
  <c r="CP127" i="2" s="1"/>
  <c r="CO127" i="1"/>
  <c r="CO127" i="2" s="1"/>
  <c r="CN127" i="1"/>
  <c r="CN127" i="2" s="1"/>
  <c r="CM127" i="1"/>
  <c r="CM127" i="2" s="1"/>
  <c r="CK127" i="1"/>
  <c r="CK127" i="2" s="1"/>
  <c r="CJ127" i="1"/>
  <c r="CJ127" i="2" s="1"/>
  <c r="CI127" i="1"/>
  <c r="CI127" i="2" s="1"/>
  <c r="CH127" i="1"/>
  <c r="CH127" i="2" s="1"/>
  <c r="CF127" i="1"/>
  <c r="CF127" i="2" s="1"/>
  <c r="CE127" i="1"/>
  <c r="CE127" i="2" s="1"/>
  <c r="CD127" i="1"/>
  <c r="CD127" i="2" s="1"/>
  <c r="CC127" i="1"/>
  <c r="CC127" i="2" s="1"/>
  <c r="CA127" i="1"/>
  <c r="CA127" i="2" s="1"/>
  <c r="BZ127" i="1"/>
  <c r="BZ127" i="2" s="1"/>
  <c r="BY127" i="1"/>
  <c r="BY127" i="2" s="1"/>
  <c r="BX127" i="1"/>
  <c r="BX127" i="2" s="1"/>
  <c r="BV127" i="1"/>
  <c r="BV127" i="2" s="1"/>
  <c r="BU127" i="1"/>
  <c r="BU127" i="2" s="1"/>
  <c r="BT127" i="1"/>
  <c r="BT127" i="2" s="1"/>
  <c r="BS127" i="1"/>
  <c r="BS127" i="2" s="1"/>
  <c r="BQ127" i="1"/>
  <c r="BQ127" i="2" s="1"/>
  <c r="BP127" i="1"/>
  <c r="BP127" i="2" s="1"/>
  <c r="BO127" i="1"/>
  <c r="BO127" i="2" s="1"/>
  <c r="BN127" i="1"/>
  <c r="BN127" i="2" s="1"/>
  <c r="BL127" i="1"/>
  <c r="BL127" i="2" s="1"/>
  <c r="BK127" i="1"/>
  <c r="BK127" i="2" s="1"/>
  <c r="BJ127" i="1"/>
  <c r="BJ127" i="2" s="1"/>
  <c r="BI127" i="1"/>
  <c r="BI127" i="2" s="1"/>
  <c r="BG127" i="1"/>
  <c r="BG127" i="2" s="1"/>
  <c r="BF127" i="1"/>
  <c r="BF127" i="2" s="1"/>
  <c r="BE127" i="1"/>
  <c r="BE127" i="2" s="1"/>
  <c r="BD127" i="1"/>
  <c r="BD127" i="2" s="1"/>
  <c r="BB127" i="1"/>
  <c r="BB127" i="2" s="1"/>
  <c r="BA127" i="1"/>
  <c r="BA127" i="2" s="1"/>
  <c r="AZ127" i="1"/>
  <c r="AZ127" i="2" s="1"/>
  <c r="AY127" i="1"/>
  <c r="AY127" i="2" s="1"/>
  <c r="AW127" i="1"/>
  <c r="AW127" i="2" s="1"/>
  <c r="AV127" i="1"/>
  <c r="AV127" i="2" s="1"/>
  <c r="AU127" i="1"/>
  <c r="AU127" i="2" s="1"/>
  <c r="AT127" i="1"/>
  <c r="AT127" i="2" s="1"/>
  <c r="AR127" i="1"/>
  <c r="AR127" i="2" s="1"/>
  <c r="AQ127" i="1"/>
  <c r="AQ127" i="2" s="1"/>
  <c r="AP127" i="1"/>
  <c r="AP127" i="2" s="1"/>
  <c r="AO127" i="1"/>
  <c r="AO127" i="2" s="1"/>
  <c r="AM127" i="1"/>
  <c r="AM127" i="2" s="1"/>
  <c r="AL127" i="1"/>
  <c r="AL127" i="2" s="1"/>
  <c r="AK127" i="1"/>
  <c r="AK127" i="2" s="1"/>
  <c r="AJ127" i="1"/>
  <c r="AJ127" i="2" s="1"/>
  <c r="AH127" i="1"/>
  <c r="AH127" i="2" s="1"/>
  <c r="AG127" i="1"/>
  <c r="AG127" i="2" s="1"/>
  <c r="AF127" i="1"/>
  <c r="AF127" i="2" s="1"/>
  <c r="AE127" i="1"/>
  <c r="AE127" i="2" s="1"/>
  <c r="AC127" i="1"/>
  <c r="AC127" i="2" s="1"/>
  <c r="AB127" i="1"/>
  <c r="AB127" i="2" s="1"/>
  <c r="AA127" i="1"/>
  <c r="AA127" i="2" s="1"/>
  <c r="Z127" i="1"/>
  <c r="Z127" i="2" s="1"/>
  <c r="X127" i="1"/>
  <c r="X127" i="2" s="1"/>
  <c r="W127" i="1"/>
  <c r="W127" i="2" s="1"/>
  <c r="V127" i="1"/>
  <c r="V127" i="2" s="1"/>
  <c r="U127" i="1"/>
  <c r="U127" i="2" s="1"/>
  <c r="S127" i="1"/>
  <c r="S127" i="2" s="1"/>
  <c r="R127" i="1"/>
  <c r="R127" i="2" s="1"/>
  <c r="Q127" i="1"/>
  <c r="Q127" i="2" s="1"/>
  <c r="P127" i="1"/>
  <c r="P127" i="2" s="1"/>
  <c r="N127" i="1"/>
  <c r="N127" i="2" s="1"/>
  <c r="M127" i="1"/>
  <c r="M127" i="2" s="1"/>
  <c r="L127" i="1"/>
  <c r="L127" i="2" s="1"/>
  <c r="K127" i="1"/>
  <c r="K127" i="2" s="1"/>
  <c r="I127" i="1"/>
  <c r="H127" i="1"/>
  <c r="G127" i="1"/>
  <c r="F127" i="1"/>
  <c r="DO126" i="1"/>
  <c r="DO126" i="2" s="1"/>
  <c r="DN126" i="1"/>
  <c r="DN126" i="2" s="1"/>
  <c r="DM126" i="1"/>
  <c r="DM126" i="2" s="1"/>
  <c r="DL126" i="1"/>
  <c r="DL126" i="2" s="1"/>
  <c r="DJ126" i="1"/>
  <c r="DJ126" i="2" s="1"/>
  <c r="DI126" i="1"/>
  <c r="DI126" i="2" s="1"/>
  <c r="DH126" i="1"/>
  <c r="DH126" i="2" s="1"/>
  <c r="DG126" i="1"/>
  <c r="DG126" i="2" s="1"/>
  <c r="DE126" i="1"/>
  <c r="DE126" i="2" s="1"/>
  <c r="DD126" i="1"/>
  <c r="DD126" i="2" s="1"/>
  <c r="DC126" i="1"/>
  <c r="DC126" i="2" s="1"/>
  <c r="DB126" i="1"/>
  <c r="DB126" i="2" s="1"/>
  <c r="CZ126" i="1"/>
  <c r="CZ126" i="2" s="1"/>
  <c r="CY126" i="1"/>
  <c r="CY126" i="2" s="1"/>
  <c r="CX126" i="1"/>
  <c r="CX126" i="2" s="1"/>
  <c r="CW126" i="1"/>
  <c r="CW126" i="2" s="1"/>
  <c r="CU126" i="1"/>
  <c r="CU126" i="2" s="1"/>
  <c r="CT126" i="1"/>
  <c r="CT126" i="2" s="1"/>
  <c r="CS126" i="1"/>
  <c r="CS126" i="2" s="1"/>
  <c r="CR126" i="1"/>
  <c r="CR126" i="2" s="1"/>
  <c r="CP126" i="1"/>
  <c r="CP126" i="2" s="1"/>
  <c r="CO126" i="1"/>
  <c r="CO126" i="2" s="1"/>
  <c r="CN126" i="1"/>
  <c r="CN126" i="2" s="1"/>
  <c r="CM126" i="1"/>
  <c r="CM126" i="2" s="1"/>
  <c r="CK126" i="1"/>
  <c r="CK126" i="2" s="1"/>
  <c r="CJ126" i="1"/>
  <c r="CJ126" i="2" s="1"/>
  <c r="CI126" i="1"/>
  <c r="CI126" i="2" s="1"/>
  <c r="CH126" i="1"/>
  <c r="CH126" i="2" s="1"/>
  <c r="CF126" i="1"/>
  <c r="CF126" i="2" s="1"/>
  <c r="CE126" i="1"/>
  <c r="CE126" i="2" s="1"/>
  <c r="CD126" i="1"/>
  <c r="CD126" i="2" s="1"/>
  <c r="CC126" i="1"/>
  <c r="CC126" i="2" s="1"/>
  <c r="CA126" i="1"/>
  <c r="CA126" i="2" s="1"/>
  <c r="BZ126" i="1"/>
  <c r="BZ126" i="2" s="1"/>
  <c r="BY126" i="1"/>
  <c r="BY126" i="2" s="1"/>
  <c r="BX126" i="1"/>
  <c r="BX126" i="2" s="1"/>
  <c r="BV126" i="1"/>
  <c r="BV126" i="2" s="1"/>
  <c r="BU126" i="1"/>
  <c r="BU126" i="2" s="1"/>
  <c r="BT126" i="1"/>
  <c r="BT126" i="2" s="1"/>
  <c r="BS126" i="1"/>
  <c r="BS126" i="2" s="1"/>
  <c r="BQ126" i="1"/>
  <c r="BQ126" i="2" s="1"/>
  <c r="BP126" i="1"/>
  <c r="BP126" i="2" s="1"/>
  <c r="BO126" i="1"/>
  <c r="BO126" i="2" s="1"/>
  <c r="BN126" i="1"/>
  <c r="BN126" i="2" s="1"/>
  <c r="BL126" i="1"/>
  <c r="BL126" i="2" s="1"/>
  <c r="BK126" i="1"/>
  <c r="BK126" i="2" s="1"/>
  <c r="BJ126" i="1"/>
  <c r="BJ126" i="2" s="1"/>
  <c r="BI126" i="1"/>
  <c r="BI126" i="2" s="1"/>
  <c r="BG126" i="1"/>
  <c r="BG126" i="2" s="1"/>
  <c r="BF126" i="1"/>
  <c r="BF126" i="2" s="1"/>
  <c r="BE126" i="1"/>
  <c r="BE126" i="2" s="1"/>
  <c r="BD126" i="1"/>
  <c r="BD126" i="2" s="1"/>
  <c r="BB126" i="1"/>
  <c r="BB126" i="2" s="1"/>
  <c r="BA126" i="1"/>
  <c r="BA126" i="2" s="1"/>
  <c r="AZ126" i="1"/>
  <c r="AZ126" i="2" s="1"/>
  <c r="AY126" i="1"/>
  <c r="AY126" i="2" s="1"/>
  <c r="AW126" i="1"/>
  <c r="AW126" i="2" s="1"/>
  <c r="AV126" i="1"/>
  <c r="AV126" i="2" s="1"/>
  <c r="AU126" i="1"/>
  <c r="AU126" i="2" s="1"/>
  <c r="AT126" i="1"/>
  <c r="AT126" i="2" s="1"/>
  <c r="AR126" i="1"/>
  <c r="AR126" i="2" s="1"/>
  <c r="AQ126" i="1"/>
  <c r="AQ126" i="2" s="1"/>
  <c r="AP126" i="1"/>
  <c r="AP126" i="2" s="1"/>
  <c r="AO126" i="1"/>
  <c r="AO126" i="2" s="1"/>
  <c r="AM126" i="1"/>
  <c r="AM126" i="2" s="1"/>
  <c r="AL126" i="1"/>
  <c r="AL126" i="2" s="1"/>
  <c r="AK126" i="1"/>
  <c r="AK126" i="2" s="1"/>
  <c r="AJ126" i="1"/>
  <c r="AJ126" i="2" s="1"/>
  <c r="AH126" i="1"/>
  <c r="AH126" i="2" s="1"/>
  <c r="AG126" i="1"/>
  <c r="AG126" i="2" s="1"/>
  <c r="AF126" i="1"/>
  <c r="AF126" i="2" s="1"/>
  <c r="AE126" i="1"/>
  <c r="AE126" i="2" s="1"/>
  <c r="AC126" i="1"/>
  <c r="AC126" i="2" s="1"/>
  <c r="AB126" i="1"/>
  <c r="AB126" i="2" s="1"/>
  <c r="AA126" i="1"/>
  <c r="AA126" i="2" s="1"/>
  <c r="Z126" i="1"/>
  <c r="Z126" i="2" s="1"/>
  <c r="X126" i="1"/>
  <c r="X126" i="2" s="1"/>
  <c r="W126" i="1"/>
  <c r="W126" i="2" s="1"/>
  <c r="V126" i="1"/>
  <c r="V126" i="2" s="1"/>
  <c r="U126" i="1"/>
  <c r="U126" i="2" s="1"/>
  <c r="S126" i="1"/>
  <c r="S126" i="2" s="1"/>
  <c r="R126" i="1"/>
  <c r="R126" i="2" s="1"/>
  <c r="Q126" i="1"/>
  <c r="Q126" i="2" s="1"/>
  <c r="P126" i="1"/>
  <c r="P126" i="2" s="1"/>
  <c r="N126" i="1"/>
  <c r="N126" i="2" s="1"/>
  <c r="M126" i="1"/>
  <c r="M126" i="2" s="1"/>
  <c r="L126" i="1"/>
  <c r="L126" i="2" s="1"/>
  <c r="K126" i="1"/>
  <c r="K126" i="2" s="1"/>
  <c r="I126" i="1"/>
  <c r="H126" i="1"/>
  <c r="G126" i="1"/>
  <c r="F126" i="1"/>
  <c r="DO125" i="1"/>
  <c r="DO125" i="2" s="1"/>
  <c r="DN125" i="1"/>
  <c r="DN125" i="2" s="1"/>
  <c r="DM125" i="1"/>
  <c r="DM125" i="2" s="1"/>
  <c r="DL125" i="1"/>
  <c r="DL125" i="2" s="1"/>
  <c r="DJ125" i="1"/>
  <c r="DJ125" i="2" s="1"/>
  <c r="DI125" i="1"/>
  <c r="DI125" i="2" s="1"/>
  <c r="DH125" i="1"/>
  <c r="DH125" i="2" s="1"/>
  <c r="DG125" i="1"/>
  <c r="DG125" i="2" s="1"/>
  <c r="DE125" i="1"/>
  <c r="DE125" i="2" s="1"/>
  <c r="DD125" i="1"/>
  <c r="DD125" i="2" s="1"/>
  <c r="DC125" i="1"/>
  <c r="DC125" i="2" s="1"/>
  <c r="DB125" i="1"/>
  <c r="DB125" i="2" s="1"/>
  <c r="CZ125" i="1"/>
  <c r="CZ125" i="2" s="1"/>
  <c r="CY125" i="1"/>
  <c r="CY125" i="2" s="1"/>
  <c r="CX125" i="1"/>
  <c r="CX125" i="2" s="1"/>
  <c r="CW125" i="1"/>
  <c r="CW125" i="2" s="1"/>
  <c r="CU125" i="1"/>
  <c r="CU125" i="2" s="1"/>
  <c r="CT125" i="1"/>
  <c r="CT125" i="2" s="1"/>
  <c r="CS125" i="1"/>
  <c r="CS125" i="2" s="1"/>
  <c r="CR125" i="1"/>
  <c r="CR125" i="2" s="1"/>
  <c r="CP125" i="1"/>
  <c r="CP125" i="2" s="1"/>
  <c r="CO125" i="1"/>
  <c r="CO125" i="2" s="1"/>
  <c r="CN125" i="1"/>
  <c r="CN125" i="2" s="1"/>
  <c r="CM125" i="1"/>
  <c r="CM125" i="2" s="1"/>
  <c r="CK125" i="1"/>
  <c r="CK125" i="2" s="1"/>
  <c r="CJ125" i="1"/>
  <c r="CJ125" i="2" s="1"/>
  <c r="CI125" i="1"/>
  <c r="CI125" i="2" s="1"/>
  <c r="CH125" i="1"/>
  <c r="CH125" i="2" s="1"/>
  <c r="CF125" i="1"/>
  <c r="CF125" i="2" s="1"/>
  <c r="CE125" i="1"/>
  <c r="CE125" i="2" s="1"/>
  <c r="CD125" i="1"/>
  <c r="CD125" i="2" s="1"/>
  <c r="CC125" i="1"/>
  <c r="CC125" i="2" s="1"/>
  <c r="CA125" i="1"/>
  <c r="CA125" i="2" s="1"/>
  <c r="BZ125" i="1"/>
  <c r="BZ125" i="2" s="1"/>
  <c r="BY125" i="1"/>
  <c r="BY125" i="2" s="1"/>
  <c r="BX125" i="1"/>
  <c r="BX125" i="2" s="1"/>
  <c r="BV125" i="1"/>
  <c r="BV125" i="2" s="1"/>
  <c r="BU125" i="1"/>
  <c r="BU125" i="2" s="1"/>
  <c r="BT125" i="1"/>
  <c r="BT125" i="2" s="1"/>
  <c r="BS125" i="1"/>
  <c r="BS125" i="2" s="1"/>
  <c r="BQ125" i="1"/>
  <c r="BQ125" i="2" s="1"/>
  <c r="BP125" i="1"/>
  <c r="BP125" i="2" s="1"/>
  <c r="BO125" i="1"/>
  <c r="BO125" i="2" s="1"/>
  <c r="BN125" i="1"/>
  <c r="BN125" i="2" s="1"/>
  <c r="BL125" i="1"/>
  <c r="BL125" i="2" s="1"/>
  <c r="BK125" i="1"/>
  <c r="BK125" i="2" s="1"/>
  <c r="BJ125" i="1"/>
  <c r="BJ125" i="2" s="1"/>
  <c r="BI125" i="1"/>
  <c r="BI125" i="2" s="1"/>
  <c r="BG125" i="1"/>
  <c r="BG125" i="2" s="1"/>
  <c r="BF125" i="1"/>
  <c r="BF125" i="2" s="1"/>
  <c r="BE125" i="1"/>
  <c r="BE125" i="2" s="1"/>
  <c r="BD125" i="1"/>
  <c r="BD125" i="2" s="1"/>
  <c r="BB125" i="1"/>
  <c r="BB125" i="2" s="1"/>
  <c r="BA125" i="1"/>
  <c r="BA125" i="2" s="1"/>
  <c r="AZ125" i="1"/>
  <c r="AZ125" i="2" s="1"/>
  <c r="AY125" i="1"/>
  <c r="AY125" i="2" s="1"/>
  <c r="AW125" i="1"/>
  <c r="AW125" i="2" s="1"/>
  <c r="AV125" i="1"/>
  <c r="AV125" i="2" s="1"/>
  <c r="AU125" i="1"/>
  <c r="AU125" i="2" s="1"/>
  <c r="AT125" i="1"/>
  <c r="AT125" i="2" s="1"/>
  <c r="AR125" i="1"/>
  <c r="AR125" i="2" s="1"/>
  <c r="AQ125" i="1"/>
  <c r="AQ125" i="2" s="1"/>
  <c r="AP125" i="1"/>
  <c r="AP125" i="2" s="1"/>
  <c r="AO125" i="1"/>
  <c r="AO125" i="2" s="1"/>
  <c r="AM125" i="1"/>
  <c r="AM125" i="2" s="1"/>
  <c r="AL125" i="1"/>
  <c r="AL125" i="2" s="1"/>
  <c r="AK125" i="1"/>
  <c r="AK125" i="2" s="1"/>
  <c r="AJ125" i="1"/>
  <c r="AJ125" i="2" s="1"/>
  <c r="AH125" i="1"/>
  <c r="AH125" i="2" s="1"/>
  <c r="AG125" i="1"/>
  <c r="AG125" i="2" s="1"/>
  <c r="AF125" i="1"/>
  <c r="AF125" i="2" s="1"/>
  <c r="AE125" i="1"/>
  <c r="AE125" i="2" s="1"/>
  <c r="AC125" i="1"/>
  <c r="AC125" i="2" s="1"/>
  <c r="AB125" i="1"/>
  <c r="AB125" i="2" s="1"/>
  <c r="AA125" i="1"/>
  <c r="AA125" i="2" s="1"/>
  <c r="Z125" i="1"/>
  <c r="Z125" i="2" s="1"/>
  <c r="X125" i="1"/>
  <c r="X125" i="2" s="1"/>
  <c r="W125" i="1"/>
  <c r="W125" i="2" s="1"/>
  <c r="V125" i="1"/>
  <c r="V125" i="2" s="1"/>
  <c r="U125" i="1"/>
  <c r="U125" i="2" s="1"/>
  <c r="S125" i="1"/>
  <c r="S125" i="2" s="1"/>
  <c r="R125" i="1"/>
  <c r="R125" i="2" s="1"/>
  <c r="Q125" i="1"/>
  <c r="Q125" i="2" s="1"/>
  <c r="P125" i="1"/>
  <c r="P125" i="2" s="1"/>
  <c r="N125" i="1"/>
  <c r="N125" i="2" s="1"/>
  <c r="M125" i="1"/>
  <c r="M125" i="2" s="1"/>
  <c r="L125" i="1"/>
  <c r="L125" i="2" s="1"/>
  <c r="K125" i="1"/>
  <c r="K125" i="2" s="1"/>
  <c r="I125" i="1"/>
  <c r="H125" i="1"/>
  <c r="G125" i="1"/>
  <c r="F125" i="1"/>
  <c r="DO124" i="1"/>
  <c r="DO124" i="2" s="1"/>
  <c r="DN124" i="1"/>
  <c r="DN124" i="2" s="1"/>
  <c r="DM124" i="1"/>
  <c r="DM124" i="2" s="1"/>
  <c r="DL124" i="1"/>
  <c r="DL124" i="2" s="1"/>
  <c r="DJ124" i="1"/>
  <c r="DJ124" i="2" s="1"/>
  <c r="DI124" i="1"/>
  <c r="DI124" i="2" s="1"/>
  <c r="DH124" i="1"/>
  <c r="DH124" i="2" s="1"/>
  <c r="DG124" i="1"/>
  <c r="DG124" i="2" s="1"/>
  <c r="DE124" i="1"/>
  <c r="DE124" i="2" s="1"/>
  <c r="DD124" i="1"/>
  <c r="DD124" i="2" s="1"/>
  <c r="DC124" i="1"/>
  <c r="DC124" i="2" s="1"/>
  <c r="DB124" i="1"/>
  <c r="DB124" i="2" s="1"/>
  <c r="CZ124" i="1"/>
  <c r="CZ124" i="2" s="1"/>
  <c r="CY124" i="1"/>
  <c r="CY124" i="2" s="1"/>
  <c r="CX124" i="1"/>
  <c r="CX124" i="2" s="1"/>
  <c r="CW124" i="1"/>
  <c r="CW124" i="2" s="1"/>
  <c r="CU124" i="1"/>
  <c r="CU124" i="2" s="1"/>
  <c r="CT124" i="1"/>
  <c r="CT124" i="2" s="1"/>
  <c r="CS124" i="1"/>
  <c r="CS124" i="2" s="1"/>
  <c r="CR124" i="1"/>
  <c r="CR124" i="2" s="1"/>
  <c r="CP124" i="1"/>
  <c r="CP124" i="2" s="1"/>
  <c r="CO124" i="1"/>
  <c r="CO124" i="2" s="1"/>
  <c r="CN124" i="1"/>
  <c r="CN124" i="2" s="1"/>
  <c r="CM124" i="1"/>
  <c r="CM124" i="2" s="1"/>
  <c r="CK124" i="1"/>
  <c r="CK124" i="2" s="1"/>
  <c r="CJ124" i="1"/>
  <c r="CJ124" i="2" s="1"/>
  <c r="CI124" i="1"/>
  <c r="CI124" i="2" s="1"/>
  <c r="CH124" i="1"/>
  <c r="CH124" i="2" s="1"/>
  <c r="CF124" i="1"/>
  <c r="CF124" i="2" s="1"/>
  <c r="CE124" i="1"/>
  <c r="CE124" i="2" s="1"/>
  <c r="CD124" i="1"/>
  <c r="CD124" i="2" s="1"/>
  <c r="CC124" i="1"/>
  <c r="CC124" i="2" s="1"/>
  <c r="CA124" i="1"/>
  <c r="CA124" i="2" s="1"/>
  <c r="BZ124" i="1"/>
  <c r="BZ124" i="2" s="1"/>
  <c r="BY124" i="1"/>
  <c r="BY124" i="2" s="1"/>
  <c r="BX124" i="1"/>
  <c r="BX124" i="2" s="1"/>
  <c r="BV124" i="1"/>
  <c r="BV124" i="2" s="1"/>
  <c r="BU124" i="1"/>
  <c r="BU124" i="2" s="1"/>
  <c r="BT124" i="1"/>
  <c r="BT124" i="2" s="1"/>
  <c r="BS124" i="1"/>
  <c r="BS124" i="2" s="1"/>
  <c r="BQ124" i="1"/>
  <c r="BQ124" i="2" s="1"/>
  <c r="BP124" i="1"/>
  <c r="BP124" i="2" s="1"/>
  <c r="BO124" i="1"/>
  <c r="BO124" i="2" s="1"/>
  <c r="BN124" i="1"/>
  <c r="BN124" i="2" s="1"/>
  <c r="BL124" i="1"/>
  <c r="BL124" i="2" s="1"/>
  <c r="BK124" i="1"/>
  <c r="BK124" i="2" s="1"/>
  <c r="BJ124" i="1"/>
  <c r="BJ124" i="2" s="1"/>
  <c r="BI124" i="1"/>
  <c r="BI124" i="2" s="1"/>
  <c r="BG124" i="1"/>
  <c r="BG124" i="2" s="1"/>
  <c r="BF124" i="1"/>
  <c r="BF124" i="2" s="1"/>
  <c r="BE124" i="1"/>
  <c r="BE124" i="2" s="1"/>
  <c r="BD124" i="1"/>
  <c r="BD124" i="2" s="1"/>
  <c r="BB124" i="1"/>
  <c r="BB124" i="2" s="1"/>
  <c r="BA124" i="1"/>
  <c r="BA124" i="2" s="1"/>
  <c r="AZ124" i="1"/>
  <c r="AZ124" i="2" s="1"/>
  <c r="AY124" i="1"/>
  <c r="AY124" i="2" s="1"/>
  <c r="AW124" i="1"/>
  <c r="AW124" i="2" s="1"/>
  <c r="AV124" i="1"/>
  <c r="AV124" i="2" s="1"/>
  <c r="AU124" i="1"/>
  <c r="AU124" i="2" s="1"/>
  <c r="AT124" i="1"/>
  <c r="AT124" i="2" s="1"/>
  <c r="AR124" i="1"/>
  <c r="AR124" i="2" s="1"/>
  <c r="AQ124" i="1"/>
  <c r="AQ124" i="2" s="1"/>
  <c r="AP124" i="1"/>
  <c r="AP124" i="2" s="1"/>
  <c r="AO124" i="1"/>
  <c r="AO124" i="2" s="1"/>
  <c r="AM124" i="1"/>
  <c r="AM124" i="2" s="1"/>
  <c r="AL124" i="1"/>
  <c r="AL124" i="2" s="1"/>
  <c r="AK124" i="1"/>
  <c r="AK124" i="2" s="1"/>
  <c r="AJ124" i="1"/>
  <c r="AJ124" i="2" s="1"/>
  <c r="AH124" i="1"/>
  <c r="AH124" i="2" s="1"/>
  <c r="AG124" i="1"/>
  <c r="AG124" i="2" s="1"/>
  <c r="AF124" i="1"/>
  <c r="AF124" i="2" s="1"/>
  <c r="AE124" i="1"/>
  <c r="AE124" i="2" s="1"/>
  <c r="AC124" i="1"/>
  <c r="AC124" i="2" s="1"/>
  <c r="AB124" i="1"/>
  <c r="AB124" i="2" s="1"/>
  <c r="AA124" i="1"/>
  <c r="AA124" i="2" s="1"/>
  <c r="Z124" i="1"/>
  <c r="Z124" i="2" s="1"/>
  <c r="X124" i="1"/>
  <c r="X124" i="2" s="1"/>
  <c r="W124" i="1"/>
  <c r="W124" i="2" s="1"/>
  <c r="V124" i="1"/>
  <c r="V124" i="2" s="1"/>
  <c r="U124" i="1"/>
  <c r="U124" i="2" s="1"/>
  <c r="S124" i="1"/>
  <c r="S124" i="2" s="1"/>
  <c r="R124" i="1"/>
  <c r="R124" i="2" s="1"/>
  <c r="Q124" i="1"/>
  <c r="Q124" i="2" s="1"/>
  <c r="P124" i="1"/>
  <c r="P124" i="2" s="1"/>
  <c r="N124" i="1"/>
  <c r="N124" i="2" s="1"/>
  <c r="M124" i="1"/>
  <c r="M124" i="2" s="1"/>
  <c r="L124" i="1"/>
  <c r="L124" i="2" s="1"/>
  <c r="K124" i="1"/>
  <c r="K124" i="2" s="1"/>
  <c r="I124" i="1"/>
  <c r="H124" i="1"/>
  <c r="G124" i="1"/>
  <c r="F124" i="1"/>
  <c r="DO123" i="1"/>
  <c r="DO123" i="2" s="1"/>
  <c r="DN123" i="1"/>
  <c r="DN123" i="2" s="1"/>
  <c r="DM123" i="1"/>
  <c r="DM123" i="2" s="1"/>
  <c r="DL123" i="1"/>
  <c r="DL123" i="2" s="1"/>
  <c r="DJ123" i="1"/>
  <c r="DJ123" i="2" s="1"/>
  <c r="DI123" i="1"/>
  <c r="DI123" i="2" s="1"/>
  <c r="DH123" i="1"/>
  <c r="DH123" i="2" s="1"/>
  <c r="DG123" i="1"/>
  <c r="DG123" i="2" s="1"/>
  <c r="DE123" i="1"/>
  <c r="DE123" i="2" s="1"/>
  <c r="DD123" i="1"/>
  <c r="DD123" i="2" s="1"/>
  <c r="DC123" i="1"/>
  <c r="DC123" i="2" s="1"/>
  <c r="DB123" i="1"/>
  <c r="DB123" i="2" s="1"/>
  <c r="CZ123" i="1"/>
  <c r="CZ123" i="2" s="1"/>
  <c r="CY123" i="1"/>
  <c r="CY123" i="2" s="1"/>
  <c r="CX123" i="1"/>
  <c r="CX123" i="2" s="1"/>
  <c r="CW123" i="1"/>
  <c r="CW123" i="2" s="1"/>
  <c r="CU123" i="1"/>
  <c r="CU123" i="2" s="1"/>
  <c r="CT123" i="1"/>
  <c r="CT123" i="2" s="1"/>
  <c r="CS123" i="1"/>
  <c r="CS123" i="2" s="1"/>
  <c r="CR123" i="1"/>
  <c r="CR123" i="2" s="1"/>
  <c r="CP123" i="1"/>
  <c r="CP123" i="2" s="1"/>
  <c r="CO123" i="1"/>
  <c r="CO123" i="2" s="1"/>
  <c r="CN123" i="1"/>
  <c r="CN123" i="2" s="1"/>
  <c r="CM123" i="1"/>
  <c r="CM123" i="2" s="1"/>
  <c r="CK123" i="1"/>
  <c r="CK123" i="2" s="1"/>
  <c r="CJ123" i="1"/>
  <c r="CJ123" i="2" s="1"/>
  <c r="CI123" i="1"/>
  <c r="CI123" i="2" s="1"/>
  <c r="CH123" i="1"/>
  <c r="CH123" i="2" s="1"/>
  <c r="CF123" i="1"/>
  <c r="CF123" i="2" s="1"/>
  <c r="CE123" i="1"/>
  <c r="CE123" i="2" s="1"/>
  <c r="CD123" i="1"/>
  <c r="CD123" i="2" s="1"/>
  <c r="CC123" i="1"/>
  <c r="CC123" i="2" s="1"/>
  <c r="CA123" i="1"/>
  <c r="CA123" i="2" s="1"/>
  <c r="BZ123" i="1"/>
  <c r="BZ123" i="2" s="1"/>
  <c r="BY123" i="1"/>
  <c r="BY123" i="2" s="1"/>
  <c r="BX123" i="1"/>
  <c r="BX123" i="2" s="1"/>
  <c r="BV123" i="1"/>
  <c r="BV123" i="2" s="1"/>
  <c r="BU123" i="1"/>
  <c r="BU123" i="2" s="1"/>
  <c r="BT123" i="1"/>
  <c r="BT123" i="2" s="1"/>
  <c r="BS123" i="1"/>
  <c r="BS123" i="2" s="1"/>
  <c r="BQ123" i="1"/>
  <c r="BQ123" i="2" s="1"/>
  <c r="BP123" i="1"/>
  <c r="BP123" i="2" s="1"/>
  <c r="BO123" i="1"/>
  <c r="BO123" i="2" s="1"/>
  <c r="BN123" i="1"/>
  <c r="BN123" i="2" s="1"/>
  <c r="BL123" i="1"/>
  <c r="BL123" i="2" s="1"/>
  <c r="BK123" i="1"/>
  <c r="BK123" i="2" s="1"/>
  <c r="BJ123" i="1"/>
  <c r="BJ123" i="2" s="1"/>
  <c r="BI123" i="1"/>
  <c r="BI123" i="2" s="1"/>
  <c r="BG123" i="1"/>
  <c r="BG123" i="2" s="1"/>
  <c r="BF123" i="1"/>
  <c r="BF123" i="2" s="1"/>
  <c r="BE123" i="1"/>
  <c r="BE123" i="2" s="1"/>
  <c r="BD123" i="1"/>
  <c r="BD123" i="2" s="1"/>
  <c r="BB123" i="1"/>
  <c r="BB123" i="2" s="1"/>
  <c r="BA123" i="1"/>
  <c r="BA123" i="2" s="1"/>
  <c r="AZ123" i="1"/>
  <c r="AZ123" i="2" s="1"/>
  <c r="AY123" i="1"/>
  <c r="AY123" i="2" s="1"/>
  <c r="AW123" i="1"/>
  <c r="AW123" i="2" s="1"/>
  <c r="AV123" i="1"/>
  <c r="AV123" i="2" s="1"/>
  <c r="AU123" i="1"/>
  <c r="AU123" i="2" s="1"/>
  <c r="AT123" i="1"/>
  <c r="AT123" i="2" s="1"/>
  <c r="AR123" i="1"/>
  <c r="AR123" i="2" s="1"/>
  <c r="AQ123" i="1"/>
  <c r="AQ123" i="2" s="1"/>
  <c r="AP123" i="1"/>
  <c r="AP123" i="2" s="1"/>
  <c r="AO123" i="1"/>
  <c r="AO123" i="2" s="1"/>
  <c r="AM123" i="1"/>
  <c r="AM123" i="2" s="1"/>
  <c r="AL123" i="1"/>
  <c r="AL123" i="2" s="1"/>
  <c r="AK123" i="1"/>
  <c r="AK123" i="2" s="1"/>
  <c r="AJ123" i="1"/>
  <c r="AJ123" i="2" s="1"/>
  <c r="AH123" i="1"/>
  <c r="AH123" i="2" s="1"/>
  <c r="AG123" i="1"/>
  <c r="AG123" i="2" s="1"/>
  <c r="AF123" i="1"/>
  <c r="AF123" i="2" s="1"/>
  <c r="AE123" i="1"/>
  <c r="AE123" i="2" s="1"/>
  <c r="AC123" i="1"/>
  <c r="AC123" i="2" s="1"/>
  <c r="AB123" i="1"/>
  <c r="AB123" i="2" s="1"/>
  <c r="AA123" i="1"/>
  <c r="AA123" i="2" s="1"/>
  <c r="Z123" i="1"/>
  <c r="Z123" i="2" s="1"/>
  <c r="X123" i="1"/>
  <c r="X123" i="2" s="1"/>
  <c r="W123" i="1"/>
  <c r="W123" i="2" s="1"/>
  <c r="V123" i="1"/>
  <c r="V123" i="2" s="1"/>
  <c r="U123" i="1"/>
  <c r="U123" i="2" s="1"/>
  <c r="S123" i="1"/>
  <c r="S123" i="2" s="1"/>
  <c r="R123" i="1"/>
  <c r="R123" i="2" s="1"/>
  <c r="Q123" i="1"/>
  <c r="Q123" i="2" s="1"/>
  <c r="P123" i="1"/>
  <c r="P123" i="2" s="1"/>
  <c r="N123" i="1"/>
  <c r="N123" i="2" s="1"/>
  <c r="M123" i="1"/>
  <c r="M123" i="2" s="1"/>
  <c r="L123" i="1"/>
  <c r="L123" i="2" s="1"/>
  <c r="K123" i="1"/>
  <c r="K123" i="2" s="1"/>
  <c r="I123" i="1"/>
  <c r="H123" i="1"/>
  <c r="G123" i="1"/>
  <c r="F123" i="1"/>
  <c r="DO122" i="1"/>
  <c r="DO122" i="2" s="1"/>
  <c r="DN122" i="1"/>
  <c r="DN122" i="2" s="1"/>
  <c r="DM122" i="1"/>
  <c r="DM122" i="2" s="1"/>
  <c r="DL122" i="1"/>
  <c r="DL122" i="2" s="1"/>
  <c r="DJ122" i="1"/>
  <c r="DJ122" i="2" s="1"/>
  <c r="DI122" i="1"/>
  <c r="DI122" i="2" s="1"/>
  <c r="DH122" i="1"/>
  <c r="DH122" i="2" s="1"/>
  <c r="DG122" i="1"/>
  <c r="DG122" i="2" s="1"/>
  <c r="DE122" i="1"/>
  <c r="DE122" i="2" s="1"/>
  <c r="DD122" i="1"/>
  <c r="DD122" i="2" s="1"/>
  <c r="DC122" i="1"/>
  <c r="DC122" i="2" s="1"/>
  <c r="DB122" i="1"/>
  <c r="DB122" i="2" s="1"/>
  <c r="CZ122" i="1"/>
  <c r="CZ122" i="2" s="1"/>
  <c r="CY122" i="1"/>
  <c r="CY122" i="2" s="1"/>
  <c r="CX122" i="1"/>
  <c r="CX122" i="2" s="1"/>
  <c r="CW122" i="1"/>
  <c r="CW122" i="2" s="1"/>
  <c r="CU122" i="1"/>
  <c r="CU122" i="2" s="1"/>
  <c r="CT122" i="1"/>
  <c r="CT122" i="2" s="1"/>
  <c r="CS122" i="1"/>
  <c r="CS122" i="2" s="1"/>
  <c r="CR122" i="1"/>
  <c r="CR122" i="2" s="1"/>
  <c r="CP122" i="1"/>
  <c r="CP122" i="2" s="1"/>
  <c r="CO122" i="1"/>
  <c r="CO122" i="2" s="1"/>
  <c r="CN122" i="1"/>
  <c r="CN122" i="2" s="1"/>
  <c r="CM122" i="1"/>
  <c r="CM122" i="2" s="1"/>
  <c r="CK122" i="1"/>
  <c r="CK122" i="2" s="1"/>
  <c r="CJ122" i="1"/>
  <c r="CJ122" i="2" s="1"/>
  <c r="CI122" i="1"/>
  <c r="CI122" i="2" s="1"/>
  <c r="CH122" i="1"/>
  <c r="CH122" i="2" s="1"/>
  <c r="CF122" i="1"/>
  <c r="CF122" i="2" s="1"/>
  <c r="CE122" i="1"/>
  <c r="CE122" i="2" s="1"/>
  <c r="CD122" i="1"/>
  <c r="CD122" i="2" s="1"/>
  <c r="CC122" i="1"/>
  <c r="CC122" i="2" s="1"/>
  <c r="CA122" i="1"/>
  <c r="CA122" i="2" s="1"/>
  <c r="BZ122" i="1"/>
  <c r="BZ122" i="2" s="1"/>
  <c r="BY122" i="1"/>
  <c r="BY122" i="2" s="1"/>
  <c r="BX122" i="1"/>
  <c r="BX122" i="2" s="1"/>
  <c r="BV122" i="1"/>
  <c r="BV122" i="2" s="1"/>
  <c r="BU122" i="1"/>
  <c r="BU122" i="2" s="1"/>
  <c r="BT122" i="1"/>
  <c r="BT122" i="2" s="1"/>
  <c r="BS122" i="1"/>
  <c r="BS122" i="2" s="1"/>
  <c r="BQ122" i="1"/>
  <c r="BQ122" i="2" s="1"/>
  <c r="BP122" i="1"/>
  <c r="BP122" i="2" s="1"/>
  <c r="BO122" i="1"/>
  <c r="BO122" i="2" s="1"/>
  <c r="BN122" i="1"/>
  <c r="BN122" i="2" s="1"/>
  <c r="BL122" i="1"/>
  <c r="BL122" i="2" s="1"/>
  <c r="BK122" i="1"/>
  <c r="BK122" i="2" s="1"/>
  <c r="BJ122" i="1"/>
  <c r="BJ122" i="2" s="1"/>
  <c r="BI122" i="1"/>
  <c r="BI122" i="2" s="1"/>
  <c r="BG122" i="1"/>
  <c r="BG122" i="2" s="1"/>
  <c r="BF122" i="1"/>
  <c r="BF122" i="2" s="1"/>
  <c r="BE122" i="1"/>
  <c r="BE122" i="2" s="1"/>
  <c r="BD122" i="1"/>
  <c r="BD122" i="2" s="1"/>
  <c r="BB122" i="1"/>
  <c r="BB122" i="2" s="1"/>
  <c r="BA122" i="1"/>
  <c r="BA122" i="2" s="1"/>
  <c r="AZ122" i="1"/>
  <c r="AZ122" i="2" s="1"/>
  <c r="AY122" i="1"/>
  <c r="AY122" i="2" s="1"/>
  <c r="AW122" i="1"/>
  <c r="AW122" i="2" s="1"/>
  <c r="AV122" i="1"/>
  <c r="AV122" i="2" s="1"/>
  <c r="AU122" i="1"/>
  <c r="AU122" i="2" s="1"/>
  <c r="AT122" i="1"/>
  <c r="AT122" i="2" s="1"/>
  <c r="AR122" i="1"/>
  <c r="AR122" i="2" s="1"/>
  <c r="AQ122" i="1"/>
  <c r="AQ122" i="2" s="1"/>
  <c r="AP122" i="1"/>
  <c r="AP122" i="2" s="1"/>
  <c r="AO122" i="1"/>
  <c r="AO122" i="2" s="1"/>
  <c r="AM122" i="1"/>
  <c r="AM122" i="2" s="1"/>
  <c r="AL122" i="1"/>
  <c r="AL122" i="2" s="1"/>
  <c r="AK122" i="1"/>
  <c r="AK122" i="2" s="1"/>
  <c r="AJ122" i="1"/>
  <c r="AJ122" i="2" s="1"/>
  <c r="AH122" i="1"/>
  <c r="AH122" i="2" s="1"/>
  <c r="AG122" i="1"/>
  <c r="AG122" i="2" s="1"/>
  <c r="AF122" i="1"/>
  <c r="AF122" i="2" s="1"/>
  <c r="AE122" i="1"/>
  <c r="AE122" i="2" s="1"/>
  <c r="AC122" i="1"/>
  <c r="AC122" i="2" s="1"/>
  <c r="AB122" i="1"/>
  <c r="AB122" i="2" s="1"/>
  <c r="AA122" i="1"/>
  <c r="AA122" i="2" s="1"/>
  <c r="Z122" i="1"/>
  <c r="Z122" i="2" s="1"/>
  <c r="X122" i="1"/>
  <c r="X122" i="2" s="1"/>
  <c r="W122" i="1"/>
  <c r="W122" i="2" s="1"/>
  <c r="V122" i="1"/>
  <c r="V122" i="2" s="1"/>
  <c r="U122" i="1"/>
  <c r="U122" i="2" s="1"/>
  <c r="S122" i="1"/>
  <c r="S122" i="2" s="1"/>
  <c r="R122" i="1"/>
  <c r="R122" i="2" s="1"/>
  <c r="Q122" i="1"/>
  <c r="Q122" i="2" s="1"/>
  <c r="P122" i="1"/>
  <c r="P122" i="2" s="1"/>
  <c r="N122" i="1"/>
  <c r="N122" i="2" s="1"/>
  <c r="M122" i="1"/>
  <c r="M122" i="2" s="1"/>
  <c r="L122" i="1"/>
  <c r="L122" i="2" s="1"/>
  <c r="K122" i="1"/>
  <c r="K122" i="2" s="1"/>
  <c r="I122" i="1"/>
  <c r="H122" i="1"/>
  <c r="G122" i="1"/>
  <c r="F122" i="1"/>
  <c r="DO121" i="1"/>
  <c r="DO121" i="2" s="1"/>
  <c r="DN121" i="1"/>
  <c r="DN121" i="2" s="1"/>
  <c r="DM121" i="1"/>
  <c r="DM121" i="2" s="1"/>
  <c r="DL121" i="1"/>
  <c r="DL121" i="2" s="1"/>
  <c r="DJ121" i="1"/>
  <c r="DJ121" i="2" s="1"/>
  <c r="DI121" i="1"/>
  <c r="DI121" i="2" s="1"/>
  <c r="DH121" i="1"/>
  <c r="DH121" i="2" s="1"/>
  <c r="DG121" i="1"/>
  <c r="DG121" i="2" s="1"/>
  <c r="DE121" i="1"/>
  <c r="DE121" i="2" s="1"/>
  <c r="DD121" i="1"/>
  <c r="DD121" i="2" s="1"/>
  <c r="DC121" i="1"/>
  <c r="DC121" i="2" s="1"/>
  <c r="DB121" i="1"/>
  <c r="DB121" i="2" s="1"/>
  <c r="CZ121" i="1"/>
  <c r="CZ121" i="2" s="1"/>
  <c r="CY121" i="1"/>
  <c r="CY121" i="2" s="1"/>
  <c r="CX121" i="1"/>
  <c r="CX121" i="2" s="1"/>
  <c r="CW121" i="1"/>
  <c r="CW121" i="2" s="1"/>
  <c r="CU121" i="1"/>
  <c r="CU121" i="2" s="1"/>
  <c r="CT121" i="1"/>
  <c r="CT121" i="2" s="1"/>
  <c r="CS121" i="1"/>
  <c r="CS121" i="2" s="1"/>
  <c r="CR121" i="1"/>
  <c r="CR121" i="2" s="1"/>
  <c r="CP121" i="1"/>
  <c r="CP121" i="2" s="1"/>
  <c r="CO121" i="1"/>
  <c r="CO121" i="2" s="1"/>
  <c r="CN121" i="1"/>
  <c r="CN121" i="2" s="1"/>
  <c r="CM121" i="1"/>
  <c r="CM121" i="2" s="1"/>
  <c r="CK121" i="1"/>
  <c r="CK121" i="2" s="1"/>
  <c r="CJ121" i="1"/>
  <c r="CJ121" i="2" s="1"/>
  <c r="CI121" i="1"/>
  <c r="CI121" i="2" s="1"/>
  <c r="CH121" i="1"/>
  <c r="CH121" i="2" s="1"/>
  <c r="CF121" i="1"/>
  <c r="CF121" i="2" s="1"/>
  <c r="CE121" i="1"/>
  <c r="CE121" i="2" s="1"/>
  <c r="CD121" i="1"/>
  <c r="CD121" i="2" s="1"/>
  <c r="CC121" i="1"/>
  <c r="CC121" i="2" s="1"/>
  <c r="CA121" i="1"/>
  <c r="CA121" i="2" s="1"/>
  <c r="BZ121" i="1"/>
  <c r="BZ121" i="2" s="1"/>
  <c r="BY121" i="1"/>
  <c r="BY121" i="2" s="1"/>
  <c r="BX121" i="1"/>
  <c r="BX121" i="2" s="1"/>
  <c r="BV121" i="1"/>
  <c r="BV121" i="2" s="1"/>
  <c r="BU121" i="1"/>
  <c r="BU121" i="2" s="1"/>
  <c r="BT121" i="1"/>
  <c r="BT121" i="2" s="1"/>
  <c r="BS121" i="1"/>
  <c r="BS121" i="2" s="1"/>
  <c r="BQ121" i="1"/>
  <c r="BQ121" i="2" s="1"/>
  <c r="BP121" i="1"/>
  <c r="BP121" i="2" s="1"/>
  <c r="BO121" i="1"/>
  <c r="BO121" i="2" s="1"/>
  <c r="BN121" i="1"/>
  <c r="BN121" i="2" s="1"/>
  <c r="BL121" i="1"/>
  <c r="BL121" i="2" s="1"/>
  <c r="BK121" i="1"/>
  <c r="BK121" i="2" s="1"/>
  <c r="BJ121" i="1"/>
  <c r="BJ121" i="2" s="1"/>
  <c r="BI121" i="1"/>
  <c r="BI121" i="2" s="1"/>
  <c r="BG121" i="1"/>
  <c r="BG121" i="2" s="1"/>
  <c r="BF121" i="1"/>
  <c r="BF121" i="2" s="1"/>
  <c r="BE121" i="1"/>
  <c r="BE121" i="2" s="1"/>
  <c r="BD121" i="1"/>
  <c r="BD121" i="2" s="1"/>
  <c r="BB121" i="1"/>
  <c r="BB121" i="2" s="1"/>
  <c r="BA121" i="1"/>
  <c r="BA121" i="2" s="1"/>
  <c r="AZ121" i="1"/>
  <c r="AZ121" i="2" s="1"/>
  <c r="AY121" i="1"/>
  <c r="AY121" i="2" s="1"/>
  <c r="AW121" i="1"/>
  <c r="AW121" i="2" s="1"/>
  <c r="AV121" i="1"/>
  <c r="AV121" i="2" s="1"/>
  <c r="AU121" i="1"/>
  <c r="AU121" i="2" s="1"/>
  <c r="AT121" i="1"/>
  <c r="AT121" i="2" s="1"/>
  <c r="AR121" i="1"/>
  <c r="AR121" i="2" s="1"/>
  <c r="AQ121" i="1"/>
  <c r="AQ121" i="2" s="1"/>
  <c r="AP121" i="1"/>
  <c r="AP121" i="2" s="1"/>
  <c r="AO121" i="1"/>
  <c r="AO121" i="2" s="1"/>
  <c r="AM121" i="1"/>
  <c r="AM121" i="2" s="1"/>
  <c r="AL121" i="1"/>
  <c r="AL121" i="2" s="1"/>
  <c r="AK121" i="1"/>
  <c r="AK121" i="2" s="1"/>
  <c r="AJ121" i="1"/>
  <c r="AJ121" i="2" s="1"/>
  <c r="AH121" i="1"/>
  <c r="AH121" i="2" s="1"/>
  <c r="AG121" i="1"/>
  <c r="AG121" i="2" s="1"/>
  <c r="AF121" i="1"/>
  <c r="AF121" i="2" s="1"/>
  <c r="AE121" i="1"/>
  <c r="AE121" i="2" s="1"/>
  <c r="AC121" i="1"/>
  <c r="AC121" i="2" s="1"/>
  <c r="AB121" i="1"/>
  <c r="AB121" i="2" s="1"/>
  <c r="AA121" i="1"/>
  <c r="AA121" i="2" s="1"/>
  <c r="Z121" i="1"/>
  <c r="Z121" i="2" s="1"/>
  <c r="X121" i="1"/>
  <c r="X121" i="2" s="1"/>
  <c r="W121" i="1"/>
  <c r="W121" i="2" s="1"/>
  <c r="V121" i="1"/>
  <c r="V121" i="2" s="1"/>
  <c r="U121" i="1"/>
  <c r="U121" i="2" s="1"/>
  <c r="S121" i="1"/>
  <c r="S121" i="2" s="1"/>
  <c r="R121" i="1"/>
  <c r="R121" i="2" s="1"/>
  <c r="Q121" i="1"/>
  <c r="Q121" i="2" s="1"/>
  <c r="P121" i="1"/>
  <c r="P121" i="2" s="1"/>
  <c r="N121" i="1"/>
  <c r="N121" i="2" s="1"/>
  <c r="M121" i="1"/>
  <c r="M121" i="2" s="1"/>
  <c r="L121" i="1"/>
  <c r="L121" i="2" s="1"/>
  <c r="K121" i="1"/>
  <c r="K121" i="2" s="1"/>
  <c r="I121" i="1"/>
  <c r="H121" i="1"/>
  <c r="G121" i="1"/>
  <c r="F121" i="1"/>
  <c r="DO120" i="1"/>
  <c r="DO120" i="2" s="1"/>
  <c r="DN120" i="1"/>
  <c r="DN120" i="2" s="1"/>
  <c r="DM120" i="1"/>
  <c r="DM120" i="2" s="1"/>
  <c r="DL120" i="1"/>
  <c r="DL120" i="2" s="1"/>
  <c r="DJ120" i="1"/>
  <c r="DJ120" i="2" s="1"/>
  <c r="DI120" i="1"/>
  <c r="DI120" i="2" s="1"/>
  <c r="DH120" i="1"/>
  <c r="DH120" i="2" s="1"/>
  <c r="DG120" i="1"/>
  <c r="DG120" i="2" s="1"/>
  <c r="DE120" i="1"/>
  <c r="DE120" i="2" s="1"/>
  <c r="DD120" i="1"/>
  <c r="DD120" i="2" s="1"/>
  <c r="DC120" i="1"/>
  <c r="DC120" i="2" s="1"/>
  <c r="DB120" i="1"/>
  <c r="DB120" i="2" s="1"/>
  <c r="CZ120" i="1"/>
  <c r="CZ120" i="2" s="1"/>
  <c r="CY120" i="1"/>
  <c r="CY120" i="2" s="1"/>
  <c r="CX120" i="1"/>
  <c r="CX120" i="2" s="1"/>
  <c r="CW120" i="1"/>
  <c r="CW120" i="2" s="1"/>
  <c r="CU120" i="1"/>
  <c r="CU120" i="2" s="1"/>
  <c r="CT120" i="1"/>
  <c r="CT120" i="2" s="1"/>
  <c r="CS120" i="1"/>
  <c r="CS120" i="2" s="1"/>
  <c r="CR120" i="1"/>
  <c r="CR120" i="2" s="1"/>
  <c r="CP120" i="1"/>
  <c r="CP120" i="2" s="1"/>
  <c r="CO120" i="1"/>
  <c r="CO120" i="2" s="1"/>
  <c r="CN120" i="1"/>
  <c r="CN120" i="2" s="1"/>
  <c r="CM120" i="1"/>
  <c r="CM120" i="2" s="1"/>
  <c r="CK120" i="1"/>
  <c r="CK120" i="2" s="1"/>
  <c r="CJ120" i="1"/>
  <c r="CJ120" i="2" s="1"/>
  <c r="CI120" i="1"/>
  <c r="CI120" i="2" s="1"/>
  <c r="CH120" i="1"/>
  <c r="CH120" i="2" s="1"/>
  <c r="CF120" i="1"/>
  <c r="CF120" i="2" s="1"/>
  <c r="CE120" i="1"/>
  <c r="CE120" i="2" s="1"/>
  <c r="CD120" i="1"/>
  <c r="CD120" i="2" s="1"/>
  <c r="CC120" i="1"/>
  <c r="CC120" i="2" s="1"/>
  <c r="CA120" i="1"/>
  <c r="CA120" i="2" s="1"/>
  <c r="BZ120" i="1"/>
  <c r="BZ120" i="2" s="1"/>
  <c r="BY120" i="1"/>
  <c r="BY120" i="2" s="1"/>
  <c r="BX120" i="1"/>
  <c r="BX120" i="2" s="1"/>
  <c r="BV120" i="1"/>
  <c r="BV120" i="2" s="1"/>
  <c r="BU120" i="1"/>
  <c r="BU120" i="2" s="1"/>
  <c r="BT120" i="1"/>
  <c r="BT120" i="2" s="1"/>
  <c r="BS120" i="1"/>
  <c r="BS120" i="2" s="1"/>
  <c r="BQ120" i="1"/>
  <c r="BQ120" i="2" s="1"/>
  <c r="BP120" i="1"/>
  <c r="BP120" i="2" s="1"/>
  <c r="BO120" i="1"/>
  <c r="BO120" i="2" s="1"/>
  <c r="BN120" i="1"/>
  <c r="BN120" i="2" s="1"/>
  <c r="BL120" i="1"/>
  <c r="BL120" i="2" s="1"/>
  <c r="BK120" i="1"/>
  <c r="BK120" i="2" s="1"/>
  <c r="BJ120" i="1"/>
  <c r="BJ120" i="2" s="1"/>
  <c r="BI120" i="1"/>
  <c r="BI120" i="2" s="1"/>
  <c r="BG120" i="1"/>
  <c r="BG120" i="2" s="1"/>
  <c r="BF120" i="1"/>
  <c r="BF120" i="2" s="1"/>
  <c r="BE120" i="1"/>
  <c r="BE120" i="2" s="1"/>
  <c r="BD120" i="1"/>
  <c r="BD120" i="2" s="1"/>
  <c r="BB120" i="1"/>
  <c r="BB120" i="2" s="1"/>
  <c r="BA120" i="1"/>
  <c r="BA120" i="2" s="1"/>
  <c r="AZ120" i="1"/>
  <c r="AZ120" i="2" s="1"/>
  <c r="AY120" i="1"/>
  <c r="AY120" i="2" s="1"/>
  <c r="AW120" i="1"/>
  <c r="AW120" i="2" s="1"/>
  <c r="AV120" i="1"/>
  <c r="AV120" i="2" s="1"/>
  <c r="AU120" i="1"/>
  <c r="AU120" i="2" s="1"/>
  <c r="AT120" i="1"/>
  <c r="AT120" i="2" s="1"/>
  <c r="AR120" i="1"/>
  <c r="AR120" i="2" s="1"/>
  <c r="AQ120" i="1"/>
  <c r="AQ120" i="2" s="1"/>
  <c r="AP120" i="1"/>
  <c r="AP120" i="2" s="1"/>
  <c r="AO120" i="1"/>
  <c r="AO120" i="2" s="1"/>
  <c r="AM120" i="1"/>
  <c r="AM120" i="2" s="1"/>
  <c r="AL120" i="1"/>
  <c r="AL120" i="2" s="1"/>
  <c r="AK120" i="1"/>
  <c r="AK120" i="2" s="1"/>
  <c r="AJ120" i="1"/>
  <c r="AJ120" i="2" s="1"/>
  <c r="AH120" i="1"/>
  <c r="AH120" i="2" s="1"/>
  <c r="AG120" i="1"/>
  <c r="AG120" i="2" s="1"/>
  <c r="AF120" i="1"/>
  <c r="AF120" i="2" s="1"/>
  <c r="AE120" i="1"/>
  <c r="AE120" i="2" s="1"/>
  <c r="AC120" i="1"/>
  <c r="AC120" i="2" s="1"/>
  <c r="AB120" i="1"/>
  <c r="AB120" i="2" s="1"/>
  <c r="AA120" i="1"/>
  <c r="AA120" i="2" s="1"/>
  <c r="Z120" i="1"/>
  <c r="Z120" i="2" s="1"/>
  <c r="X120" i="1"/>
  <c r="X120" i="2" s="1"/>
  <c r="W120" i="1"/>
  <c r="W120" i="2" s="1"/>
  <c r="V120" i="1"/>
  <c r="V120" i="2" s="1"/>
  <c r="U120" i="1"/>
  <c r="U120" i="2" s="1"/>
  <c r="S120" i="1"/>
  <c r="S120" i="2" s="1"/>
  <c r="R120" i="1"/>
  <c r="R120" i="2" s="1"/>
  <c r="Q120" i="1"/>
  <c r="Q120" i="2" s="1"/>
  <c r="P120" i="1"/>
  <c r="P120" i="2" s="1"/>
  <c r="N120" i="1"/>
  <c r="N120" i="2" s="1"/>
  <c r="M120" i="1"/>
  <c r="M120" i="2" s="1"/>
  <c r="L120" i="1"/>
  <c r="L120" i="2" s="1"/>
  <c r="K120" i="1"/>
  <c r="K120" i="2" s="1"/>
  <c r="I120" i="1"/>
  <c r="H120" i="1"/>
  <c r="G120" i="1"/>
  <c r="F120" i="1"/>
  <c r="DO119" i="1"/>
  <c r="DO119" i="2" s="1"/>
  <c r="DO134" i="2" s="1"/>
  <c r="DN119" i="1"/>
  <c r="DN119" i="2" s="1"/>
  <c r="DN134" i="2" s="1"/>
  <c r="DM119" i="1"/>
  <c r="DM119" i="2" s="1"/>
  <c r="DM134" i="2" s="1"/>
  <c r="DL119" i="1"/>
  <c r="DL119" i="2" s="1"/>
  <c r="DL134" i="2" s="1"/>
  <c r="DJ119" i="1"/>
  <c r="DJ119" i="2" s="1"/>
  <c r="DJ134" i="2" s="1"/>
  <c r="DI119" i="1"/>
  <c r="DI119" i="2" s="1"/>
  <c r="DI134" i="2" s="1"/>
  <c r="DH119" i="1"/>
  <c r="DH119" i="2" s="1"/>
  <c r="DH134" i="2" s="1"/>
  <c r="DG119" i="1"/>
  <c r="DG119" i="2" s="1"/>
  <c r="DG134" i="2" s="1"/>
  <c r="DE119" i="1"/>
  <c r="DE119" i="2" s="1"/>
  <c r="DE134" i="2" s="1"/>
  <c r="DD119" i="1"/>
  <c r="DD119" i="2" s="1"/>
  <c r="DD134" i="2" s="1"/>
  <c r="DC119" i="1"/>
  <c r="DC119" i="2" s="1"/>
  <c r="DC134" i="2" s="1"/>
  <c r="DB119" i="1"/>
  <c r="DB119" i="2" s="1"/>
  <c r="DB134" i="2" s="1"/>
  <c r="CZ119" i="1"/>
  <c r="CZ119" i="2" s="1"/>
  <c r="CZ134" i="2" s="1"/>
  <c r="CY119" i="1"/>
  <c r="CY119" i="2" s="1"/>
  <c r="CY134" i="2" s="1"/>
  <c r="CX119" i="1"/>
  <c r="CX119" i="2" s="1"/>
  <c r="CX134" i="2" s="1"/>
  <c r="CW119" i="1"/>
  <c r="CW119" i="2" s="1"/>
  <c r="CW134" i="2" s="1"/>
  <c r="CU119" i="1"/>
  <c r="CU119" i="2" s="1"/>
  <c r="CU134" i="2" s="1"/>
  <c r="CT119" i="1"/>
  <c r="CT119" i="2" s="1"/>
  <c r="CT134" i="2" s="1"/>
  <c r="CS119" i="1"/>
  <c r="CS119" i="2" s="1"/>
  <c r="CS134" i="2" s="1"/>
  <c r="CR119" i="1"/>
  <c r="CR119" i="2" s="1"/>
  <c r="CR134" i="2" s="1"/>
  <c r="CP119" i="1"/>
  <c r="CP119" i="2" s="1"/>
  <c r="CP134" i="2" s="1"/>
  <c r="CO119" i="1"/>
  <c r="CO119" i="2" s="1"/>
  <c r="CO134" i="2" s="1"/>
  <c r="CN119" i="1"/>
  <c r="CN119" i="2" s="1"/>
  <c r="CN134" i="2" s="1"/>
  <c r="CM119" i="1"/>
  <c r="CM119" i="2" s="1"/>
  <c r="CM134" i="2" s="1"/>
  <c r="CK119" i="1"/>
  <c r="CK119" i="2" s="1"/>
  <c r="CK134" i="2" s="1"/>
  <c r="CJ119" i="1"/>
  <c r="CJ119" i="2" s="1"/>
  <c r="CJ134" i="2" s="1"/>
  <c r="CI119" i="1"/>
  <c r="CI119" i="2" s="1"/>
  <c r="CI134" i="2" s="1"/>
  <c r="CH119" i="1"/>
  <c r="CH119" i="2" s="1"/>
  <c r="CH134" i="2" s="1"/>
  <c r="CF119" i="1"/>
  <c r="CF119" i="2" s="1"/>
  <c r="CF134" i="2" s="1"/>
  <c r="CE119" i="1"/>
  <c r="CE119" i="2" s="1"/>
  <c r="CE134" i="2" s="1"/>
  <c r="CD119" i="1"/>
  <c r="CD119" i="2" s="1"/>
  <c r="CD134" i="2" s="1"/>
  <c r="CC119" i="1"/>
  <c r="CC119" i="2" s="1"/>
  <c r="CC134" i="2" s="1"/>
  <c r="CA119" i="1"/>
  <c r="CA119" i="2" s="1"/>
  <c r="CA134" i="2" s="1"/>
  <c r="BZ119" i="1"/>
  <c r="BZ119" i="2" s="1"/>
  <c r="BZ134" i="2" s="1"/>
  <c r="BY119" i="1"/>
  <c r="BY119" i="2" s="1"/>
  <c r="BY134" i="2" s="1"/>
  <c r="BX119" i="1"/>
  <c r="BX119" i="2" s="1"/>
  <c r="BX134" i="2" s="1"/>
  <c r="BV119" i="1"/>
  <c r="BV119" i="2" s="1"/>
  <c r="BV134" i="2" s="1"/>
  <c r="BU119" i="1"/>
  <c r="BU119" i="2" s="1"/>
  <c r="BU134" i="2" s="1"/>
  <c r="BT119" i="1"/>
  <c r="BT119" i="2" s="1"/>
  <c r="BT134" i="2" s="1"/>
  <c r="BS119" i="1"/>
  <c r="BS119" i="2" s="1"/>
  <c r="BS134" i="2" s="1"/>
  <c r="BQ119" i="1"/>
  <c r="BQ119" i="2" s="1"/>
  <c r="BQ134" i="2" s="1"/>
  <c r="BP119" i="1"/>
  <c r="BP119" i="2" s="1"/>
  <c r="BP134" i="2" s="1"/>
  <c r="BO119" i="1"/>
  <c r="BO119" i="2" s="1"/>
  <c r="BO134" i="2" s="1"/>
  <c r="BN119" i="1"/>
  <c r="BN119" i="2" s="1"/>
  <c r="BN134" i="2" s="1"/>
  <c r="BL119" i="1"/>
  <c r="BL119" i="2" s="1"/>
  <c r="BL134" i="2" s="1"/>
  <c r="BK119" i="1"/>
  <c r="BK119" i="2" s="1"/>
  <c r="BK134" i="2" s="1"/>
  <c r="BJ119" i="1"/>
  <c r="BJ119" i="2" s="1"/>
  <c r="BJ134" i="2" s="1"/>
  <c r="BI119" i="1"/>
  <c r="BI119" i="2" s="1"/>
  <c r="BI134" i="2" s="1"/>
  <c r="BG119" i="1"/>
  <c r="BG119" i="2" s="1"/>
  <c r="BG134" i="2" s="1"/>
  <c r="BF119" i="1"/>
  <c r="BF119" i="2" s="1"/>
  <c r="BF134" i="2" s="1"/>
  <c r="BE119" i="1"/>
  <c r="BE119" i="2" s="1"/>
  <c r="BE134" i="2" s="1"/>
  <c r="BD119" i="1"/>
  <c r="BD119" i="2" s="1"/>
  <c r="BD134" i="2" s="1"/>
  <c r="BB119" i="1"/>
  <c r="BB119" i="2" s="1"/>
  <c r="BB134" i="2" s="1"/>
  <c r="BA119" i="1"/>
  <c r="BA119" i="2" s="1"/>
  <c r="BA134" i="2" s="1"/>
  <c r="AZ119" i="1"/>
  <c r="AZ119" i="2" s="1"/>
  <c r="AZ134" i="2" s="1"/>
  <c r="AY119" i="1"/>
  <c r="AY119" i="2" s="1"/>
  <c r="AY134" i="2" s="1"/>
  <c r="AW119" i="1"/>
  <c r="AW119" i="2" s="1"/>
  <c r="AW134" i="2" s="1"/>
  <c r="AV119" i="1"/>
  <c r="AV119" i="2" s="1"/>
  <c r="AV134" i="2" s="1"/>
  <c r="AU119" i="1"/>
  <c r="AU119" i="2" s="1"/>
  <c r="AU134" i="2" s="1"/>
  <c r="AT119" i="1"/>
  <c r="AT119" i="2" s="1"/>
  <c r="AT134" i="2" s="1"/>
  <c r="AR119" i="1"/>
  <c r="AR119" i="2" s="1"/>
  <c r="AR134" i="2" s="1"/>
  <c r="AQ119" i="1"/>
  <c r="AQ119" i="2" s="1"/>
  <c r="AQ134" i="2" s="1"/>
  <c r="AP119" i="1"/>
  <c r="AP119" i="2" s="1"/>
  <c r="AP134" i="2" s="1"/>
  <c r="AO119" i="1"/>
  <c r="AO119" i="2" s="1"/>
  <c r="AO134" i="2" s="1"/>
  <c r="AM119" i="1"/>
  <c r="AM119" i="2" s="1"/>
  <c r="AM134" i="2" s="1"/>
  <c r="AL119" i="1"/>
  <c r="AL119" i="2" s="1"/>
  <c r="AL134" i="2" s="1"/>
  <c r="AK119" i="1"/>
  <c r="AK119" i="2" s="1"/>
  <c r="AK134" i="2" s="1"/>
  <c r="AJ119" i="1"/>
  <c r="AJ119" i="2" s="1"/>
  <c r="AJ134" i="2" s="1"/>
  <c r="AH119" i="1"/>
  <c r="AH119" i="2" s="1"/>
  <c r="AH134" i="2" s="1"/>
  <c r="AG119" i="1"/>
  <c r="AG119" i="2" s="1"/>
  <c r="AG134" i="2" s="1"/>
  <c r="AF119" i="1"/>
  <c r="AF119" i="2" s="1"/>
  <c r="AF134" i="2" s="1"/>
  <c r="AE119" i="1"/>
  <c r="AE119" i="2" s="1"/>
  <c r="AE134" i="2" s="1"/>
  <c r="AC119" i="1"/>
  <c r="AC119" i="2" s="1"/>
  <c r="AC134" i="2" s="1"/>
  <c r="AB119" i="1"/>
  <c r="AB119" i="2" s="1"/>
  <c r="AB134" i="2" s="1"/>
  <c r="AA119" i="1"/>
  <c r="AA119" i="2" s="1"/>
  <c r="AA134" i="2" s="1"/>
  <c r="Z119" i="1"/>
  <c r="Z119" i="2" s="1"/>
  <c r="Z134" i="2" s="1"/>
  <c r="X119" i="1"/>
  <c r="X119" i="2" s="1"/>
  <c r="X134" i="2" s="1"/>
  <c r="W119" i="1"/>
  <c r="W119" i="2" s="1"/>
  <c r="W134" i="2" s="1"/>
  <c r="V119" i="1"/>
  <c r="V119" i="2" s="1"/>
  <c r="V134" i="2" s="1"/>
  <c r="U119" i="1"/>
  <c r="U119" i="2" s="1"/>
  <c r="U134" i="2" s="1"/>
  <c r="S119" i="1"/>
  <c r="S119" i="2" s="1"/>
  <c r="S134" i="2" s="1"/>
  <c r="R119" i="1"/>
  <c r="R119" i="2" s="1"/>
  <c r="R134" i="2" s="1"/>
  <c r="Q119" i="1"/>
  <c r="Q119" i="2" s="1"/>
  <c r="Q134" i="2" s="1"/>
  <c r="P119" i="1"/>
  <c r="P119" i="2" s="1"/>
  <c r="P134" i="2" s="1"/>
  <c r="N119" i="1"/>
  <c r="N119" i="2" s="1"/>
  <c r="N134" i="2" s="1"/>
  <c r="M119" i="1"/>
  <c r="M119" i="2" s="1"/>
  <c r="M134" i="2" s="1"/>
  <c r="L119" i="1"/>
  <c r="L119" i="2" s="1"/>
  <c r="L134" i="2" s="1"/>
  <c r="K119" i="1"/>
  <c r="K119" i="2" s="1"/>
  <c r="K134" i="2" s="1"/>
  <c r="I119" i="1"/>
  <c r="H119" i="1"/>
  <c r="G119" i="1"/>
  <c r="F119" i="1"/>
  <c r="DP112" i="1"/>
  <c r="DK112" i="1"/>
  <c r="DF112" i="1"/>
  <c r="DA112" i="1"/>
  <c r="CV112" i="1"/>
  <c r="CQ112" i="1"/>
  <c r="CL112" i="1"/>
  <c r="CG112" i="1"/>
  <c r="CB112" i="1"/>
  <c r="BW112" i="1"/>
  <c r="BR112" i="1"/>
  <c r="BM112" i="1"/>
  <c r="BH112" i="1"/>
  <c r="BC112" i="1"/>
  <c r="AX112" i="1"/>
  <c r="AS112" i="1"/>
  <c r="AN112" i="1"/>
  <c r="AI112" i="1"/>
  <c r="AD112" i="1"/>
  <c r="Y112" i="1"/>
  <c r="T112" i="1"/>
  <c r="O112" i="1"/>
  <c r="J112" i="1"/>
  <c r="CA111" i="1"/>
  <c r="CA111" i="2" s="1"/>
  <c r="BZ111" i="1"/>
  <c r="BZ111" i="2" s="1"/>
  <c r="BY111" i="1"/>
  <c r="BY111" i="2" s="1"/>
  <c r="BX111" i="1"/>
  <c r="BX111" i="2" s="1"/>
  <c r="BV111" i="1"/>
  <c r="BV111" i="2" s="1"/>
  <c r="BU111" i="1"/>
  <c r="BU111" i="2" s="1"/>
  <c r="BT111" i="1"/>
  <c r="BT111" i="2" s="1"/>
  <c r="BS111" i="1"/>
  <c r="BS111" i="2" s="1"/>
  <c r="BQ111" i="1"/>
  <c r="BQ111" i="2" s="1"/>
  <c r="BP111" i="1"/>
  <c r="BP111" i="2" s="1"/>
  <c r="BO111" i="1"/>
  <c r="BO111" i="2" s="1"/>
  <c r="BN111" i="1"/>
  <c r="BN111" i="2" s="1"/>
  <c r="BL111" i="1"/>
  <c r="BL111" i="2" s="1"/>
  <c r="BK111" i="1"/>
  <c r="BK111" i="2" s="1"/>
  <c r="BJ111" i="1"/>
  <c r="BJ111" i="2" s="1"/>
  <c r="BI111" i="1"/>
  <c r="BI111" i="2" s="1"/>
  <c r="BG111" i="1"/>
  <c r="BG111" i="2" s="1"/>
  <c r="BF111" i="1"/>
  <c r="BF111" i="2" s="1"/>
  <c r="BE111" i="1"/>
  <c r="BE111" i="2" s="1"/>
  <c r="BD111" i="1"/>
  <c r="BD111" i="2" s="1"/>
  <c r="BB111" i="1"/>
  <c r="BB111" i="2" s="1"/>
  <c r="BA111" i="1"/>
  <c r="BA111" i="2" s="1"/>
  <c r="AZ111" i="1"/>
  <c r="AZ111" i="2" s="1"/>
  <c r="AY111" i="1"/>
  <c r="AY111" i="2" s="1"/>
  <c r="AW111" i="1"/>
  <c r="AW111" i="2" s="1"/>
  <c r="AV111" i="1"/>
  <c r="AV111" i="2" s="1"/>
  <c r="AU111" i="1"/>
  <c r="AU111" i="2" s="1"/>
  <c r="AT111" i="1"/>
  <c r="AT111" i="2" s="1"/>
  <c r="AR111" i="1"/>
  <c r="AR111" i="2" s="1"/>
  <c r="AQ111" i="1"/>
  <c r="AQ111" i="2" s="1"/>
  <c r="AP111" i="1"/>
  <c r="AP111" i="2" s="1"/>
  <c r="AO111" i="1"/>
  <c r="AO111" i="2" s="1"/>
  <c r="AM111" i="1"/>
  <c r="AM111" i="2" s="1"/>
  <c r="AL111" i="1"/>
  <c r="AL111" i="2" s="1"/>
  <c r="AK111" i="1"/>
  <c r="AK111" i="2" s="1"/>
  <c r="AJ111" i="1"/>
  <c r="AJ111" i="2" s="1"/>
  <c r="AH111" i="1"/>
  <c r="AH111" i="2" s="1"/>
  <c r="AG111" i="1"/>
  <c r="AG111" i="2" s="1"/>
  <c r="AF111" i="1"/>
  <c r="AF111" i="2" s="1"/>
  <c r="AE111" i="1"/>
  <c r="AE111" i="2" s="1"/>
  <c r="AC111" i="1"/>
  <c r="AC111" i="2" s="1"/>
  <c r="AB111" i="1"/>
  <c r="AB111" i="2" s="1"/>
  <c r="AA111" i="1"/>
  <c r="AA111" i="2" s="1"/>
  <c r="Z111" i="1"/>
  <c r="Z111" i="2" s="1"/>
  <c r="X111" i="1"/>
  <c r="X111" i="2" s="1"/>
  <c r="W111" i="1"/>
  <c r="W111" i="2" s="1"/>
  <c r="V111" i="1"/>
  <c r="V111" i="2" s="1"/>
  <c r="U111" i="1"/>
  <c r="U111" i="2" s="1"/>
  <c r="S111" i="1"/>
  <c r="S111" i="2" s="1"/>
  <c r="R111" i="1"/>
  <c r="R111" i="2" s="1"/>
  <c r="Q111" i="1"/>
  <c r="Q111" i="2" s="1"/>
  <c r="P111" i="1"/>
  <c r="P111" i="2" s="1"/>
  <c r="N111" i="1"/>
  <c r="N111" i="2" s="1"/>
  <c r="M111" i="1"/>
  <c r="M111" i="2" s="1"/>
  <c r="L111" i="1"/>
  <c r="L111" i="2" s="1"/>
  <c r="K111" i="1"/>
  <c r="K111" i="2" s="1"/>
  <c r="I111" i="1"/>
  <c r="H111" i="1"/>
  <c r="G111" i="1"/>
  <c r="F111" i="1"/>
  <c r="CA110" i="1"/>
  <c r="CA110" i="2" s="1"/>
  <c r="BZ110" i="1"/>
  <c r="BZ110" i="2" s="1"/>
  <c r="BY110" i="1"/>
  <c r="BY110" i="2" s="1"/>
  <c r="BX110" i="1"/>
  <c r="BX110" i="2" s="1"/>
  <c r="BV110" i="1"/>
  <c r="BV110" i="2" s="1"/>
  <c r="BU110" i="1"/>
  <c r="BU110" i="2" s="1"/>
  <c r="BT110" i="1"/>
  <c r="BT110" i="2" s="1"/>
  <c r="BS110" i="1"/>
  <c r="BS110" i="2" s="1"/>
  <c r="BQ110" i="1"/>
  <c r="BQ110" i="2" s="1"/>
  <c r="BP110" i="1"/>
  <c r="BP110" i="2" s="1"/>
  <c r="BO110" i="1"/>
  <c r="BO110" i="2" s="1"/>
  <c r="BN110" i="1"/>
  <c r="BN110" i="2" s="1"/>
  <c r="BL110" i="1"/>
  <c r="BL110" i="2" s="1"/>
  <c r="BK110" i="1"/>
  <c r="BK110" i="2" s="1"/>
  <c r="BJ110" i="1"/>
  <c r="BJ110" i="2" s="1"/>
  <c r="BI110" i="1"/>
  <c r="BI110" i="2" s="1"/>
  <c r="BG110" i="1"/>
  <c r="BG110" i="2" s="1"/>
  <c r="BF110" i="1"/>
  <c r="BF110" i="2" s="1"/>
  <c r="BE110" i="1"/>
  <c r="BE110" i="2" s="1"/>
  <c r="BD110" i="1"/>
  <c r="BD110" i="2" s="1"/>
  <c r="BB110" i="1"/>
  <c r="BB110" i="2" s="1"/>
  <c r="BA110" i="1"/>
  <c r="BA110" i="2" s="1"/>
  <c r="AZ110" i="1"/>
  <c r="AZ110" i="2" s="1"/>
  <c r="AY110" i="1"/>
  <c r="AY110" i="2" s="1"/>
  <c r="AW110" i="1"/>
  <c r="AW110" i="2" s="1"/>
  <c r="AV110" i="1"/>
  <c r="AV110" i="2" s="1"/>
  <c r="AU110" i="1"/>
  <c r="AU110" i="2" s="1"/>
  <c r="AT110" i="1"/>
  <c r="AT110" i="2" s="1"/>
  <c r="AR110" i="1"/>
  <c r="AR110" i="2" s="1"/>
  <c r="AQ110" i="1"/>
  <c r="AQ110" i="2" s="1"/>
  <c r="AP110" i="1"/>
  <c r="AP110" i="2" s="1"/>
  <c r="AO110" i="1"/>
  <c r="AO110" i="2" s="1"/>
  <c r="AM110" i="1"/>
  <c r="AM110" i="2" s="1"/>
  <c r="AL110" i="1"/>
  <c r="AL110" i="2" s="1"/>
  <c r="AK110" i="1"/>
  <c r="AK110" i="2" s="1"/>
  <c r="AJ110" i="1"/>
  <c r="AJ110" i="2" s="1"/>
  <c r="AH110" i="1"/>
  <c r="AH110" i="2" s="1"/>
  <c r="AG110" i="1"/>
  <c r="AG110" i="2" s="1"/>
  <c r="AF110" i="1"/>
  <c r="AF110" i="2" s="1"/>
  <c r="AE110" i="1"/>
  <c r="AE110" i="2" s="1"/>
  <c r="AC110" i="1"/>
  <c r="AC110" i="2" s="1"/>
  <c r="AB110" i="1"/>
  <c r="AB110" i="2" s="1"/>
  <c r="AA110" i="1"/>
  <c r="AA110" i="2" s="1"/>
  <c r="Z110" i="1"/>
  <c r="Z110" i="2" s="1"/>
  <c r="X110" i="1"/>
  <c r="X110" i="2" s="1"/>
  <c r="W110" i="1"/>
  <c r="W110" i="2" s="1"/>
  <c r="V110" i="1"/>
  <c r="V110" i="2" s="1"/>
  <c r="U110" i="1"/>
  <c r="U110" i="2" s="1"/>
  <c r="S110" i="1"/>
  <c r="S110" i="2" s="1"/>
  <c r="R110" i="1"/>
  <c r="R110" i="2" s="1"/>
  <c r="Q110" i="1"/>
  <c r="Q110" i="2" s="1"/>
  <c r="P110" i="1"/>
  <c r="P110" i="2" s="1"/>
  <c r="N110" i="1"/>
  <c r="N110" i="2" s="1"/>
  <c r="M110" i="1"/>
  <c r="M110" i="2" s="1"/>
  <c r="L110" i="1"/>
  <c r="L110" i="2" s="1"/>
  <c r="K110" i="1"/>
  <c r="K110" i="2" s="1"/>
  <c r="I110" i="1"/>
  <c r="H110" i="1"/>
  <c r="G110" i="1"/>
  <c r="F110" i="1"/>
  <c r="DG109" i="1"/>
  <c r="DG109" i="2" s="1"/>
  <c r="DE109" i="1"/>
  <c r="DE109" i="2" s="1"/>
  <c r="DD109" i="1"/>
  <c r="DD109" i="2" s="1"/>
  <c r="DC109" i="1"/>
  <c r="DC109" i="2" s="1"/>
  <c r="DB109" i="1"/>
  <c r="DB109" i="2" s="1"/>
  <c r="CZ109" i="1"/>
  <c r="CZ109" i="2" s="1"/>
  <c r="CY109" i="1"/>
  <c r="CY109" i="2" s="1"/>
  <c r="CX109" i="1"/>
  <c r="CX109" i="2" s="1"/>
  <c r="CW109" i="1"/>
  <c r="CW109" i="2" s="1"/>
  <c r="CU109" i="1"/>
  <c r="CU109" i="2" s="1"/>
  <c r="CT109" i="1"/>
  <c r="CT109" i="2" s="1"/>
  <c r="CS109" i="1"/>
  <c r="CS109" i="2" s="1"/>
  <c r="CR109" i="1"/>
  <c r="CR109" i="2" s="1"/>
  <c r="CP109" i="1"/>
  <c r="CP109" i="2" s="1"/>
  <c r="CO109" i="1"/>
  <c r="CO109" i="2" s="1"/>
  <c r="CN109" i="1"/>
  <c r="CN109" i="2" s="1"/>
  <c r="CM109" i="1"/>
  <c r="CM109" i="2" s="1"/>
  <c r="CH109" i="1"/>
  <c r="CH109" i="2" s="1"/>
  <c r="CC109" i="1"/>
  <c r="CC109" i="2" s="1"/>
  <c r="BX109" i="1"/>
  <c r="BX109" i="2" s="1"/>
  <c r="BN109" i="1"/>
  <c r="BN109" i="2" s="1"/>
  <c r="BI109" i="1"/>
  <c r="BI109" i="2" s="1"/>
  <c r="AY109" i="1"/>
  <c r="AY109" i="2" s="1"/>
  <c r="AW109" i="1"/>
  <c r="AW109" i="2" s="1"/>
  <c r="AV109" i="1"/>
  <c r="AV109" i="2" s="1"/>
  <c r="AU109" i="1"/>
  <c r="AU109" i="2" s="1"/>
  <c r="AT109" i="1"/>
  <c r="AT109" i="2" s="1"/>
  <c r="AR109" i="1"/>
  <c r="AR109" i="2" s="1"/>
  <c r="AQ109" i="1"/>
  <c r="AQ109" i="2" s="1"/>
  <c r="AP109" i="1"/>
  <c r="AP109" i="2" s="1"/>
  <c r="AO109" i="1"/>
  <c r="AO109" i="2" s="1"/>
  <c r="AM109" i="1"/>
  <c r="AM109" i="2" s="1"/>
  <c r="AL109" i="1"/>
  <c r="AL109" i="2" s="1"/>
  <c r="AK109" i="1"/>
  <c r="AK109" i="2" s="1"/>
  <c r="AJ109" i="1"/>
  <c r="AJ109" i="2" s="1"/>
  <c r="AH109" i="1"/>
  <c r="AH109" i="2" s="1"/>
  <c r="AG109" i="1"/>
  <c r="AG109" i="2" s="1"/>
  <c r="AF109" i="1"/>
  <c r="AF109" i="2" s="1"/>
  <c r="AE109" i="1"/>
  <c r="AE109" i="2" s="1"/>
  <c r="AC109" i="1"/>
  <c r="AC109" i="2" s="1"/>
  <c r="AB109" i="1"/>
  <c r="AB109" i="2" s="1"/>
  <c r="AA109" i="1"/>
  <c r="AA109" i="2" s="1"/>
  <c r="Z109" i="1"/>
  <c r="Z109" i="2" s="1"/>
  <c r="X109" i="1"/>
  <c r="X109" i="2" s="1"/>
  <c r="W109" i="1"/>
  <c r="W109" i="2" s="1"/>
  <c r="V109" i="1"/>
  <c r="V109" i="2" s="1"/>
  <c r="U109" i="1"/>
  <c r="U109" i="2" s="1"/>
  <c r="S109" i="1"/>
  <c r="S109" i="2" s="1"/>
  <c r="R109" i="1"/>
  <c r="R109" i="2" s="1"/>
  <c r="Q109" i="1"/>
  <c r="Q109" i="2" s="1"/>
  <c r="P109" i="1"/>
  <c r="P109" i="2" s="1"/>
  <c r="N109" i="1"/>
  <c r="N109" i="2" s="1"/>
  <c r="M109" i="1"/>
  <c r="M109" i="2" s="1"/>
  <c r="L109" i="1"/>
  <c r="L109" i="2" s="1"/>
  <c r="K109" i="1"/>
  <c r="K109" i="2" s="1"/>
  <c r="F109" i="1"/>
  <c r="DO108" i="1"/>
  <c r="DO108" i="2" s="1"/>
  <c r="DN108" i="1"/>
  <c r="DN108" i="2" s="1"/>
  <c r="DM108" i="1"/>
  <c r="DM108" i="2" s="1"/>
  <c r="DL108" i="1"/>
  <c r="DL108" i="2" s="1"/>
  <c r="DG108" i="1"/>
  <c r="DG108" i="2" s="1"/>
  <c r="DE108" i="1"/>
  <c r="DE108" i="2" s="1"/>
  <c r="DD108" i="1"/>
  <c r="DD108" i="2" s="1"/>
  <c r="DC108" i="1"/>
  <c r="DC108" i="2" s="1"/>
  <c r="DB108" i="1"/>
  <c r="DB108" i="2" s="1"/>
  <c r="CZ108" i="1"/>
  <c r="CZ108" i="2" s="1"/>
  <c r="CY108" i="1"/>
  <c r="CY108" i="2" s="1"/>
  <c r="CX108" i="1"/>
  <c r="CX108" i="2" s="1"/>
  <c r="CW108" i="1"/>
  <c r="CW108" i="2" s="1"/>
  <c r="CU108" i="1"/>
  <c r="CU108" i="2" s="1"/>
  <c r="CT108" i="1"/>
  <c r="CT108" i="2" s="1"/>
  <c r="CS108" i="1"/>
  <c r="CS108" i="2" s="1"/>
  <c r="CR108" i="1"/>
  <c r="CR108" i="2" s="1"/>
  <c r="CP108" i="1"/>
  <c r="CP108" i="2" s="1"/>
  <c r="CO108" i="1"/>
  <c r="CO108" i="2" s="1"/>
  <c r="CN108" i="1"/>
  <c r="CN108" i="2" s="1"/>
  <c r="CM108" i="1"/>
  <c r="CM108" i="2" s="1"/>
  <c r="CH108" i="1"/>
  <c r="CH108" i="2" s="1"/>
  <c r="CC108" i="1"/>
  <c r="CC108" i="2" s="1"/>
  <c r="CA108" i="1"/>
  <c r="CA108" i="2" s="1"/>
  <c r="BZ108" i="1"/>
  <c r="BZ108" i="2" s="1"/>
  <c r="BY108" i="1"/>
  <c r="BY108" i="2" s="1"/>
  <c r="BX108" i="1"/>
  <c r="BX108" i="2" s="1"/>
  <c r="BN108" i="1"/>
  <c r="BN108" i="2" s="1"/>
  <c r="BI108" i="1"/>
  <c r="BI108" i="2" s="1"/>
  <c r="BG108" i="1"/>
  <c r="BG108" i="2" s="1"/>
  <c r="BF108" i="1"/>
  <c r="BF108" i="2" s="1"/>
  <c r="BE108" i="1"/>
  <c r="BE108" i="2" s="1"/>
  <c r="BD108" i="1"/>
  <c r="BD108" i="2" s="1"/>
  <c r="AY108" i="1"/>
  <c r="AY108" i="2" s="1"/>
  <c r="AW108" i="1"/>
  <c r="AW108" i="2" s="1"/>
  <c r="AV108" i="1"/>
  <c r="AV108" i="2" s="1"/>
  <c r="AU108" i="1"/>
  <c r="AU108" i="2" s="1"/>
  <c r="AT108" i="1"/>
  <c r="AT108" i="2" s="1"/>
  <c r="AR108" i="1"/>
  <c r="AR108" i="2" s="1"/>
  <c r="AQ108" i="1"/>
  <c r="AQ108" i="2" s="1"/>
  <c r="AP108" i="1"/>
  <c r="AP108" i="2" s="1"/>
  <c r="AO108" i="1"/>
  <c r="AO108" i="2" s="1"/>
  <c r="AM108" i="1"/>
  <c r="AM108" i="2" s="1"/>
  <c r="AL108" i="1"/>
  <c r="AL108" i="2" s="1"/>
  <c r="AK108" i="1"/>
  <c r="AK108" i="2" s="1"/>
  <c r="AJ108" i="1"/>
  <c r="AJ108" i="2" s="1"/>
  <c r="AH108" i="1"/>
  <c r="AH108" i="2" s="1"/>
  <c r="AG108" i="1"/>
  <c r="AG108" i="2" s="1"/>
  <c r="AF108" i="1"/>
  <c r="AF108" i="2" s="1"/>
  <c r="AE108" i="1"/>
  <c r="AE108" i="2" s="1"/>
  <c r="AC108" i="1"/>
  <c r="AC108" i="2" s="1"/>
  <c r="AB108" i="1"/>
  <c r="AB108" i="2" s="1"/>
  <c r="AA108" i="1"/>
  <c r="AA108" i="2" s="1"/>
  <c r="Z108" i="1"/>
  <c r="Z108" i="2" s="1"/>
  <c r="X108" i="1"/>
  <c r="X108" i="2" s="1"/>
  <c r="W108" i="1"/>
  <c r="W108" i="2" s="1"/>
  <c r="V108" i="1"/>
  <c r="V108" i="2" s="1"/>
  <c r="U108" i="1"/>
  <c r="U108" i="2" s="1"/>
  <c r="S108" i="1"/>
  <c r="S108" i="2" s="1"/>
  <c r="R108" i="1"/>
  <c r="R108" i="2" s="1"/>
  <c r="Q108" i="1"/>
  <c r="Q108" i="2" s="1"/>
  <c r="P108" i="1"/>
  <c r="P108" i="2" s="1"/>
  <c r="N108" i="1"/>
  <c r="N108" i="2" s="1"/>
  <c r="M108" i="1"/>
  <c r="M108" i="2" s="1"/>
  <c r="L108" i="1"/>
  <c r="L108" i="2" s="1"/>
  <c r="K108" i="1"/>
  <c r="K108" i="2" s="1"/>
  <c r="F108" i="1"/>
  <c r="DO107" i="1"/>
  <c r="DO107" i="2" s="1"/>
  <c r="DN107" i="1"/>
  <c r="DN107" i="2" s="1"/>
  <c r="DM107" i="1"/>
  <c r="DM107" i="2" s="1"/>
  <c r="DL107" i="1"/>
  <c r="DL107" i="2" s="1"/>
  <c r="DJ107" i="1"/>
  <c r="DJ107" i="2" s="1"/>
  <c r="DI107" i="1"/>
  <c r="DI107" i="2" s="1"/>
  <c r="DH107" i="1"/>
  <c r="DH107" i="2" s="1"/>
  <c r="DG107" i="1"/>
  <c r="DG107" i="2" s="1"/>
  <c r="DE107" i="1"/>
  <c r="DE107" i="2" s="1"/>
  <c r="DD107" i="1"/>
  <c r="DD107" i="2" s="1"/>
  <c r="DC107" i="1"/>
  <c r="DC107" i="2" s="1"/>
  <c r="DB107" i="1"/>
  <c r="DB107" i="2" s="1"/>
  <c r="CZ107" i="1"/>
  <c r="CZ107" i="2" s="1"/>
  <c r="CY107" i="1"/>
  <c r="CY107" i="2" s="1"/>
  <c r="CX107" i="1"/>
  <c r="CX107" i="2" s="1"/>
  <c r="CW107" i="1"/>
  <c r="CW107" i="2" s="1"/>
  <c r="CU107" i="1"/>
  <c r="CU107" i="2" s="1"/>
  <c r="CT107" i="1"/>
  <c r="CT107" i="2" s="1"/>
  <c r="CS107" i="1"/>
  <c r="CS107" i="2" s="1"/>
  <c r="CR107" i="1"/>
  <c r="CR107" i="2" s="1"/>
  <c r="CP107" i="1"/>
  <c r="CP107" i="2" s="1"/>
  <c r="CO107" i="1"/>
  <c r="CO107" i="2" s="1"/>
  <c r="CN107" i="1"/>
  <c r="CN107" i="2" s="1"/>
  <c r="CM107" i="1"/>
  <c r="CM107" i="2" s="1"/>
  <c r="CK107" i="1"/>
  <c r="CK107" i="2" s="1"/>
  <c r="CJ107" i="1"/>
  <c r="CJ107" i="2" s="1"/>
  <c r="CI107" i="1"/>
  <c r="CI107" i="2" s="1"/>
  <c r="CH107" i="1"/>
  <c r="CH107" i="2" s="1"/>
  <c r="CF107" i="1"/>
  <c r="CF107" i="2" s="1"/>
  <c r="CE107" i="1"/>
  <c r="CE107" i="2" s="1"/>
  <c r="CD107" i="1"/>
  <c r="CD107" i="2" s="1"/>
  <c r="CC107" i="1"/>
  <c r="CC107" i="2" s="1"/>
  <c r="CA107" i="1"/>
  <c r="CA107" i="2" s="1"/>
  <c r="BZ107" i="1"/>
  <c r="BZ107" i="2" s="1"/>
  <c r="BY107" i="1"/>
  <c r="BY107" i="2" s="1"/>
  <c r="BX107" i="1"/>
  <c r="BX107" i="2" s="1"/>
  <c r="BV107" i="1"/>
  <c r="BV107" i="2" s="1"/>
  <c r="BU107" i="1"/>
  <c r="BU107" i="2" s="1"/>
  <c r="BT107" i="1"/>
  <c r="BT107" i="2" s="1"/>
  <c r="BS107" i="1"/>
  <c r="BS107" i="2" s="1"/>
  <c r="BQ107" i="1"/>
  <c r="BQ107" i="2" s="1"/>
  <c r="BP107" i="1"/>
  <c r="BP107" i="2" s="1"/>
  <c r="BO107" i="1"/>
  <c r="BO107" i="2" s="1"/>
  <c r="BN107" i="1"/>
  <c r="BN107" i="2" s="1"/>
  <c r="BL107" i="1"/>
  <c r="BL107" i="2" s="1"/>
  <c r="BK107" i="1"/>
  <c r="BK107" i="2" s="1"/>
  <c r="BJ107" i="1"/>
  <c r="BJ107" i="2" s="1"/>
  <c r="BI107" i="1"/>
  <c r="BI107" i="2" s="1"/>
  <c r="BG107" i="1"/>
  <c r="BG107" i="2" s="1"/>
  <c r="BF107" i="1"/>
  <c r="BF107" i="2" s="1"/>
  <c r="BE107" i="1"/>
  <c r="BE107" i="2" s="1"/>
  <c r="BD107" i="1"/>
  <c r="BD107" i="2" s="1"/>
  <c r="BB107" i="1"/>
  <c r="BB107" i="2" s="1"/>
  <c r="BA107" i="1"/>
  <c r="BA107" i="2" s="1"/>
  <c r="AZ107" i="1"/>
  <c r="AZ107" i="2" s="1"/>
  <c r="AY107" i="1"/>
  <c r="AY107" i="2" s="1"/>
  <c r="AW107" i="1"/>
  <c r="AW107" i="2" s="1"/>
  <c r="AV107" i="1"/>
  <c r="AV107" i="2" s="1"/>
  <c r="AU107" i="1"/>
  <c r="AU107" i="2" s="1"/>
  <c r="AT107" i="1"/>
  <c r="AT107" i="2" s="1"/>
  <c r="AR107" i="1"/>
  <c r="AR107" i="2" s="1"/>
  <c r="AQ107" i="1"/>
  <c r="AQ107" i="2" s="1"/>
  <c r="AP107" i="1"/>
  <c r="AP107" i="2" s="1"/>
  <c r="AO107" i="1"/>
  <c r="AO107" i="2" s="1"/>
  <c r="AM107" i="1"/>
  <c r="AM107" i="2" s="1"/>
  <c r="AL107" i="1"/>
  <c r="AL107" i="2" s="1"/>
  <c r="AK107" i="1"/>
  <c r="AK107" i="2" s="1"/>
  <c r="AJ107" i="1"/>
  <c r="AJ107" i="2" s="1"/>
  <c r="AH107" i="1"/>
  <c r="AH107" i="2" s="1"/>
  <c r="AG107" i="1"/>
  <c r="AG107" i="2" s="1"/>
  <c r="AF107" i="1"/>
  <c r="AF107" i="2" s="1"/>
  <c r="AE107" i="1"/>
  <c r="AE107" i="2" s="1"/>
  <c r="AC107" i="1"/>
  <c r="AC107" i="2" s="1"/>
  <c r="AB107" i="1"/>
  <c r="AB107" i="2" s="1"/>
  <c r="AA107" i="1"/>
  <c r="AA107" i="2" s="1"/>
  <c r="Z107" i="1"/>
  <c r="Z107" i="2" s="1"/>
  <c r="X107" i="1"/>
  <c r="X107" i="2" s="1"/>
  <c r="W107" i="1"/>
  <c r="W107" i="2" s="1"/>
  <c r="V107" i="1"/>
  <c r="V107" i="2" s="1"/>
  <c r="U107" i="1"/>
  <c r="U107" i="2" s="1"/>
  <c r="S107" i="1"/>
  <c r="S107" i="2" s="1"/>
  <c r="R107" i="1"/>
  <c r="R107" i="2" s="1"/>
  <c r="Q107" i="1"/>
  <c r="Q107" i="2" s="1"/>
  <c r="P107" i="1"/>
  <c r="P107" i="2" s="1"/>
  <c r="N107" i="1"/>
  <c r="N107" i="2" s="1"/>
  <c r="M107" i="1"/>
  <c r="M107" i="2" s="1"/>
  <c r="L107" i="1"/>
  <c r="L107" i="2" s="1"/>
  <c r="K107" i="1"/>
  <c r="K107" i="2" s="1"/>
  <c r="I107" i="1"/>
  <c r="H107" i="1"/>
  <c r="G107" i="1"/>
  <c r="F107" i="1"/>
  <c r="DO106" i="1"/>
  <c r="DO106" i="2" s="1"/>
  <c r="DN106" i="1"/>
  <c r="DN106" i="2" s="1"/>
  <c r="DM106" i="1"/>
  <c r="DM106" i="2" s="1"/>
  <c r="DL106" i="1"/>
  <c r="DL106" i="2" s="1"/>
  <c r="DJ106" i="1"/>
  <c r="DJ106" i="2" s="1"/>
  <c r="DI106" i="1"/>
  <c r="DI106" i="2" s="1"/>
  <c r="DH106" i="1"/>
  <c r="DH106" i="2" s="1"/>
  <c r="DG106" i="1"/>
  <c r="DG106" i="2" s="1"/>
  <c r="DE106" i="1"/>
  <c r="DE106" i="2" s="1"/>
  <c r="DD106" i="1"/>
  <c r="DD106" i="2" s="1"/>
  <c r="DC106" i="1"/>
  <c r="DC106" i="2" s="1"/>
  <c r="DB106" i="1"/>
  <c r="DB106" i="2" s="1"/>
  <c r="CZ106" i="1"/>
  <c r="CZ106" i="2" s="1"/>
  <c r="CY106" i="1"/>
  <c r="CY106" i="2" s="1"/>
  <c r="CX106" i="1"/>
  <c r="CX106" i="2" s="1"/>
  <c r="CW106" i="1"/>
  <c r="CW106" i="2" s="1"/>
  <c r="CU106" i="1"/>
  <c r="CU106" i="2" s="1"/>
  <c r="CT106" i="1"/>
  <c r="CT106" i="2" s="1"/>
  <c r="CS106" i="1"/>
  <c r="CS106" i="2" s="1"/>
  <c r="CR106" i="1"/>
  <c r="CR106" i="2" s="1"/>
  <c r="CP106" i="1"/>
  <c r="CP106" i="2" s="1"/>
  <c r="CO106" i="1"/>
  <c r="CO106" i="2" s="1"/>
  <c r="CN106" i="1"/>
  <c r="CN106" i="2" s="1"/>
  <c r="CM106" i="1"/>
  <c r="CM106" i="2" s="1"/>
  <c r="CK106" i="1"/>
  <c r="CK106" i="2" s="1"/>
  <c r="CJ106" i="1"/>
  <c r="CJ106" i="2" s="1"/>
  <c r="CI106" i="1"/>
  <c r="CI106" i="2" s="1"/>
  <c r="CH106" i="1"/>
  <c r="CH106" i="2" s="1"/>
  <c r="CF106" i="1"/>
  <c r="CF106" i="2" s="1"/>
  <c r="CE106" i="1"/>
  <c r="CE106" i="2" s="1"/>
  <c r="CD106" i="1"/>
  <c r="CD106" i="2" s="1"/>
  <c r="CC106" i="1"/>
  <c r="CC106" i="2" s="1"/>
  <c r="CA106" i="1"/>
  <c r="CA106" i="2" s="1"/>
  <c r="BZ106" i="1"/>
  <c r="BZ106" i="2" s="1"/>
  <c r="BY106" i="1"/>
  <c r="BY106" i="2" s="1"/>
  <c r="BX106" i="1"/>
  <c r="BX106" i="2" s="1"/>
  <c r="BV106" i="1"/>
  <c r="BV106" i="2" s="1"/>
  <c r="BU106" i="1"/>
  <c r="BU106" i="2" s="1"/>
  <c r="BT106" i="1"/>
  <c r="BT106" i="2" s="1"/>
  <c r="BS106" i="1"/>
  <c r="BS106" i="2" s="1"/>
  <c r="BQ106" i="1"/>
  <c r="BQ106" i="2" s="1"/>
  <c r="BP106" i="1"/>
  <c r="BP106" i="2" s="1"/>
  <c r="BO106" i="1"/>
  <c r="BO106" i="2" s="1"/>
  <c r="BN106" i="1"/>
  <c r="BN106" i="2" s="1"/>
  <c r="BL106" i="1"/>
  <c r="BL106" i="2" s="1"/>
  <c r="BK106" i="1"/>
  <c r="BK106" i="2" s="1"/>
  <c r="BJ106" i="1"/>
  <c r="BJ106" i="2" s="1"/>
  <c r="BI106" i="1"/>
  <c r="BI106" i="2" s="1"/>
  <c r="BG106" i="1"/>
  <c r="BG106" i="2" s="1"/>
  <c r="BF106" i="1"/>
  <c r="BF106" i="2" s="1"/>
  <c r="BE106" i="1"/>
  <c r="BE106" i="2" s="1"/>
  <c r="BD106" i="1"/>
  <c r="BD106" i="2" s="1"/>
  <c r="BB106" i="1"/>
  <c r="BB106" i="2" s="1"/>
  <c r="BA106" i="1"/>
  <c r="BA106" i="2" s="1"/>
  <c r="AZ106" i="1"/>
  <c r="AZ106" i="2" s="1"/>
  <c r="AY106" i="1"/>
  <c r="AY106" i="2" s="1"/>
  <c r="AW106" i="1"/>
  <c r="AW106" i="2" s="1"/>
  <c r="AV106" i="1"/>
  <c r="AV106" i="2" s="1"/>
  <c r="AU106" i="1"/>
  <c r="AU106" i="2" s="1"/>
  <c r="AT106" i="1"/>
  <c r="AT106" i="2" s="1"/>
  <c r="AR106" i="1"/>
  <c r="AR106" i="2" s="1"/>
  <c r="AQ106" i="1"/>
  <c r="AQ106" i="2" s="1"/>
  <c r="AP106" i="1"/>
  <c r="AP106" i="2" s="1"/>
  <c r="AO106" i="1"/>
  <c r="AO106" i="2" s="1"/>
  <c r="AM106" i="1"/>
  <c r="AM106" i="2" s="1"/>
  <c r="AL106" i="1"/>
  <c r="AL106" i="2" s="1"/>
  <c r="AK106" i="1"/>
  <c r="AK106" i="2" s="1"/>
  <c r="AJ106" i="1"/>
  <c r="AJ106" i="2" s="1"/>
  <c r="AH106" i="1"/>
  <c r="AH106" i="2" s="1"/>
  <c r="AG106" i="1"/>
  <c r="AG106" i="2" s="1"/>
  <c r="AF106" i="1"/>
  <c r="AF106" i="2" s="1"/>
  <c r="AE106" i="1"/>
  <c r="AE106" i="2" s="1"/>
  <c r="AC106" i="1"/>
  <c r="AC106" i="2" s="1"/>
  <c r="AB106" i="1"/>
  <c r="AB106" i="2" s="1"/>
  <c r="AA106" i="1"/>
  <c r="AA106" i="2" s="1"/>
  <c r="Z106" i="1"/>
  <c r="Z106" i="2" s="1"/>
  <c r="X106" i="1"/>
  <c r="X106" i="2" s="1"/>
  <c r="W106" i="1"/>
  <c r="W106" i="2" s="1"/>
  <c r="V106" i="1"/>
  <c r="V106" i="2" s="1"/>
  <c r="U106" i="1"/>
  <c r="U106" i="2" s="1"/>
  <c r="S106" i="1"/>
  <c r="S106" i="2" s="1"/>
  <c r="R106" i="1"/>
  <c r="R106" i="2" s="1"/>
  <c r="Q106" i="1"/>
  <c r="Q106" i="2" s="1"/>
  <c r="P106" i="1"/>
  <c r="P106" i="2" s="1"/>
  <c r="N106" i="1"/>
  <c r="N106" i="2" s="1"/>
  <c r="M106" i="1"/>
  <c r="M106" i="2" s="1"/>
  <c r="L106" i="1"/>
  <c r="L106" i="2" s="1"/>
  <c r="K106" i="1"/>
  <c r="K106" i="2" s="1"/>
  <c r="I106" i="1"/>
  <c r="H106" i="1"/>
  <c r="G106" i="1"/>
  <c r="F106" i="1"/>
  <c r="DO105" i="1"/>
  <c r="DO105" i="2" s="1"/>
  <c r="DN105" i="1"/>
  <c r="DN105" i="2" s="1"/>
  <c r="DM105" i="1"/>
  <c r="DM105" i="2" s="1"/>
  <c r="DL105" i="1"/>
  <c r="DL105" i="2" s="1"/>
  <c r="DJ105" i="1"/>
  <c r="DJ105" i="2" s="1"/>
  <c r="DI105" i="1"/>
  <c r="DI105" i="2" s="1"/>
  <c r="DH105" i="1"/>
  <c r="DH105" i="2" s="1"/>
  <c r="DG105" i="1"/>
  <c r="DG105" i="2" s="1"/>
  <c r="DE105" i="1"/>
  <c r="DE105" i="2" s="1"/>
  <c r="DD105" i="1"/>
  <c r="DD105" i="2" s="1"/>
  <c r="DC105" i="1"/>
  <c r="DC105" i="2" s="1"/>
  <c r="DB105" i="1"/>
  <c r="DB105" i="2" s="1"/>
  <c r="CZ105" i="1"/>
  <c r="CZ105" i="2" s="1"/>
  <c r="CY105" i="1"/>
  <c r="CY105" i="2" s="1"/>
  <c r="CX105" i="1"/>
  <c r="CX105" i="2" s="1"/>
  <c r="CW105" i="1"/>
  <c r="CW105" i="2" s="1"/>
  <c r="CU105" i="1"/>
  <c r="CU105" i="2" s="1"/>
  <c r="CT105" i="1"/>
  <c r="CT105" i="2" s="1"/>
  <c r="CS105" i="1"/>
  <c r="CS105" i="2" s="1"/>
  <c r="CR105" i="1"/>
  <c r="CR105" i="2" s="1"/>
  <c r="CP105" i="1"/>
  <c r="CP105" i="2" s="1"/>
  <c r="CO105" i="1"/>
  <c r="CO105" i="2" s="1"/>
  <c r="CN105" i="1"/>
  <c r="CN105" i="2" s="1"/>
  <c r="CM105" i="1"/>
  <c r="CM105" i="2" s="1"/>
  <c r="CK105" i="1"/>
  <c r="CK105" i="2" s="1"/>
  <c r="CJ105" i="1"/>
  <c r="CJ105" i="2" s="1"/>
  <c r="CI105" i="1"/>
  <c r="CI105" i="2" s="1"/>
  <c r="CH105" i="1"/>
  <c r="CH105" i="2" s="1"/>
  <c r="CF105" i="1"/>
  <c r="CF105" i="2" s="1"/>
  <c r="CE105" i="1"/>
  <c r="CE105" i="2" s="1"/>
  <c r="CD105" i="1"/>
  <c r="CD105" i="2" s="1"/>
  <c r="CC105" i="1"/>
  <c r="CC105" i="2" s="1"/>
  <c r="CA105" i="1"/>
  <c r="CA105" i="2" s="1"/>
  <c r="BZ105" i="1"/>
  <c r="BZ105" i="2" s="1"/>
  <c r="BY105" i="1"/>
  <c r="BY105" i="2" s="1"/>
  <c r="BX105" i="1"/>
  <c r="BX105" i="2" s="1"/>
  <c r="BV105" i="1"/>
  <c r="BV105" i="2" s="1"/>
  <c r="BU105" i="1"/>
  <c r="BU105" i="2" s="1"/>
  <c r="BT105" i="1"/>
  <c r="BT105" i="2" s="1"/>
  <c r="BS105" i="1"/>
  <c r="BS105" i="2" s="1"/>
  <c r="BQ105" i="1"/>
  <c r="BQ105" i="2" s="1"/>
  <c r="BP105" i="1"/>
  <c r="BP105" i="2" s="1"/>
  <c r="BO105" i="1"/>
  <c r="BO105" i="2" s="1"/>
  <c r="BN105" i="1"/>
  <c r="BN105" i="2" s="1"/>
  <c r="BL105" i="1"/>
  <c r="BL105" i="2" s="1"/>
  <c r="BK105" i="1"/>
  <c r="BK105" i="2" s="1"/>
  <c r="BJ105" i="1"/>
  <c r="BJ105" i="2" s="1"/>
  <c r="BI105" i="1"/>
  <c r="BI105" i="2" s="1"/>
  <c r="BG105" i="1"/>
  <c r="BG105" i="2" s="1"/>
  <c r="BF105" i="1"/>
  <c r="BF105" i="2" s="1"/>
  <c r="BE105" i="1"/>
  <c r="BE105" i="2" s="1"/>
  <c r="BD105" i="1"/>
  <c r="BD105" i="2" s="1"/>
  <c r="BB105" i="1"/>
  <c r="BB105" i="2" s="1"/>
  <c r="BA105" i="1"/>
  <c r="BA105" i="2" s="1"/>
  <c r="AZ105" i="1"/>
  <c r="AZ105" i="2" s="1"/>
  <c r="AY105" i="1"/>
  <c r="AY105" i="2" s="1"/>
  <c r="AW105" i="1"/>
  <c r="AW105" i="2" s="1"/>
  <c r="AV105" i="1"/>
  <c r="AV105" i="2" s="1"/>
  <c r="AU105" i="1"/>
  <c r="AU105" i="2" s="1"/>
  <c r="AT105" i="1"/>
  <c r="AT105" i="2" s="1"/>
  <c r="AR105" i="1"/>
  <c r="AR105" i="2" s="1"/>
  <c r="AQ105" i="1"/>
  <c r="AQ105" i="2" s="1"/>
  <c r="AP105" i="1"/>
  <c r="AP105" i="2" s="1"/>
  <c r="AO105" i="1"/>
  <c r="AO105" i="2" s="1"/>
  <c r="AM105" i="1"/>
  <c r="AM105" i="2" s="1"/>
  <c r="AL105" i="1"/>
  <c r="AL105" i="2" s="1"/>
  <c r="AK105" i="1"/>
  <c r="AK105" i="2" s="1"/>
  <c r="AJ105" i="1"/>
  <c r="AJ105" i="2" s="1"/>
  <c r="AH105" i="1"/>
  <c r="AH105" i="2" s="1"/>
  <c r="AG105" i="1"/>
  <c r="AG105" i="2" s="1"/>
  <c r="AF105" i="1"/>
  <c r="AF105" i="2" s="1"/>
  <c r="AE105" i="1"/>
  <c r="AE105" i="2" s="1"/>
  <c r="AC105" i="1"/>
  <c r="AC105" i="2" s="1"/>
  <c r="AB105" i="1"/>
  <c r="AB105" i="2" s="1"/>
  <c r="AA105" i="1"/>
  <c r="AA105" i="2" s="1"/>
  <c r="Z105" i="1"/>
  <c r="Z105" i="2" s="1"/>
  <c r="X105" i="1"/>
  <c r="X105" i="2" s="1"/>
  <c r="W105" i="1"/>
  <c r="W105" i="2" s="1"/>
  <c r="V105" i="1"/>
  <c r="V105" i="2" s="1"/>
  <c r="U105" i="1"/>
  <c r="U105" i="2" s="1"/>
  <c r="S105" i="1"/>
  <c r="S105" i="2" s="1"/>
  <c r="R105" i="1"/>
  <c r="R105" i="2" s="1"/>
  <c r="Q105" i="1"/>
  <c r="Q105" i="2" s="1"/>
  <c r="P105" i="1"/>
  <c r="P105" i="2" s="1"/>
  <c r="N105" i="1"/>
  <c r="N105" i="2" s="1"/>
  <c r="M105" i="1"/>
  <c r="M105" i="2" s="1"/>
  <c r="L105" i="1"/>
  <c r="L105" i="2" s="1"/>
  <c r="K105" i="1"/>
  <c r="K105" i="2" s="1"/>
  <c r="I105" i="1"/>
  <c r="H105" i="1"/>
  <c r="G105" i="1"/>
  <c r="F105" i="1"/>
  <c r="CA104" i="1"/>
  <c r="CA104" i="2" s="1"/>
  <c r="BZ104" i="1"/>
  <c r="BZ104" i="2" s="1"/>
  <c r="BY104" i="1"/>
  <c r="BY104" i="2" s="1"/>
  <c r="BX104" i="1"/>
  <c r="BX104" i="2" s="1"/>
  <c r="BV104" i="1"/>
  <c r="BV104" i="2" s="1"/>
  <c r="BU104" i="1"/>
  <c r="BU104" i="2" s="1"/>
  <c r="BT104" i="1"/>
  <c r="BT104" i="2" s="1"/>
  <c r="BS104" i="1"/>
  <c r="BS104" i="2" s="1"/>
  <c r="BQ104" i="1"/>
  <c r="BQ104" i="2" s="1"/>
  <c r="BP104" i="1"/>
  <c r="BP104" i="2" s="1"/>
  <c r="BO104" i="1"/>
  <c r="BO104" i="2" s="1"/>
  <c r="BN104" i="1"/>
  <c r="BN104" i="2" s="1"/>
  <c r="BL104" i="1"/>
  <c r="BL104" i="2" s="1"/>
  <c r="BK104" i="1"/>
  <c r="BK104" i="2" s="1"/>
  <c r="BJ104" i="1"/>
  <c r="BJ104" i="2" s="1"/>
  <c r="BI104" i="1"/>
  <c r="BI104" i="2" s="1"/>
  <c r="BG104" i="1"/>
  <c r="BG104" i="2" s="1"/>
  <c r="BF104" i="1"/>
  <c r="BF104" i="2" s="1"/>
  <c r="BE104" i="1"/>
  <c r="BE104" i="2" s="1"/>
  <c r="BD104" i="1"/>
  <c r="BD104" i="2" s="1"/>
  <c r="BB104" i="1"/>
  <c r="BB104" i="2" s="1"/>
  <c r="BA104" i="1"/>
  <c r="BA104" i="2" s="1"/>
  <c r="AZ104" i="1"/>
  <c r="AZ104" i="2" s="1"/>
  <c r="AY104" i="1"/>
  <c r="AY104" i="2" s="1"/>
  <c r="AW104" i="1"/>
  <c r="AW104" i="2" s="1"/>
  <c r="AV104" i="1"/>
  <c r="AV104" i="2" s="1"/>
  <c r="AU104" i="1"/>
  <c r="AU104" i="2" s="1"/>
  <c r="AT104" i="1"/>
  <c r="AT104" i="2" s="1"/>
  <c r="AR104" i="1"/>
  <c r="AR104" i="2" s="1"/>
  <c r="AQ104" i="1"/>
  <c r="AQ104" i="2" s="1"/>
  <c r="AP104" i="1"/>
  <c r="AP104" i="2" s="1"/>
  <c r="AO104" i="1"/>
  <c r="AO104" i="2" s="1"/>
  <c r="AM104" i="1"/>
  <c r="AM104" i="2" s="1"/>
  <c r="AL104" i="1"/>
  <c r="AL104" i="2" s="1"/>
  <c r="AK104" i="1"/>
  <c r="AK104" i="2" s="1"/>
  <c r="AJ104" i="1"/>
  <c r="AJ104" i="2" s="1"/>
  <c r="AH104" i="1"/>
  <c r="AH104" i="2" s="1"/>
  <c r="AG104" i="1"/>
  <c r="AG104" i="2" s="1"/>
  <c r="AF104" i="1"/>
  <c r="AF104" i="2" s="1"/>
  <c r="AE104" i="1"/>
  <c r="AE104" i="2" s="1"/>
  <c r="AC104" i="1"/>
  <c r="AC104" i="2" s="1"/>
  <c r="AB104" i="1"/>
  <c r="AB104" i="2" s="1"/>
  <c r="AA104" i="1"/>
  <c r="AA104" i="2" s="1"/>
  <c r="Z104" i="1"/>
  <c r="Z104" i="2" s="1"/>
  <c r="X104" i="1"/>
  <c r="X104" i="2" s="1"/>
  <c r="W104" i="1"/>
  <c r="W104" i="2" s="1"/>
  <c r="V104" i="1"/>
  <c r="V104" i="2" s="1"/>
  <c r="U104" i="1"/>
  <c r="U104" i="2" s="1"/>
  <c r="S104" i="1"/>
  <c r="S104" i="2" s="1"/>
  <c r="R104" i="1"/>
  <c r="R104" i="2" s="1"/>
  <c r="Q104" i="1"/>
  <c r="Q104" i="2" s="1"/>
  <c r="P104" i="1"/>
  <c r="P104" i="2" s="1"/>
  <c r="N104" i="1"/>
  <c r="N104" i="2" s="1"/>
  <c r="M104" i="1"/>
  <c r="M104" i="2" s="1"/>
  <c r="L104" i="1"/>
  <c r="L104" i="2" s="1"/>
  <c r="K104" i="1"/>
  <c r="K104" i="2" s="1"/>
  <c r="I104" i="1"/>
  <c r="H104" i="1"/>
  <c r="G104" i="1"/>
  <c r="F104" i="1"/>
  <c r="CA103" i="1"/>
  <c r="CA103" i="2" s="1"/>
  <c r="BZ103" i="1"/>
  <c r="BZ103" i="2" s="1"/>
  <c r="BY103" i="1"/>
  <c r="BY103" i="2" s="1"/>
  <c r="BX103" i="1"/>
  <c r="BX103" i="2" s="1"/>
  <c r="BV103" i="1"/>
  <c r="BV103" i="2" s="1"/>
  <c r="BU103" i="1"/>
  <c r="BU103" i="2" s="1"/>
  <c r="BT103" i="1"/>
  <c r="BT103" i="2" s="1"/>
  <c r="BS103" i="1"/>
  <c r="BS103" i="2" s="1"/>
  <c r="BQ103" i="1"/>
  <c r="BQ103" i="2" s="1"/>
  <c r="BP103" i="1"/>
  <c r="BP103" i="2" s="1"/>
  <c r="BO103" i="1"/>
  <c r="BO103" i="2" s="1"/>
  <c r="BN103" i="1"/>
  <c r="BN103" i="2" s="1"/>
  <c r="BL103" i="1"/>
  <c r="BL103" i="2" s="1"/>
  <c r="BK103" i="1"/>
  <c r="BK103" i="2" s="1"/>
  <c r="BJ103" i="1"/>
  <c r="BJ103" i="2" s="1"/>
  <c r="BI103" i="1"/>
  <c r="BI103" i="2" s="1"/>
  <c r="BG103" i="1"/>
  <c r="BG103" i="2" s="1"/>
  <c r="BF103" i="1"/>
  <c r="BF103" i="2" s="1"/>
  <c r="BE103" i="1"/>
  <c r="BE103" i="2" s="1"/>
  <c r="BD103" i="1"/>
  <c r="BD103" i="2" s="1"/>
  <c r="BB103" i="1"/>
  <c r="BB103" i="2" s="1"/>
  <c r="BA103" i="1"/>
  <c r="BA103" i="2" s="1"/>
  <c r="AZ103" i="1"/>
  <c r="AZ103" i="2" s="1"/>
  <c r="AY103" i="1"/>
  <c r="AY103" i="2" s="1"/>
  <c r="AW103" i="1"/>
  <c r="AW103" i="2" s="1"/>
  <c r="AV103" i="1"/>
  <c r="AV103" i="2" s="1"/>
  <c r="AU103" i="1"/>
  <c r="AU103" i="2" s="1"/>
  <c r="AT103" i="1"/>
  <c r="AT103" i="2" s="1"/>
  <c r="AR103" i="1"/>
  <c r="AR103" i="2" s="1"/>
  <c r="AQ103" i="1"/>
  <c r="AQ103" i="2" s="1"/>
  <c r="AP103" i="1"/>
  <c r="AP103" i="2" s="1"/>
  <c r="AO103" i="1"/>
  <c r="AO103" i="2" s="1"/>
  <c r="AM103" i="1"/>
  <c r="AM103" i="2" s="1"/>
  <c r="AL103" i="1"/>
  <c r="AL103" i="2" s="1"/>
  <c r="AK103" i="1"/>
  <c r="AK103" i="2" s="1"/>
  <c r="AJ103" i="1"/>
  <c r="AJ103" i="2" s="1"/>
  <c r="AH103" i="1"/>
  <c r="AH103" i="2" s="1"/>
  <c r="AG103" i="1"/>
  <c r="AG103" i="2" s="1"/>
  <c r="AF103" i="1"/>
  <c r="AF103" i="2" s="1"/>
  <c r="AE103" i="1"/>
  <c r="AE103" i="2" s="1"/>
  <c r="AC103" i="1"/>
  <c r="AC103" i="2" s="1"/>
  <c r="AB103" i="1"/>
  <c r="AB103" i="2" s="1"/>
  <c r="AA103" i="1"/>
  <c r="AA103" i="2" s="1"/>
  <c r="Z103" i="1"/>
  <c r="Z103" i="2" s="1"/>
  <c r="X103" i="1"/>
  <c r="X103" i="2" s="1"/>
  <c r="W103" i="1"/>
  <c r="W103" i="2" s="1"/>
  <c r="V103" i="1"/>
  <c r="V103" i="2" s="1"/>
  <c r="U103" i="1"/>
  <c r="U103" i="2" s="1"/>
  <c r="S103" i="1"/>
  <c r="S103" i="2" s="1"/>
  <c r="R103" i="1"/>
  <c r="R103" i="2" s="1"/>
  <c r="Q103" i="1"/>
  <c r="Q103" i="2" s="1"/>
  <c r="P103" i="1"/>
  <c r="P103" i="2" s="1"/>
  <c r="N103" i="1"/>
  <c r="N103" i="2" s="1"/>
  <c r="M103" i="1"/>
  <c r="M103" i="2" s="1"/>
  <c r="L103" i="1"/>
  <c r="L103" i="2" s="1"/>
  <c r="K103" i="1"/>
  <c r="K103" i="2" s="1"/>
  <c r="I103" i="1"/>
  <c r="H103" i="1"/>
  <c r="G103" i="1"/>
  <c r="F103" i="1"/>
  <c r="DO102" i="1"/>
  <c r="DO102" i="2" s="1"/>
  <c r="DN102" i="1"/>
  <c r="DN102" i="2" s="1"/>
  <c r="DM102" i="1"/>
  <c r="DM102" i="2" s="1"/>
  <c r="DL102" i="1"/>
  <c r="DL102" i="2" s="1"/>
  <c r="DJ102" i="1"/>
  <c r="DJ102" i="2" s="1"/>
  <c r="DI102" i="1"/>
  <c r="DI102" i="2" s="1"/>
  <c r="DH102" i="1"/>
  <c r="DH102" i="2" s="1"/>
  <c r="DG102" i="1"/>
  <c r="DG102" i="2" s="1"/>
  <c r="DE102" i="1"/>
  <c r="DE102" i="2" s="1"/>
  <c r="DD102" i="1"/>
  <c r="DD102" i="2" s="1"/>
  <c r="DC102" i="1"/>
  <c r="DC102" i="2" s="1"/>
  <c r="DB102" i="1"/>
  <c r="DB102" i="2" s="1"/>
  <c r="CZ102" i="1"/>
  <c r="CZ102" i="2" s="1"/>
  <c r="CY102" i="1"/>
  <c r="CY102" i="2" s="1"/>
  <c r="CX102" i="1"/>
  <c r="CX102" i="2" s="1"/>
  <c r="CW102" i="1"/>
  <c r="CW102" i="2" s="1"/>
  <c r="CU102" i="1"/>
  <c r="CU102" i="2" s="1"/>
  <c r="CT102" i="1"/>
  <c r="CT102" i="2" s="1"/>
  <c r="CS102" i="1"/>
  <c r="CS102" i="2" s="1"/>
  <c r="CR102" i="1"/>
  <c r="CR102" i="2" s="1"/>
  <c r="CP102" i="1"/>
  <c r="CP102" i="2" s="1"/>
  <c r="CO102" i="1"/>
  <c r="CO102" i="2" s="1"/>
  <c r="CN102" i="1"/>
  <c r="CN102" i="2" s="1"/>
  <c r="CM102" i="1"/>
  <c r="CM102" i="2" s="1"/>
  <c r="CK102" i="1"/>
  <c r="CK102" i="2" s="1"/>
  <c r="CJ102" i="1"/>
  <c r="CJ102" i="2" s="1"/>
  <c r="CI102" i="1"/>
  <c r="CI102" i="2" s="1"/>
  <c r="CH102" i="1"/>
  <c r="CH102" i="2" s="1"/>
  <c r="CF102" i="1"/>
  <c r="CF102" i="2" s="1"/>
  <c r="CE102" i="1"/>
  <c r="CE102" i="2" s="1"/>
  <c r="CD102" i="1"/>
  <c r="CD102" i="2" s="1"/>
  <c r="CC102" i="1"/>
  <c r="CC102" i="2" s="1"/>
  <c r="I102" i="1"/>
  <c r="H102" i="1"/>
  <c r="G102" i="1"/>
  <c r="F102" i="1"/>
  <c r="DO99" i="1"/>
  <c r="DO99" i="2" s="1"/>
  <c r="DN99" i="1"/>
  <c r="DN99" i="2" s="1"/>
  <c r="DM99" i="1"/>
  <c r="DM99" i="2" s="1"/>
  <c r="DL99" i="1"/>
  <c r="DL99" i="2" s="1"/>
  <c r="DJ99" i="1"/>
  <c r="DJ99" i="2" s="1"/>
  <c r="DI99" i="1"/>
  <c r="DI99" i="2" s="1"/>
  <c r="DH99" i="1"/>
  <c r="DH99" i="2" s="1"/>
  <c r="DG99" i="1"/>
  <c r="DG99" i="2" s="1"/>
  <c r="DE99" i="1"/>
  <c r="DE99" i="2" s="1"/>
  <c r="DD99" i="1"/>
  <c r="DD99" i="2" s="1"/>
  <c r="DC99" i="1"/>
  <c r="DC99" i="2" s="1"/>
  <c r="DB99" i="1"/>
  <c r="DB99" i="2" s="1"/>
  <c r="CZ99" i="1"/>
  <c r="CZ99" i="2" s="1"/>
  <c r="CY99" i="1"/>
  <c r="CY99" i="2" s="1"/>
  <c r="CX99" i="1"/>
  <c r="CX99" i="2" s="1"/>
  <c r="CW99" i="1"/>
  <c r="CW99" i="2" s="1"/>
  <c r="CU99" i="1"/>
  <c r="CU99" i="2" s="1"/>
  <c r="CT99" i="1"/>
  <c r="CT99" i="2" s="1"/>
  <c r="CS99" i="1"/>
  <c r="CS99" i="2" s="1"/>
  <c r="CR99" i="1"/>
  <c r="CR99" i="2" s="1"/>
  <c r="CP99" i="1"/>
  <c r="CP99" i="2" s="1"/>
  <c r="CO99" i="1"/>
  <c r="CO99" i="2" s="1"/>
  <c r="CN99" i="1"/>
  <c r="CN99" i="2" s="1"/>
  <c r="CM99" i="1"/>
  <c r="CM99" i="2" s="1"/>
  <c r="CK99" i="1"/>
  <c r="CK99" i="2" s="1"/>
  <c r="CJ99" i="1"/>
  <c r="CJ99" i="2" s="1"/>
  <c r="CI99" i="1"/>
  <c r="CI99" i="2" s="1"/>
  <c r="CH99" i="1"/>
  <c r="CH99" i="2" s="1"/>
  <c r="CF99" i="1"/>
  <c r="CF99" i="2" s="1"/>
  <c r="CE99" i="1"/>
  <c r="CE99" i="2" s="1"/>
  <c r="CD99" i="1"/>
  <c r="CD99" i="2" s="1"/>
  <c r="CC99" i="1"/>
  <c r="CC99" i="2" s="1"/>
  <c r="CA99" i="1"/>
  <c r="CA99" i="2" s="1"/>
  <c r="BZ99" i="1"/>
  <c r="BZ99" i="2" s="1"/>
  <c r="BY99" i="1"/>
  <c r="BY99" i="2" s="1"/>
  <c r="BX99" i="1"/>
  <c r="BX99" i="2" s="1"/>
  <c r="BV99" i="1"/>
  <c r="BV99" i="2" s="1"/>
  <c r="BU99" i="1"/>
  <c r="BU99" i="2" s="1"/>
  <c r="BT99" i="1"/>
  <c r="BT99" i="2" s="1"/>
  <c r="BS99" i="1"/>
  <c r="BS99" i="2" s="1"/>
  <c r="BQ99" i="1"/>
  <c r="BQ99" i="2" s="1"/>
  <c r="BP99" i="1"/>
  <c r="BP99" i="2" s="1"/>
  <c r="BO99" i="1"/>
  <c r="BO99" i="2" s="1"/>
  <c r="BN99" i="1"/>
  <c r="BN99" i="2" s="1"/>
  <c r="BL99" i="1"/>
  <c r="BL99" i="2" s="1"/>
  <c r="BK99" i="1"/>
  <c r="BK99" i="2" s="1"/>
  <c r="BJ99" i="1"/>
  <c r="BJ99" i="2" s="1"/>
  <c r="BI99" i="1"/>
  <c r="BI99" i="2" s="1"/>
  <c r="BG99" i="1"/>
  <c r="BG99" i="2" s="1"/>
  <c r="BF99" i="1"/>
  <c r="BF99" i="2" s="1"/>
  <c r="BE99" i="1"/>
  <c r="BE99" i="2" s="1"/>
  <c r="BD99" i="1"/>
  <c r="BD99" i="2" s="1"/>
  <c r="BB99" i="1"/>
  <c r="BB99" i="2" s="1"/>
  <c r="BA99" i="1"/>
  <c r="BA99" i="2" s="1"/>
  <c r="AZ99" i="1"/>
  <c r="AZ99" i="2" s="1"/>
  <c r="AY99" i="1"/>
  <c r="AY99" i="2" s="1"/>
  <c r="AW99" i="1"/>
  <c r="AW99" i="2" s="1"/>
  <c r="AV99" i="1"/>
  <c r="AV99" i="2" s="1"/>
  <c r="AU99" i="1"/>
  <c r="AU99" i="2" s="1"/>
  <c r="AT99" i="1"/>
  <c r="AT99" i="2" s="1"/>
  <c r="AR99" i="1"/>
  <c r="AR99" i="2" s="1"/>
  <c r="AQ99" i="1"/>
  <c r="AQ99" i="2" s="1"/>
  <c r="AP99" i="1"/>
  <c r="AP99" i="2" s="1"/>
  <c r="AO99" i="1"/>
  <c r="AO99" i="2" s="1"/>
  <c r="AM99" i="1"/>
  <c r="AM99" i="2" s="1"/>
  <c r="AL99" i="1"/>
  <c r="AL99" i="2" s="1"/>
  <c r="AK99" i="1"/>
  <c r="AK99" i="2" s="1"/>
  <c r="AJ99" i="1"/>
  <c r="AJ99" i="2" s="1"/>
  <c r="AH99" i="1"/>
  <c r="AH99" i="2" s="1"/>
  <c r="AG99" i="1"/>
  <c r="AG99" i="2" s="1"/>
  <c r="AF99" i="1"/>
  <c r="AF99" i="2" s="1"/>
  <c r="AE99" i="1"/>
  <c r="AE99" i="2" s="1"/>
  <c r="AC99" i="1"/>
  <c r="AC99" i="2" s="1"/>
  <c r="AB99" i="1"/>
  <c r="AB99" i="2" s="1"/>
  <c r="AA99" i="1"/>
  <c r="AA99" i="2" s="1"/>
  <c r="Z99" i="1"/>
  <c r="Z99" i="2" s="1"/>
  <c r="X99" i="1"/>
  <c r="X99" i="2" s="1"/>
  <c r="W99" i="1"/>
  <c r="W99" i="2" s="1"/>
  <c r="V99" i="1"/>
  <c r="V99" i="2" s="1"/>
  <c r="U99" i="1"/>
  <c r="U99" i="2" s="1"/>
  <c r="S99" i="1"/>
  <c r="S99" i="2" s="1"/>
  <c r="R99" i="1"/>
  <c r="R99" i="2" s="1"/>
  <c r="Q99" i="1"/>
  <c r="Q99" i="2" s="1"/>
  <c r="P99" i="1"/>
  <c r="P99" i="2" s="1"/>
  <c r="N99" i="1"/>
  <c r="N99" i="2" s="1"/>
  <c r="M99" i="1"/>
  <c r="M99" i="2" s="1"/>
  <c r="L99" i="1"/>
  <c r="L99" i="2" s="1"/>
  <c r="K99" i="1"/>
  <c r="K99" i="2" s="1"/>
  <c r="I99" i="1"/>
  <c r="H99" i="1"/>
  <c r="G99" i="1"/>
  <c r="F99" i="1"/>
  <c r="DO98" i="1"/>
  <c r="DO98" i="2" s="1"/>
  <c r="DN98" i="1"/>
  <c r="DN98" i="2" s="1"/>
  <c r="DM98" i="1"/>
  <c r="DM98" i="2" s="1"/>
  <c r="DL98" i="1"/>
  <c r="DL98" i="2" s="1"/>
  <c r="DJ98" i="1"/>
  <c r="DJ98" i="2" s="1"/>
  <c r="DI98" i="1"/>
  <c r="DI98" i="2" s="1"/>
  <c r="DH98" i="1"/>
  <c r="DH98" i="2" s="1"/>
  <c r="DG98" i="1"/>
  <c r="DG98" i="2" s="1"/>
  <c r="DE98" i="1"/>
  <c r="DE98" i="2" s="1"/>
  <c r="DD98" i="1"/>
  <c r="DD98" i="2" s="1"/>
  <c r="DC98" i="1"/>
  <c r="DC98" i="2" s="1"/>
  <c r="DB98" i="1"/>
  <c r="DB98" i="2" s="1"/>
  <c r="CZ98" i="1"/>
  <c r="CZ98" i="2" s="1"/>
  <c r="CY98" i="1"/>
  <c r="CY98" i="2" s="1"/>
  <c r="CX98" i="1"/>
  <c r="CX98" i="2" s="1"/>
  <c r="CW98" i="1"/>
  <c r="CW98" i="2" s="1"/>
  <c r="CU98" i="1"/>
  <c r="CU98" i="2" s="1"/>
  <c r="CT98" i="1"/>
  <c r="CT98" i="2" s="1"/>
  <c r="CS98" i="1"/>
  <c r="CS98" i="2" s="1"/>
  <c r="CR98" i="1"/>
  <c r="CR98" i="2" s="1"/>
  <c r="CP98" i="1"/>
  <c r="CP98" i="2" s="1"/>
  <c r="CO98" i="1"/>
  <c r="CO98" i="2" s="1"/>
  <c r="CN98" i="1"/>
  <c r="CN98" i="2" s="1"/>
  <c r="CM98" i="1"/>
  <c r="CM98" i="2" s="1"/>
  <c r="CK98" i="1"/>
  <c r="CK98" i="2" s="1"/>
  <c r="CJ98" i="1"/>
  <c r="CJ98" i="2" s="1"/>
  <c r="CI98" i="1"/>
  <c r="CI98" i="2" s="1"/>
  <c r="CH98" i="1"/>
  <c r="CH98" i="2" s="1"/>
  <c r="CF98" i="1"/>
  <c r="CF98" i="2" s="1"/>
  <c r="CE98" i="1"/>
  <c r="CE98" i="2" s="1"/>
  <c r="CD98" i="1"/>
  <c r="CD98" i="2" s="1"/>
  <c r="CC98" i="1"/>
  <c r="CC98" i="2" s="1"/>
  <c r="CA98" i="1"/>
  <c r="CA98" i="2" s="1"/>
  <c r="BZ98" i="1"/>
  <c r="BZ98" i="2" s="1"/>
  <c r="BY98" i="1"/>
  <c r="BY98" i="2" s="1"/>
  <c r="BX98" i="1"/>
  <c r="BX98" i="2" s="1"/>
  <c r="BV98" i="1"/>
  <c r="BV98" i="2" s="1"/>
  <c r="BU98" i="1"/>
  <c r="BU98" i="2" s="1"/>
  <c r="BT98" i="1"/>
  <c r="BT98" i="2" s="1"/>
  <c r="BS98" i="1"/>
  <c r="BS98" i="2" s="1"/>
  <c r="BQ98" i="1"/>
  <c r="BQ98" i="2" s="1"/>
  <c r="BP98" i="1"/>
  <c r="BP98" i="2" s="1"/>
  <c r="BO98" i="1"/>
  <c r="BO98" i="2" s="1"/>
  <c r="BN98" i="1"/>
  <c r="BN98" i="2" s="1"/>
  <c r="BL98" i="1"/>
  <c r="BL98" i="2" s="1"/>
  <c r="BK98" i="1"/>
  <c r="BK98" i="2" s="1"/>
  <c r="BJ98" i="1"/>
  <c r="BJ98" i="2" s="1"/>
  <c r="BI98" i="1"/>
  <c r="BI98" i="2" s="1"/>
  <c r="BG98" i="1"/>
  <c r="BG98" i="2" s="1"/>
  <c r="BF98" i="1"/>
  <c r="BF98" i="2" s="1"/>
  <c r="BE98" i="1"/>
  <c r="BE98" i="2" s="1"/>
  <c r="BD98" i="1"/>
  <c r="BD98" i="2" s="1"/>
  <c r="BB98" i="1"/>
  <c r="BB98" i="2" s="1"/>
  <c r="BA98" i="1"/>
  <c r="BA98" i="2" s="1"/>
  <c r="AZ98" i="1"/>
  <c r="AZ98" i="2" s="1"/>
  <c r="AY98" i="1"/>
  <c r="AY98" i="2" s="1"/>
  <c r="AW98" i="1"/>
  <c r="AW98" i="2" s="1"/>
  <c r="AV98" i="1"/>
  <c r="AV98" i="2" s="1"/>
  <c r="AU98" i="1"/>
  <c r="AU98" i="2" s="1"/>
  <c r="AT98" i="1"/>
  <c r="AT98" i="2" s="1"/>
  <c r="AR98" i="1"/>
  <c r="AR98" i="2" s="1"/>
  <c r="AQ98" i="1"/>
  <c r="AQ98" i="2" s="1"/>
  <c r="AP98" i="1"/>
  <c r="AP98" i="2" s="1"/>
  <c r="AO98" i="1"/>
  <c r="AO98" i="2" s="1"/>
  <c r="AM98" i="1"/>
  <c r="AM98" i="2" s="1"/>
  <c r="AL98" i="1"/>
  <c r="AL98" i="2" s="1"/>
  <c r="AK98" i="1"/>
  <c r="AK98" i="2" s="1"/>
  <c r="AJ98" i="1"/>
  <c r="AJ98" i="2" s="1"/>
  <c r="AH98" i="1"/>
  <c r="AH98" i="2" s="1"/>
  <c r="AG98" i="1"/>
  <c r="AG98" i="2" s="1"/>
  <c r="AF98" i="1"/>
  <c r="AF98" i="2" s="1"/>
  <c r="AE98" i="1"/>
  <c r="AE98" i="2" s="1"/>
  <c r="AC98" i="1"/>
  <c r="AC98" i="2" s="1"/>
  <c r="AB98" i="1"/>
  <c r="AB98" i="2" s="1"/>
  <c r="AA98" i="1"/>
  <c r="AA98" i="2" s="1"/>
  <c r="Z98" i="1"/>
  <c r="Z98" i="2" s="1"/>
  <c r="X98" i="1"/>
  <c r="X98" i="2" s="1"/>
  <c r="W98" i="1"/>
  <c r="W98" i="2" s="1"/>
  <c r="V98" i="1"/>
  <c r="V98" i="2" s="1"/>
  <c r="U98" i="1"/>
  <c r="U98" i="2" s="1"/>
  <c r="S98" i="1"/>
  <c r="S98" i="2" s="1"/>
  <c r="R98" i="1"/>
  <c r="R98" i="2" s="1"/>
  <c r="Q98" i="1"/>
  <c r="Q98" i="2" s="1"/>
  <c r="P98" i="1"/>
  <c r="P98" i="2" s="1"/>
  <c r="N98" i="1"/>
  <c r="N98" i="2" s="1"/>
  <c r="M98" i="1"/>
  <c r="M98" i="2" s="1"/>
  <c r="L98" i="1"/>
  <c r="L98" i="2" s="1"/>
  <c r="K98" i="1"/>
  <c r="K98" i="2" s="1"/>
  <c r="I98" i="1"/>
  <c r="H98" i="1"/>
  <c r="G98" i="1"/>
  <c r="F98" i="1"/>
  <c r="DO97" i="1"/>
  <c r="DO97" i="2" s="1"/>
  <c r="DN97" i="1"/>
  <c r="DN97" i="2" s="1"/>
  <c r="DM97" i="1"/>
  <c r="DM97" i="2" s="1"/>
  <c r="DL97" i="1"/>
  <c r="DL97" i="2" s="1"/>
  <c r="DJ97" i="1"/>
  <c r="DJ97" i="2" s="1"/>
  <c r="DI97" i="1"/>
  <c r="DI97" i="2" s="1"/>
  <c r="DH97" i="1"/>
  <c r="DH97" i="2" s="1"/>
  <c r="DG97" i="1"/>
  <c r="DG97" i="2" s="1"/>
  <c r="DE97" i="1"/>
  <c r="DE97" i="2" s="1"/>
  <c r="DD97" i="1"/>
  <c r="DD97" i="2" s="1"/>
  <c r="DC97" i="1"/>
  <c r="DC97" i="2" s="1"/>
  <c r="DB97" i="1"/>
  <c r="DB97" i="2" s="1"/>
  <c r="CZ97" i="1"/>
  <c r="CZ97" i="2" s="1"/>
  <c r="CY97" i="1"/>
  <c r="CY97" i="2" s="1"/>
  <c r="CX97" i="1"/>
  <c r="CX97" i="2" s="1"/>
  <c r="CW97" i="1"/>
  <c r="CW97" i="2" s="1"/>
  <c r="CU97" i="1"/>
  <c r="CU97" i="2" s="1"/>
  <c r="CT97" i="1"/>
  <c r="CT97" i="2" s="1"/>
  <c r="CS97" i="1"/>
  <c r="CS97" i="2" s="1"/>
  <c r="CR97" i="1"/>
  <c r="CR97" i="2" s="1"/>
  <c r="CP97" i="1"/>
  <c r="CP97" i="2" s="1"/>
  <c r="CO97" i="1"/>
  <c r="CO97" i="2" s="1"/>
  <c r="CN97" i="1"/>
  <c r="CN97" i="2" s="1"/>
  <c r="CM97" i="1"/>
  <c r="CM97" i="2" s="1"/>
  <c r="CK97" i="1"/>
  <c r="CK97" i="2" s="1"/>
  <c r="CJ97" i="1"/>
  <c r="CJ97" i="2" s="1"/>
  <c r="CI97" i="1"/>
  <c r="CI97" i="2" s="1"/>
  <c r="CH97" i="1"/>
  <c r="CH97" i="2" s="1"/>
  <c r="CF97" i="1"/>
  <c r="CF97" i="2" s="1"/>
  <c r="CE97" i="1"/>
  <c r="CE97" i="2" s="1"/>
  <c r="CD97" i="1"/>
  <c r="CD97" i="2" s="1"/>
  <c r="CC97" i="1"/>
  <c r="CC97" i="2" s="1"/>
  <c r="CA97" i="1"/>
  <c r="CA97" i="2" s="1"/>
  <c r="BZ97" i="1"/>
  <c r="BZ97" i="2" s="1"/>
  <c r="BY97" i="1"/>
  <c r="BY97" i="2" s="1"/>
  <c r="BX97" i="1"/>
  <c r="BX97" i="2" s="1"/>
  <c r="BV97" i="1"/>
  <c r="BV97" i="2" s="1"/>
  <c r="BU97" i="1"/>
  <c r="BU97" i="2" s="1"/>
  <c r="BT97" i="1"/>
  <c r="BT97" i="2" s="1"/>
  <c r="BS97" i="1"/>
  <c r="BS97" i="2" s="1"/>
  <c r="BQ97" i="1"/>
  <c r="BQ97" i="2" s="1"/>
  <c r="BP97" i="1"/>
  <c r="BP97" i="2" s="1"/>
  <c r="BO97" i="1"/>
  <c r="BO97" i="2" s="1"/>
  <c r="BN97" i="1"/>
  <c r="BN97" i="2" s="1"/>
  <c r="BL97" i="1"/>
  <c r="BL97" i="2" s="1"/>
  <c r="BK97" i="1"/>
  <c r="BK97" i="2" s="1"/>
  <c r="BJ97" i="1"/>
  <c r="BJ97" i="2" s="1"/>
  <c r="BI97" i="1"/>
  <c r="BI97" i="2" s="1"/>
  <c r="BG97" i="1"/>
  <c r="BG97" i="2" s="1"/>
  <c r="BF97" i="1"/>
  <c r="BF97" i="2" s="1"/>
  <c r="BE97" i="1"/>
  <c r="BE97" i="2" s="1"/>
  <c r="BD97" i="1"/>
  <c r="BD97" i="2" s="1"/>
  <c r="BB97" i="1"/>
  <c r="BB97" i="2" s="1"/>
  <c r="BA97" i="1"/>
  <c r="BA97" i="2" s="1"/>
  <c r="AZ97" i="1"/>
  <c r="AZ97" i="2" s="1"/>
  <c r="AY97" i="1"/>
  <c r="AY97" i="2" s="1"/>
  <c r="AW97" i="1"/>
  <c r="AW97" i="2" s="1"/>
  <c r="AV97" i="1"/>
  <c r="AV97" i="2" s="1"/>
  <c r="AU97" i="1"/>
  <c r="AU97" i="2" s="1"/>
  <c r="AT97" i="1"/>
  <c r="AT97" i="2" s="1"/>
  <c r="AR97" i="1"/>
  <c r="AR97" i="2" s="1"/>
  <c r="AQ97" i="1"/>
  <c r="AQ97" i="2" s="1"/>
  <c r="AP97" i="1"/>
  <c r="AP97" i="2" s="1"/>
  <c r="AO97" i="1"/>
  <c r="AO97" i="2" s="1"/>
  <c r="AM97" i="1"/>
  <c r="AM97" i="2" s="1"/>
  <c r="AL97" i="1"/>
  <c r="AL97" i="2" s="1"/>
  <c r="AK97" i="1"/>
  <c r="AK97" i="2" s="1"/>
  <c r="AJ97" i="1"/>
  <c r="AJ97" i="2" s="1"/>
  <c r="AH97" i="1"/>
  <c r="AH97" i="2" s="1"/>
  <c r="AG97" i="1"/>
  <c r="AG97" i="2" s="1"/>
  <c r="AF97" i="1"/>
  <c r="AF97" i="2" s="1"/>
  <c r="AE97" i="1"/>
  <c r="AE97" i="2" s="1"/>
  <c r="AC97" i="1"/>
  <c r="AC97" i="2" s="1"/>
  <c r="AB97" i="1"/>
  <c r="AB97" i="2" s="1"/>
  <c r="AA97" i="1"/>
  <c r="AA97" i="2" s="1"/>
  <c r="Z97" i="1"/>
  <c r="Z97" i="2" s="1"/>
  <c r="X97" i="1"/>
  <c r="X97" i="2" s="1"/>
  <c r="W97" i="1"/>
  <c r="W97" i="2" s="1"/>
  <c r="V97" i="1"/>
  <c r="V97" i="2" s="1"/>
  <c r="U97" i="1"/>
  <c r="U97" i="2" s="1"/>
  <c r="S97" i="1"/>
  <c r="S97" i="2" s="1"/>
  <c r="R97" i="1"/>
  <c r="R97" i="2" s="1"/>
  <c r="Q97" i="1"/>
  <c r="Q97" i="2" s="1"/>
  <c r="P97" i="1"/>
  <c r="P97" i="2" s="1"/>
  <c r="N97" i="1"/>
  <c r="N97" i="2" s="1"/>
  <c r="M97" i="1"/>
  <c r="M97" i="2" s="1"/>
  <c r="L97" i="1"/>
  <c r="L97" i="2" s="1"/>
  <c r="K97" i="1"/>
  <c r="K97" i="2" s="1"/>
  <c r="I97" i="1"/>
  <c r="H97" i="1"/>
  <c r="G97" i="1"/>
  <c r="F97" i="1"/>
  <c r="DO96" i="1"/>
  <c r="DO96" i="2" s="1"/>
  <c r="DN96" i="1"/>
  <c r="DN96" i="2" s="1"/>
  <c r="DM96" i="1"/>
  <c r="DM96" i="2" s="1"/>
  <c r="DL96" i="1"/>
  <c r="DL96" i="2" s="1"/>
  <c r="DJ96" i="1"/>
  <c r="DJ96" i="2" s="1"/>
  <c r="DI96" i="1"/>
  <c r="DI96" i="2" s="1"/>
  <c r="DH96" i="1"/>
  <c r="DH96" i="2" s="1"/>
  <c r="DG96" i="1"/>
  <c r="DG96" i="2" s="1"/>
  <c r="DE96" i="1"/>
  <c r="DE96" i="2" s="1"/>
  <c r="DD96" i="1"/>
  <c r="DD96" i="2" s="1"/>
  <c r="DC96" i="1"/>
  <c r="DC96" i="2" s="1"/>
  <c r="DB96" i="1"/>
  <c r="DB96" i="2" s="1"/>
  <c r="CZ96" i="1"/>
  <c r="CZ96" i="2" s="1"/>
  <c r="CY96" i="1"/>
  <c r="CY96" i="2" s="1"/>
  <c r="CX96" i="1"/>
  <c r="CX96" i="2" s="1"/>
  <c r="CW96" i="1"/>
  <c r="CW96" i="2" s="1"/>
  <c r="CU96" i="1"/>
  <c r="CU96" i="2" s="1"/>
  <c r="CT96" i="1"/>
  <c r="CT96" i="2" s="1"/>
  <c r="CS96" i="1"/>
  <c r="CS96" i="2" s="1"/>
  <c r="CR96" i="1"/>
  <c r="CR96" i="2" s="1"/>
  <c r="CP96" i="1"/>
  <c r="CP96" i="2" s="1"/>
  <c r="CO96" i="1"/>
  <c r="CO96" i="2" s="1"/>
  <c r="CN96" i="1"/>
  <c r="CN96" i="2" s="1"/>
  <c r="CM96" i="1"/>
  <c r="CM96" i="2" s="1"/>
  <c r="CK96" i="1"/>
  <c r="CK96" i="2" s="1"/>
  <c r="CJ96" i="1"/>
  <c r="CJ96" i="2" s="1"/>
  <c r="CI96" i="1"/>
  <c r="CI96" i="2" s="1"/>
  <c r="CH96" i="1"/>
  <c r="CH96" i="2" s="1"/>
  <c r="CF96" i="1"/>
  <c r="CF96" i="2" s="1"/>
  <c r="CE96" i="1"/>
  <c r="CE96" i="2" s="1"/>
  <c r="CD96" i="1"/>
  <c r="CD96" i="2" s="1"/>
  <c r="CC96" i="1"/>
  <c r="CC96" i="2" s="1"/>
  <c r="CA96" i="1"/>
  <c r="CA96" i="2" s="1"/>
  <c r="BZ96" i="1"/>
  <c r="BZ96" i="2" s="1"/>
  <c r="BY96" i="1"/>
  <c r="BY96" i="2" s="1"/>
  <c r="BX96" i="1"/>
  <c r="BX96" i="2" s="1"/>
  <c r="BV96" i="1"/>
  <c r="BV96" i="2" s="1"/>
  <c r="BU96" i="1"/>
  <c r="BU96" i="2" s="1"/>
  <c r="BT96" i="1"/>
  <c r="BT96" i="2" s="1"/>
  <c r="BS96" i="1"/>
  <c r="BS96" i="2" s="1"/>
  <c r="BQ96" i="1"/>
  <c r="BQ96" i="2" s="1"/>
  <c r="BP96" i="1"/>
  <c r="BP96" i="2" s="1"/>
  <c r="BO96" i="1"/>
  <c r="BO96" i="2" s="1"/>
  <c r="BN96" i="1"/>
  <c r="BN96" i="2" s="1"/>
  <c r="BL96" i="1"/>
  <c r="BL96" i="2" s="1"/>
  <c r="BK96" i="1"/>
  <c r="BK96" i="2" s="1"/>
  <c r="BJ96" i="1"/>
  <c r="BJ96" i="2" s="1"/>
  <c r="BI96" i="1"/>
  <c r="BI96" i="2" s="1"/>
  <c r="BG96" i="1"/>
  <c r="BG96" i="2" s="1"/>
  <c r="BF96" i="1"/>
  <c r="BF96" i="2" s="1"/>
  <c r="BE96" i="1"/>
  <c r="BE96" i="2" s="1"/>
  <c r="BD96" i="1"/>
  <c r="BD96" i="2" s="1"/>
  <c r="BB96" i="1"/>
  <c r="BB96" i="2" s="1"/>
  <c r="BA96" i="1"/>
  <c r="BA96" i="2" s="1"/>
  <c r="AZ96" i="1"/>
  <c r="AZ96" i="2" s="1"/>
  <c r="AY96" i="1"/>
  <c r="AY96" i="2" s="1"/>
  <c r="AW96" i="1"/>
  <c r="AW96" i="2" s="1"/>
  <c r="AV96" i="1"/>
  <c r="AV96" i="2" s="1"/>
  <c r="AU96" i="1"/>
  <c r="AU96" i="2" s="1"/>
  <c r="AT96" i="1"/>
  <c r="AT96" i="2" s="1"/>
  <c r="AR96" i="1"/>
  <c r="AR96" i="2" s="1"/>
  <c r="AQ96" i="1"/>
  <c r="AQ96" i="2" s="1"/>
  <c r="AP96" i="1"/>
  <c r="AP96" i="2" s="1"/>
  <c r="AO96" i="1"/>
  <c r="AO96" i="2" s="1"/>
  <c r="AM96" i="1"/>
  <c r="AM96" i="2" s="1"/>
  <c r="AL96" i="1"/>
  <c r="AL96" i="2" s="1"/>
  <c r="AK96" i="1"/>
  <c r="AK96" i="2" s="1"/>
  <c r="AJ96" i="1"/>
  <c r="AJ96" i="2" s="1"/>
  <c r="AH96" i="1"/>
  <c r="AH96" i="2" s="1"/>
  <c r="AG96" i="1"/>
  <c r="AG96" i="2" s="1"/>
  <c r="AF96" i="1"/>
  <c r="AF96" i="2" s="1"/>
  <c r="AE96" i="1"/>
  <c r="AE96" i="2" s="1"/>
  <c r="AC96" i="1"/>
  <c r="AC96" i="2" s="1"/>
  <c r="AB96" i="1"/>
  <c r="AB96" i="2" s="1"/>
  <c r="AA96" i="1"/>
  <c r="AA96" i="2" s="1"/>
  <c r="Z96" i="1"/>
  <c r="Z96" i="2" s="1"/>
  <c r="X96" i="1"/>
  <c r="X96" i="2" s="1"/>
  <c r="W96" i="1"/>
  <c r="W96" i="2" s="1"/>
  <c r="V96" i="1"/>
  <c r="V96" i="2" s="1"/>
  <c r="U96" i="1"/>
  <c r="U96" i="2" s="1"/>
  <c r="S96" i="1"/>
  <c r="S96" i="2" s="1"/>
  <c r="R96" i="1"/>
  <c r="R96" i="2" s="1"/>
  <c r="Q96" i="1"/>
  <c r="Q96" i="2" s="1"/>
  <c r="P96" i="1"/>
  <c r="P96" i="2" s="1"/>
  <c r="N96" i="1"/>
  <c r="N96" i="2" s="1"/>
  <c r="M96" i="1"/>
  <c r="M96" i="2" s="1"/>
  <c r="L96" i="1"/>
  <c r="L96" i="2" s="1"/>
  <c r="K96" i="1"/>
  <c r="K96" i="2" s="1"/>
  <c r="I96" i="1"/>
  <c r="H96" i="1"/>
  <c r="G96" i="1"/>
  <c r="F96" i="1"/>
  <c r="DO95" i="1"/>
  <c r="DO95" i="2" s="1"/>
  <c r="DN95" i="1"/>
  <c r="DN95" i="2" s="1"/>
  <c r="DM95" i="1"/>
  <c r="DM95" i="2" s="1"/>
  <c r="DL95" i="1"/>
  <c r="DL95" i="2" s="1"/>
  <c r="DJ95" i="1"/>
  <c r="DJ95" i="2" s="1"/>
  <c r="DI95" i="1"/>
  <c r="DI95" i="2" s="1"/>
  <c r="DH95" i="1"/>
  <c r="DH95" i="2" s="1"/>
  <c r="DG95" i="1"/>
  <c r="DG95" i="2" s="1"/>
  <c r="DE95" i="1"/>
  <c r="DE95" i="2" s="1"/>
  <c r="DD95" i="1"/>
  <c r="DD95" i="2" s="1"/>
  <c r="DC95" i="1"/>
  <c r="DC95" i="2" s="1"/>
  <c r="DB95" i="1"/>
  <c r="DB95" i="2" s="1"/>
  <c r="CZ95" i="1"/>
  <c r="CZ95" i="2" s="1"/>
  <c r="CY95" i="1"/>
  <c r="CY95" i="2" s="1"/>
  <c r="CX95" i="1"/>
  <c r="CX95" i="2" s="1"/>
  <c r="CW95" i="1"/>
  <c r="CW95" i="2" s="1"/>
  <c r="CU95" i="1"/>
  <c r="CU95" i="2" s="1"/>
  <c r="CT95" i="1"/>
  <c r="CT95" i="2" s="1"/>
  <c r="CS95" i="1"/>
  <c r="CS95" i="2" s="1"/>
  <c r="CR95" i="1"/>
  <c r="CR95" i="2" s="1"/>
  <c r="CP95" i="1"/>
  <c r="CP95" i="2" s="1"/>
  <c r="CO95" i="1"/>
  <c r="CO95" i="2" s="1"/>
  <c r="CN95" i="1"/>
  <c r="CN95" i="2" s="1"/>
  <c r="CM95" i="1"/>
  <c r="CM95" i="2" s="1"/>
  <c r="CK95" i="1"/>
  <c r="CK95" i="2" s="1"/>
  <c r="CJ95" i="1"/>
  <c r="CJ95" i="2" s="1"/>
  <c r="CI95" i="1"/>
  <c r="CI95" i="2" s="1"/>
  <c r="CH95" i="1"/>
  <c r="CH95" i="2" s="1"/>
  <c r="CF95" i="1"/>
  <c r="CF95" i="2" s="1"/>
  <c r="CE95" i="1"/>
  <c r="CE95" i="2" s="1"/>
  <c r="CD95" i="1"/>
  <c r="CD95" i="2" s="1"/>
  <c r="CC95" i="1"/>
  <c r="CC95" i="2" s="1"/>
  <c r="CA95" i="1"/>
  <c r="CA95" i="2" s="1"/>
  <c r="BZ95" i="1"/>
  <c r="BZ95" i="2" s="1"/>
  <c r="BY95" i="1"/>
  <c r="BY95" i="2" s="1"/>
  <c r="BX95" i="1"/>
  <c r="BX95" i="2" s="1"/>
  <c r="BV95" i="1"/>
  <c r="BV95" i="2" s="1"/>
  <c r="BU95" i="1"/>
  <c r="BU95" i="2" s="1"/>
  <c r="BT95" i="1"/>
  <c r="BT95" i="2" s="1"/>
  <c r="BS95" i="1"/>
  <c r="BS95" i="2" s="1"/>
  <c r="BQ95" i="1"/>
  <c r="BQ95" i="2" s="1"/>
  <c r="BP95" i="1"/>
  <c r="BP95" i="2" s="1"/>
  <c r="BO95" i="1"/>
  <c r="BO95" i="2" s="1"/>
  <c r="BN95" i="1"/>
  <c r="BN95" i="2" s="1"/>
  <c r="BL95" i="1"/>
  <c r="BL95" i="2" s="1"/>
  <c r="BK95" i="1"/>
  <c r="BK95" i="2" s="1"/>
  <c r="BJ95" i="1"/>
  <c r="BJ95" i="2" s="1"/>
  <c r="BI95" i="1"/>
  <c r="BI95" i="2" s="1"/>
  <c r="BG95" i="1"/>
  <c r="BG95" i="2" s="1"/>
  <c r="BF95" i="1"/>
  <c r="BF95" i="2" s="1"/>
  <c r="BE95" i="1"/>
  <c r="BE95" i="2" s="1"/>
  <c r="BD95" i="1"/>
  <c r="BD95" i="2" s="1"/>
  <c r="BB95" i="1"/>
  <c r="BB95" i="2" s="1"/>
  <c r="BA95" i="1"/>
  <c r="BA95" i="2" s="1"/>
  <c r="AZ95" i="1"/>
  <c r="AZ95" i="2" s="1"/>
  <c r="AY95" i="1"/>
  <c r="AY95" i="2" s="1"/>
  <c r="AW95" i="1"/>
  <c r="AW95" i="2" s="1"/>
  <c r="AV95" i="1"/>
  <c r="AV95" i="2" s="1"/>
  <c r="AU95" i="1"/>
  <c r="AU95" i="2" s="1"/>
  <c r="AT95" i="1"/>
  <c r="AT95" i="2" s="1"/>
  <c r="AR95" i="1"/>
  <c r="AR95" i="2" s="1"/>
  <c r="AQ95" i="1"/>
  <c r="AQ95" i="2" s="1"/>
  <c r="AP95" i="1"/>
  <c r="AP95" i="2" s="1"/>
  <c r="AO95" i="1"/>
  <c r="AO95" i="2" s="1"/>
  <c r="AM95" i="1"/>
  <c r="AM95" i="2" s="1"/>
  <c r="AL95" i="1"/>
  <c r="AL95" i="2" s="1"/>
  <c r="AK95" i="1"/>
  <c r="AK95" i="2" s="1"/>
  <c r="AJ95" i="1"/>
  <c r="AJ95" i="2" s="1"/>
  <c r="AH95" i="1"/>
  <c r="AH95" i="2" s="1"/>
  <c r="AG95" i="1"/>
  <c r="AG95" i="2" s="1"/>
  <c r="AF95" i="1"/>
  <c r="AF95" i="2" s="1"/>
  <c r="AE95" i="1"/>
  <c r="AE95" i="2" s="1"/>
  <c r="AC95" i="1"/>
  <c r="AC95" i="2" s="1"/>
  <c r="AB95" i="1"/>
  <c r="AB95" i="2" s="1"/>
  <c r="AA95" i="1"/>
  <c r="AA95" i="2" s="1"/>
  <c r="Z95" i="1"/>
  <c r="Z95" i="2" s="1"/>
  <c r="X95" i="1"/>
  <c r="X95" i="2" s="1"/>
  <c r="W95" i="1"/>
  <c r="W95" i="2" s="1"/>
  <c r="V95" i="1"/>
  <c r="V95" i="2" s="1"/>
  <c r="U95" i="1"/>
  <c r="U95" i="2" s="1"/>
  <c r="S95" i="1"/>
  <c r="S95" i="2" s="1"/>
  <c r="R95" i="1"/>
  <c r="R95" i="2" s="1"/>
  <c r="Q95" i="1"/>
  <c r="Q95" i="2" s="1"/>
  <c r="P95" i="1"/>
  <c r="P95" i="2" s="1"/>
  <c r="N95" i="1"/>
  <c r="N95" i="2" s="1"/>
  <c r="M95" i="1"/>
  <c r="M95" i="2" s="1"/>
  <c r="L95" i="1"/>
  <c r="L95" i="2" s="1"/>
  <c r="K95" i="1"/>
  <c r="K95" i="2" s="1"/>
  <c r="I95" i="1"/>
  <c r="H95" i="1"/>
  <c r="G95" i="1"/>
  <c r="F95" i="1"/>
  <c r="DO94" i="1"/>
  <c r="DO94" i="2" s="1"/>
  <c r="DN94" i="1"/>
  <c r="DN94" i="2" s="1"/>
  <c r="DM94" i="1"/>
  <c r="DM94" i="2" s="1"/>
  <c r="DL94" i="1"/>
  <c r="DL94" i="2" s="1"/>
  <c r="DJ94" i="1"/>
  <c r="DJ94" i="2" s="1"/>
  <c r="DI94" i="1"/>
  <c r="DI94" i="2" s="1"/>
  <c r="DH94" i="1"/>
  <c r="DH94" i="2" s="1"/>
  <c r="DG94" i="1"/>
  <c r="DG94" i="2" s="1"/>
  <c r="DE94" i="1"/>
  <c r="DE94" i="2" s="1"/>
  <c r="DD94" i="1"/>
  <c r="DD94" i="2" s="1"/>
  <c r="DC94" i="1"/>
  <c r="DC94" i="2" s="1"/>
  <c r="DB94" i="1"/>
  <c r="DB94" i="2" s="1"/>
  <c r="CZ94" i="1"/>
  <c r="CZ94" i="2" s="1"/>
  <c r="CY94" i="1"/>
  <c r="CY94" i="2" s="1"/>
  <c r="CX94" i="1"/>
  <c r="CX94" i="2" s="1"/>
  <c r="CW94" i="1"/>
  <c r="CW94" i="2" s="1"/>
  <c r="CU94" i="1"/>
  <c r="CU94" i="2" s="1"/>
  <c r="CT94" i="1"/>
  <c r="CT94" i="2" s="1"/>
  <c r="CS94" i="1"/>
  <c r="CS94" i="2" s="1"/>
  <c r="CR94" i="1"/>
  <c r="CR94" i="2" s="1"/>
  <c r="CP94" i="1"/>
  <c r="CP94" i="2" s="1"/>
  <c r="CO94" i="1"/>
  <c r="CO94" i="2" s="1"/>
  <c r="CN94" i="1"/>
  <c r="CN94" i="2" s="1"/>
  <c r="CM94" i="1"/>
  <c r="CM94" i="2" s="1"/>
  <c r="CK94" i="1"/>
  <c r="CK94" i="2" s="1"/>
  <c r="CJ94" i="1"/>
  <c r="CJ94" i="2" s="1"/>
  <c r="CI94" i="1"/>
  <c r="CI94" i="2" s="1"/>
  <c r="CH94" i="1"/>
  <c r="CH94" i="2" s="1"/>
  <c r="CF94" i="1"/>
  <c r="CF94" i="2" s="1"/>
  <c r="CE94" i="1"/>
  <c r="CE94" i="2" s="1"/>
  <c r="CD94" i="1"/>
  <c r="CD94" i="2" s="1"/>
  <c r="CC94" i="1"/>
  <c r="CC94" i="2" s="1"/>
  <c r="CA94" i="1"/>
  <c r="CA94" i="2" s="1"/>
  <c r="BZ94" i="1"/>
  <c r="BZ94" i="2" s="1"/>
  <c r="BY94" i="1"/>
  <c r="BY94" i="2" s="1"/>
  <c r="BX94" i="1"/>
  <c r="BX94" i="2" s="1"/>
  <c r="BV94" i="1"/>
  <c r="BV94" i="2" s="1"/>
  <c r="BU94" i="1"/>
  <c r="BU94" i="2" s="1"/>
  <c r="BT94" i="1"/>
  <c r="BT94" i="2" s="1"/>
  <c r="BS94" i="1"/>
  <c r="BS94" i="2" s="1"/>
  <c r="BQ94" i="1"/>
  <c r="BQ94" i="2" s="1"/>
  <c r="BP94" i="1"/>
  <c r="BP94" i="2" s="1"/>
  <c r="BO94" i="1"/>
  <c r="BO94" i="2" s="1"/>
  <c r="BN94" i="1"/>
  <c r="BN94" i="2" s="1"/>
  <c r="BL94" i="1"/>
  <c r="BL94" i="2" s="1"/>
  <c r="BK94" i="1"/>
  <c r="BK94" i="2" s="1"/>
  <c r="BJ94" i="1"/>
  <c r="BJ94" i="2" s="1"/>
  <c r="BI94" i="1"/>
  <c r="BI94" i="2" s="1"/>
  <c r="BG94" i="1"/>
  <c r="BG94" i="2" s="1"/>
  <c r="BF94" i="1"/>
  <c r="BF94" i="2" s="1"/>
  <c r="BE94" i="1"/>
  <c r="BE94" i="2" s="1"/>
  <c r="BD94" i="1"/>
  <c r="BD94" i="2" s="1"/>
  <c r="BB94" i="1"/>
  <c r="BB94" i="2" s="1"/>
  <c r="BA94" i="1"/>
  <c r="BA94" i="2" s="1"/>
  <c r="AZ94" i="1"/>
  <c r="AZ94" i="2" s="1"/>
  <c r="AY94" i="1"/>
  <c r="AY94" i="2" s="1"/>
  <c r="AW94" i="1"/>
  <c r="AW94" i="2" s="1"/>
  <c r="AV94" i="1"/>
  <c r="AV94" i="2" s="1"/>
  <c r="AU94" i="1"/>
  <c r="AU94" i="2" s="1"/>
  <c r="AT94" i="1"/>
  <c r="AT94" i="2" s="1"/>
  <c r="AR94" i="1"/>
  <c r="AR94" i="2" s="1"/>
  <c r="AQ94" i="1"/>
  <c r="AQ94" i="2" s="1"/>
  <c r="AP94" i="1"/>
  <c r="AP94" i="2" s="1"/>
  <c r="AO94" i="1"/>
  <c r="AO94" i="2" s="1"/>
  <c r="AM94" i="1"/>
  <c r="AM94" i="2" s="1"/>
  <c r="AL94" i="1"/>
  <c r="AL94" i="2" s="1"/>
  <c r="AK94" i="1"/>
  <c r="AK94" i="2" s="1"/>
  <c r="AJ94" i="1"/>
  <c r="AJ94" i="2" s="1"/>
  <c r="AH94" i="1"/>
  <c r="AH94" i="2" s="1"/>
  <c r="AG94" i="1"/>
  <c r="AG94" i="2" s="1"/>
  <c r="AF94" i="1"/>
  <c r="AF94" i="2" s="1"/>
  <c r="AE94" i="1"/>
  <c r="AE94" i="2" s="1"/>
  <c r="AC94" i="1"/>
  <c r="AC94" i="2" s="1"/>
  <c r="AB94" i="1"/>
  <c r="AB94" i="2" s="1"/>
  <c r="AA94" i="1"/>
  <c r="AA94" i="2" s="1"/>
  <c r="Z94" i="1"/>
  <c r="Z94" i="2" s="1"/>
  <c r="X94" i="1"/>
  <c r="X94" i="2" s="1"/>
  <c r="W94" i="1"/>
  <c r="W94" i="2" s="1"/>
  <c r="V94" i="1"/>
  <c r="V94" i="2" s="1"/>
  <c r="U94" i="1"/>
  <c r="U94" i="2" s="1"/>
  <c r="S94" i="1"/>
  <c r="S94" i="2" s="1"/>
  <c r="R94" i="1"/>
  <c r="R94" i="2" s="1"/>
  <c r="Q94" i="1"/>
  <c r="Q94" i="2" s="1"/>
  <c r="P94" i="1"/>
  <c r="P94" i="2" s="1"/>
  <c r="N94" i="1"/>
  <c r="N94" i="2" s="1"/>
  <c r="M94" i="1"/>
  <c r="M94" i="2" s="1"/>
  <c r="L94" i="1"/>
  <c r="L94" i="2" s="1"/>
  <c r="K94" i="1"/>
  <c r="K94" i="2" s="1"/>
  <c r="I94" i="1"/>
  <c r="H94" i="1"/>
  <c r="G94" i="1"/>
  <c r="F94" i="1"/>
  <c r="DO93" i="1"/>
  <c r="DO93" i="2" s="1"/>
  <c r="DN93" i="1"/>
  <c r="DN93" i="2" s="1"/>
  <c r="DM93" i="1"/>
  <c r="DM93" i="2" s="1"/>
  <c r="DL93" i="1"/>
  <c r="DL93" i="2" s="1"/>
  <c r="DJ93" i="1"/>
  <c r="DJ93" i="2" s="1"/>
  <c r="DI93" i="1"/>
  <c r="DI93" i="2" s="1"/>
  <c r="DH93" i="1"/>
  <c r="DH93" i="2" s="1"/>
  <c r="DG93" i="1"/>
  <c r="DG93" i="2" s="1"/>
  <c r="DE93" i="1"/>
  <c r="DE93" i="2" s="1"/>
  <c r="DD93" i="1"/>
  <c r="DD93" i="2" s="1"/>
  <c r="DC93" i="1"/>
  <c r="DC93" i="2" s="1"/>
  <c r="DB93" i="1"/>
  <c r="DB93" i="2" s="1"/>
  <c r="CZ93" i="1"/>
  <c r="CZ93" i="2" s="1"/>
  <c r="CY93" i="1"/>
  <c r="CY93" i="2" s="1"/>
  <c r="CX93" i="1"/>
  <c r="CX93" i="2" s="1"/>
  <c r="CW93" i="1"/>
  <c r="CW93" i="2" s="1"/>
  <c r="CU93" i="1"/>
  <c r="CU93" i="2" s="1"/>
  <c r="CT93" i="1"/>
  <c r="CT93" i="2" s="1"/>
  <c r="CS93" i="1"/>
  <c r="CS93" i="2" s="1"/>
  <c r="CR93" i="1"/>
  <c r="CR93" i="2" s="1"/>
  <c r="CP93" i="1"/>
  <c r="CP93" i="2" s="1"/>
  <c r="CO93" i="1"/>
  <c r="CO93" i="2" s="1"/>
  <c r="CN93" i="1"/>
  <c r="CN93" i="2" s="1"/>
  <c r="CM93" i="1"/>
  <c r="CM93" i="2" s="1"/>
  <c r="CK93" i="1"/>
  <c r="CK93" i="2" s="1"/>
  <c r="CJ93" i="1"/>
  <c r="CJ93" i="2" s="1"/>
  <c r="CI93" i="1"/>
  <c r="CI93" i="2" s="1"/>
  <c r="CH93" i="1"/>
  <c r="CH93" i="2" s="1"/>
  <c r="CF93" i="1"/>
  <c r="CF93" i="2" s="1"/>
  <c r="CE93" i="1"/>
  <c r="CE93" i="2" s="1"/>
  <c r="CD93" i="1"/>
  <c r="CD93" i="2" s="1"/>
  <c r="CC93" i="1"/>
  <c r="CC93" i="2" s="1"/>
  <c r="CA93" i="1"/>
  <c r="CA93" i="2" s="1"/>
  <c r="BZ93" i="1"/>
  <c r="BZ93" i="2" s="1"/>
  <c r="BY93" i="1"/>
  <c r="BY93" i="2" s="1"/>
  <c r="BX93" i="1"/>
  <c r="BX93" i="2" s="1"/>
  <c r="BV93" i="1"/>
  <c r="BV93" i="2" s="1"/>
  <c r="BU93" i="1"/>
  <c r="BU93" i="2" s="1"/>
  <c r="BT93" i="1"/>
  <c r="BT93" i="2" s="1"/>
  <c r="BS93" i="1"/>
  <c r="BS93" i="2" s="1"/>
  <c r="BQ93" i="1"/>
  <c r="BQ93" i="2" s="1"/>
  <c r="BP93" i="1"/>
  <c r="BP93" i="2" s="1"/>
  <c r="BO93" i="1"/>
  <c r="BO93" i="2" s="1"/>
  <c r="BN93" i="1"/>
  <c r="BN93" i="2" s="1"/>
  <c r="BL93" i="1"/>
  <c r="BL93" i="2" s="1"/>
  <c r="BK93" i="1"/>
  <c r="BK93" i="2" s="1"/>
  <c r="BJ93" i="1"/>
  <c r="BJ93" i="2" s="1"/>
  <c r="BI93" i="1"/>
  <c r="BI93" i="2" s="1"/>
  <c r="BG93" i="1"/>
  <c r="BG93" i="2" s="1"/>
  <c r="BF93" i="1"/>
  <c r="BF93" i="2" s="1"/>
  <c r="BE93" i="1"/>
  <c r="BE93" i="2" s="1"/>
  <c r="BD93" i="1"/>
  <c r="BD93" i="2" s="1"/>
  <c r="BB93" i="1"/>
  <c r="BB93" i="2" s="1"/>
  <c r="BA93" i="1"/>
  <c r="BA93" i="2" s="1"/>
  <c r="AZ93" i="1"/>
  <c r="AZ93" i="2" s="1"/>
  <c r="AY93" i="1"/>
  <c r="AY93" i="2" s="1"/>
  <c r="AW93" i="1"/>
  <c r="AW93" i="2" s="1"/>
  <c r="AV93" i="1"/>
  <c r="AV93" i="2" s="1"/>
  <c r="AU93" i="1"/>
  <c r="AU93" i="2" s="1"/>
  <c r="AT93" i="1"/>
  <c r="AT93" i="2" s="1"/>
  <c r="AR93" i="1"/>
  <c r="AR93" i="2" s="1"/>
  <c r="AQ93" i="1"/>
  <c r="AQ93" i="2" s="1"/>
  <c r="AP93" i="1"/>
  <c r="AP93" i="2" s="1"/>
  <c r="AO93" i="1"/>
  <c r="AO93" i="2" s="1"/>
  <c r="AM93" i="1"/>
  <c r="AM93" i="2" s="1"/>
  <c r="AL93" i="1"/>
  <c r="AL93" i="2" s="1"/>
  <c r="AK93" i="1"/>
  <c r="AK93" i="2" s="1"/>
  <c r="AJ93" i="1"/>
  <c r="AJ93" i="2" s="1"/>
  <c r="AH93" i="1"/>
  <c r="AH93" i="2" s="1"/>
  <c r="AG93" i="1"/>
  <c r="AG93" i="2" s="1"/>
  <c r="AF93" i="1"/>
  <c r="AF93" i="2" s="1"/>
  <c r="AE93" i="1"/>
  <c r="AE93" i="2" s="1"/>
  <c r="AC93" i="1"/>
  <c r="AC93" i="2" s="1"/>
  <c r="AB93" i="1"/>
  <c r="AB93" i="2" s="1"/>
  <c r="AA93" i="1"/>
  <c r="AA93" i="2" s="1"/>
  <c r="Z93" i="1"/>
  <c r="Z93" i="2" s="1"/>
  <c r="X93" i="1"/>
  <c r="X93" i="2" s="1"/>
  <c r="W93" i="1"/>
  <c r="W93" i="2" s="1"/>
  <c r="V93" i="1"/>
  <c r="V93" i="2" s="1"/>
  <c r="U93" i="1"/>
  <c r="U93" i="2" s="1"/>
  <c r="S93" i="1"/>
  <c r="S93" i="2" s="1"/>
  <c r="R93" i="1"/>
  <c r="R93" i="2" s="1"/>
  <c r="Q93" i="1"/>
  <c r="Q93" i="2" s="1"/>
  <c r="P93" i="1"/>
  <c r="P93" i="2" s="1"/>
  <c r="N93" i="1"/>
  <c r="N93" i="2" s="1"/>
  <c r="M93" i="1"/>
  <c r="M93" i="2" s="1"/>
  <c r="L93" i="1"/>
  <c r="L93" i="2" s="1"/>
  <c r="K93" i="1"/>
  <c r="K93" i="2" s="1"/>
  <c r="I93" i="1"/>
  <c r="H93" i="1"/>
  <c r="G93" i="1"/>
  <c r="F93" i="1"/>
  <c r="DO92" i="1"/>
  <c r="DO92" i="2" s="1"/>
  <c r="DN92" i="1"/>
  <c r="DN92" i="2" s="1"/>
  <c r="DM92" i="1"/>
  <c r="DM92" i="2" s="1"/>
  <c r="DL92" i="1"/>
  <c r="DL92" i="2" s="1"/>
  <c r="DJ92" i="1"/>
  <c r="DJ92" i="2" s="1"/>
  <c r="DI92" i="1"/>
  <c r="DI92" i="2" s="1"/>
  <c r="DH92" i="1"/>
  <c r="DH92" i="2" s="1"/>
  <c r="DG92" i="1"/>
  <c r="DG92" i="2" s="1"/>
  <c r="DE92" i="1"/>
  <c r="DE92" i="2" s="1"/>
  <c r="DD92" i="1"/>
  <c r="DD92" i="2" s="1"/>
  <c r="DC92" i="1"/>
  <c r="DC92" i="2" s="1"/>
  <c r="DB92" i="1"/>
  <c r="DB92" i="2" s="1"/>
  <c r="CZ92" i="1"/>
  <c r="CZ92" i="2" s="1"/>
  <c r="CY92" i="1"/>
  <c r="CY92" i="2" s="1"/>
  <c r="CX92" i="1"/>
  <c r="CX92" i="2" s="1"/>
  <c r="CW92" i="1"/>
  <c r="CW92" i="2" s="1"/>
  <c r="CU92" i="1"/>
  <c r="CU92" i="2" s="1"/>
  <c r="CT92" i="1"/>
  <c r="CT92" i="2" s="1"/>
  <c r="CS92" i="1"/>
  <c r="CS92" i="2" s="1"/>
  <c r="CR92" i="1"/>
  <c r="CR92" i="2" s="1"/>
  <c r="CP92" i="1"/>
  <c r="CP92" i="2" s="1"/>
  <c r="CO92" i="1"/>
  <c r="CO92" i="2" s="1"/>
  <c r="CN92" i="1"/>
  <c r="CN92" i="2" s="1"/>
  <c r="CM92" i="1"/>
  <c r="CM92" i="2" s="1"/>
  <c r="CK92" i="1"/>
  <c r="CK92" i="2" s="1"/>
  <c r="CJ92" i="1"/>
  <c r="CJ92" i="2" s="1"/>
  <c r="CI92" i="1"/>
  <c r="CI92" i="2" s="1"/>
  <c r="CH92" i="1"/>
  <c r="CH92" i="2" s="1"/>
  <c r="CF92" i="1"/>
  <c r="CF92" i="2" s="1"/>
  <c r="CE92" i="1"/>
  <c r="CE92" i="2" s="1"/>
  <c r="CD92" i="1"/>
  <c r="CD92" i="2" s="1"/>
  <c r="CC92" i="1"/>
  <c r="CC92" i="2" s="1"/>
  <c r="CA92" i="1"/>
  <c r="CA92" i="2" s="1"/>
  <c r="BZ92" i="1"/>
  <c r="BZ92" i="2" s="1"/>
  <c r="BY92" i="1"/>
  <c r="BY92" i="2" s="1"/>
  <c r="BX92" i="1"/>
  <c r="BX92" i="2" s="1"/>
  <c r="BV92" i="1"/>
  <c r="BV92" i="2" s="1"/>
  <c r="BU92" i="1"/>
  <c r="BU92" i="2" s="1"/>
  <c r="BT92" i="1"/>
  <c r="BT92" i="2" s="1"/>
  <c r="BS92" i="1"/>
  <c r="BS92" i="2" s="1"/>
  <c r="BQ92" i="1"/>
  <c r="BQ92" i="2" s="1"/>
  <c r="BP92" i="1"/>
  <c r="BP92" i="2" s="1"/>
  <c r="BO92" i="1"/>
  <c r="BO92" i="2" s="1"/>
  <c r="BN92" i="1"/>
  <c r="BN92" i="2" s="1"/>
  <c r="BL92" i="1"/>
  <c r="BL92" i="2" s="1"/>
  <c r="BK92" i="1"/>
  <c r="BK92" i="2" s="1"/>
  <c r="BJ92" i="1"/>
  <c r="BJ92" i="2" s="1"/>
  <c r="BI92" i="1"/>
  <c r="BI92" i="2" s="1"/>
  <c r="BG92" i="1"/>
  <c r="BG92" i="2" s="1"/>
  <c r="BF92" i="1"/>
  <c r="BF92" i="2" s="1"/>
  <c r="BE92" i="1"/>
  <c r="BE92" i="2" s="1"/>
  <c r="BD92" i="1"/>
  <c r="BD92" i="2" s="1"/>
  <c r="BB92" i="1"/>
  <c r="BB92" i="2" s="1"/>
  <c r="BA92" i="1"/>
  <c r="BA92" i="2" s="1"/>
  <c r="AZ92" i="1"/>
  <c r="AZ92" i="2" s="1"/>
  <c r="AY92" i="1"/>
  <c r="AY92" i="2" s="1"/>
  <c r="AW92" i="1"/>
  <c r="AW92" i="2" s="1"/>
  <c r="AV92" i="1"/>
  <c r="AV92" i="2" s="1"/>
  <c r="AU92" i="1"/>
  <c r="AU92" i="2" s="1"/>
  <c r="AT92" i="1"/>
  <c r="AT92" i="2" s="1"/>
  <c r="AR92" i="1"/>
  <c r="AR92" i="2" s="1"/>
  <c r="AQ92" i="1"/>
  <c r="AQ92" i="2" s="1"/>
  <c r="AP92" i="1"/>
  <c r="AP92" i="2" s="1"/>
  <c r="AO92" i="1"/>
  <c r="AO92" i="2" s="1"/>
  <c r="AM92" i="1"/>
  <c r="AM92" i="2" s="1"/>
  <c r="AL92" i="1"/>
  <c r="AL92" i="2" s="1"/>
  <c r="AK92" i="1"/>
  <c r="AK92" i="2" s="1"/>
  <c r="AJ92" i="1"/>
  <c r="AJ92" i="2" s="1"/>
  <c r="AH92" i="1"/>
  <c r="AH92" i="2" s="1"/>
  <c r="AG92" i="1"/>
  <c r="AG92" i="2" s="1"/>
  <c r="AF92" i="1"/>
  <c r="AF92" i="2" s="1"/>
  <c r="AE92" i="1"/>
  <c r="AE92" i="2" s="1"/>
  <c r="AC92" i="1"/>
  <c r="AC92" i="2" s="1"/>
  <c r="AB92" i="1"/>
  <c r="AB92" i="2" s="1"/>
  <c r="AA92" i="1"/>
  <c r="AA92" i="2" s="1"/>
  <c r="Z92" i="1"/>
  <c r="Z92" i="2" s="1"/>
  <c r="X92" i="1"/>
  <c r="X92" i="2" s="1"/>
  <c r="W92" i="1"/>
  <c r="W92" i="2" s="1"/>
  <c r="V92" i="1"/>
  <c r="V92" i="2" s="1"/>
  <c r="U92" i="1"/>
  <c r="U92" i="2" s="1"/>
  <c r="S92" i="1"/>
  <c r="S92" i="2" s="1"/>
  <c r="R92" i="1"/>
  <c r="R92" i="2" s="1"/>
  <c r="Q92" i="1"/>
  <c r="Q92" i="2" s="1"/>
  <c r="P92" i="1"/>
  <c r="P92" i="2" s="1"/>
  <c r="N92" i="1"/>
  <c r="N92" i="2" s="1"/>
  <c r="M92" i="1"/>
  <c r="M92" i="2" s="1"/>
  <c r="L92" i="1"/>
  <c r="L92" i="2" s="1"/>
  <c r="K92" i="1"/>
  <c r="K92" i="2" s="1"/>
  <c r="I92" i="1"/>
  <c r="H92" i="1"/>
  <c r="G92" i="1"/>
  <c r="F92" i="1"/>
  <c r="DO91" i="1"/>
  <c r="DO91" i="2" s="1"/>
  <c r="DN91" i="1"/>
  <c r="DN91" i="2" s="1"/>
  <c r="DM91" i="1"/>
  <c r="DM91" i="2" s="1"/>
  <c r="DL91" i="1"/>
  <c r="DL91" i="2" s="1"/>
  <c r="DJ91" i="1"/>
  <c r="DJ91" i="2" s="1"/>
  <c r="DI91" i="1"/>
  <c r="DI91" i="2" s="1"/>
  <c r="DH91" i="1"/>
  <c r="DH91" i="2" s="1"/>
  <c r="DG91" i="1"/>
  <c r="DG91" i="2" s="1"/>
  <c r="DE91" i="1"/>
  <c r="DE91" i="2" s="1"/>
  <c r="DD91" i="1"/>
  <c r="DD91" i="2" s="1"/>
  <c r="DC91" i="1"/>
  <c r="DC91" i="2" s="1"/>
  <c r="DB91" i="1"/>
  <c r="DB91" i="2" s="1"/>
  <c r="CZ91" i="1"/>
  <c r="CZ91" i="2" s="1"/>
  <c r="CY91" i="1"/>
  <c r="CY91" i="2" s="1"/>
  <c r="CX91" i="1"/>
  <c r="CX91" i="2" s="1"/>
  <c r="CW91" i="1"/>
  <c r="CW91" i="2" s="1"/>
  <c r="CU91" i="1"/>
  <c r="CU91" i="2" s="1"/>
  <c r="CT91" i="1"/>
  <c r="CT91" i="2" s="1"/>
  <c r="CS91" i="1"/>
  <c r="CS91" i="2" s="1"/>
  <c r="CR91" i="1"/>
  <c r="CR91" i="2" s="1"/>
  <c r="CP91" i="1"/>
  <c r="CP91" i="2" s="1"/>
  <c r="CO91" i="1"/>
  <c r="CO91" i="2" s="1"/>
  <c r="CN91" i="1"/>
  <c r="CN91" i="2" s="1"/>
  <c r="CM91" i="1"/>
  <c r="CM91" i="2" s="1"/>
  <c r="CK91" i="1"/>
  <c r="CK91" i="2" s="1"/>
  <c r="CJ91" i="1"/>
  <c r="CJ91" i="2" s="1"/>
  <c r="CI91" i="1"/>
  <c r="CI91" i="2" s="1"/>
  <c r="CH91" i="1"/>
  <c r="CH91" i="2" s="1"/>
  <c r="CF91" i="1"/>
  <c r="CF91" i="2" s="1"/>
  <c r="CE91" i="1"/>
  <c r="CE91" i="2" s="1"/>
  <c r="CD91" i="1"/>
  <c r="CD91" i="2" s="1"/>
  <c r="CC91" i="1"/>
  <c r="CC91" i="2" s="1"/>
  <c r="CA91" i="1"/>
  <c r="CA91" i="2" s="1"/>
  <c r="BZ91" i="1"/>
  <c r="BZ91" i="2" s="1"/>
  <c r="BY91" i="1"/>
  <c r="BY91" i="2" s="1"/>
  <c r="BX91" i="1"/>
  <c r="BX91" i="2" s="1"/>
  <c r="BV91" i="1"/>
  <c r="BV91" i="2" s="1"/>
  <c r="BU91" i="1"/>
  <c r="BU91" i="2" s="1"/>
  <c r="BT91" i="1"/>
  <c r="BT91" i="2" s="1"/>
  <c r="BS91" i="1"/>
  <c r="BS91" i="2" s="1"/>
  <c r="BQ91" i="1"/>
  <c r="BQ91" i="2" s="1"/>
  <c r="BP91" i="1"/>
  <c r="BP91" i="2" s="1"/>
  <c r="BO91" i="1"/>
  <c r="BO91" i="2" s="1"/>
  <c r="BN91" i="1"/>
  <c r="BN91" i="2" s="1"/>
  <c r="BL91" i="1"/>
  <c r="BL91" i="2" s="1"/>
  <c r="BK91" i="1"/>
  <c r="BK91" i="2" s="1"/>
  <c r="BJ91" i="1"/>
  <c r="BJ91" i="2" s="1"/>
  <c r="BI91" i="1"/>
  <c r="BI91" i="2" s="1"/>
  <c r="BG91" i="1"/>
  <c r="BG91" i="2" s="1"/>
  <c r="BF91" i="1"/>
  <c r="BF91" i="2" s="1"/>
  <c r="BE91" i="1"/>
  <c r="BE91" i="2" s="1"/>
  <c r="BD91" i="1"/>
  <c r="BD91" i="2" s="1"/>
  <c r="BB91" i="1"/>
  <c r="BB91" i="2" s="1"/>
  <c r="BA91" i="1"/>
  <c r="BA91" i="2" s="1"/>
  <c r="AZ91" i="1"/>
  <c r="AZ91" i="2" s="1"/>
  <c r="AY91" i="1"/>
  <c r="AY91" i="2" s="1"/>
  <c r="AW91" i="1"/>
  <c r="AW91" i="2" s="1"/>
  <c r="AV91" i="1"/>
  <c r="AV91" i="2" s="1"/>
  <c r="AU91" i="1"/>
  <c r="AU91" i="2" s="1"/>
  <c r="AT91" i="1"/>
  <c r="AT91" i="2" s="1"/>
  <c r="AR91" i="1"/>
  <c r="AR91" i="2" s="1"/>
  <c r="AQ91" i="1"/>
  <c r="AQ91" i="2" s="1"/>
  <c r="AP91" i="1"/>
  <c r="AP91" i="2" s="1"/>
  <c r="AO91" i="1"/>
  <c r="AO91" i="2" s="1"/>
  <c r="AM91" i="1"/>
  <c r="AM91" i="2" s="1"/>
  <c r="AL91" i="1"/>
  <c r="AL91" i="2" s="1"/>
  <c r="AK91" i="1"/>
  <c r="AK91" i="2" s="1"/>
  <c r="AJ91" i="1"/>
  <c r="AJ91" i="2" s="1"/>
  <c r="AH91" i="1"/>
  <c r="AH91" i="2" s="1"/>
  <c r="AG91" i="1"/>
  <c r="AG91" i="2" s="1"/>
  <c r="AF91" i="1"/>
  <c r="AF91" i="2" s="1"/>
  <c r="AE91" i="1"/>
  <c r="AE91" i="2" s="1"/>
  <c r="AC91" i="1"/>
  <c r="AC91" i="2" s="1"/>
  <c r="AB91" i="1"/>
  <c r="AB91" i="2" s="1"/>
  <c r="AA91" i="1"/>
  <c r="AA91" i="2" s="1"/>
  <c r="Z91" i="1"/>
  <c r="Z91" i="2" s="1"/>
  <c r="X91" i="1"/>
  <c r="X91" i="2" s="1"/>
  <c r="W91" i="1"/>
  <c r="W91" i="2" s="1"/>
  <c r="V91" i="1"/>
  <c r="V91" i="2" s="1"/>
  <c r="U91" i="1"/>
  <c r="U91" i="2" s="1"/>
  <c r="S91" i="1"/>
  <c r="S91" i="2" s="1"/>
  <c r="R91" i="1"/>
  <c r="R91" i="2" s="1"/>
  <c r="Q91" i="1"/>
  <c r="Q91" i="2" s="1"/>
  <c r="P91" i="1"/>
  <c r="P91" i="2" s="1"/>
  <c r="N91" i="1"/>
  <c r="N91" i="2" s="1"/>
  <c r="M91" i="1"/>
  <c r="M91" i="2" s="1"/>
  <c r="L91" i="1"/>
  <c r="L91" i="2" s="1"/>
  <c r="K91" i="1"/>
  <c r="K91" i="2" s="1"/>
  <c r="I91" i="1"/>
  <c r="H91" i="1"/>
  <c r="G91" i="1"/>
  <c r="F91" i="1"/>
  <c r="CA90" i="1"/>
  <c r="CA90" i="2" s="1"/>
  <c r="BZ90" i="1"/>
  <c r="BZ90" i="2" s="1"/>
  <c r="BY90" i="1"/>
  <c r="BY90" i="2" s="1"/>
  <c r="BX90" i="1"/>
  <c r="BX90" i="2" s="1"/>
  <c r="BV90" i="1"/>
  <c r="BV90" i="2" s="1"/>
  <c r="BU90" i="1"/>
  <c r="BU90" i="2" s="1"/>
  <c r="BT90" i="1"/>
  <c r="BT90" i="2" s="1"/>
  <c r="BS90" i="1"/>
  <c r="BS90" i="2" s="1"/>
  <c r="BQ90" i="1"/>
  <c r="BQ90" i="2" s="1"/>
  <c r="BP90" i="1"/>
  <c r="BP90" i="2" s="1"/>
  <c r="BO90" i="1"/>
  <c r="BO90" i="2" s="1"/>
  <c r="BN90" i="1"/>
  <c r="BN90" i="2" s="1"/>
  <c r="BL90" i="1"/>
  <c r="BL90" i="2" s="1"/>
  <c r="BK90" i="1"/>
  <c r="BK90" i="2" s="1"/>
  <c r="BJ90" i="1"/>
  <c r="BJ90" i="2" s="1"/>
  <c r="BI90" i="1"/>
  <c r="BI90" i="2" s="1"/>
  <c r="BG90" i="1"/>
  <c r="BG90" i="2" s="1"/>
  <c r="BF90" i="1"/>
  <c r="BF90" i="2" s="1"/>
  <c r="BE90" i="1"/>
  <c r="BE90" i="2" s="1"/>
  <c r="BD90" i="1"/>
  <c r="BD90" i="2" s="1"/>
  <c r="BB90" i="1"/>
  <c r="BB90" i="2" s="1"/>
  <c r="BA90" i="1"/>
  <c r="BA90" i="2" s="1"/>
  <c r="AZ90" i="1"/>
  <c r="AZ90" i="2" s="1"/>
  <c r="AY90" i="1"/>
  <c r="AY90" i="2" s="1"/>
  <c r="AW90" i="1"/>
  <c r="AW90" i="2" s="1"/>
  <c r="AV90" i="1"/>
  <c r="AV90" i="2" s="1"/>
  <c r="AU90" i="1"/>
  <c r="AU90" i="2" s="1"/>
  <c r="AT90" i="1"/>
  <c r="AT90" i="2" s="1"/>
  <c r="AR90" i="1"/>
  <c r="AR90" i="2" s="1"/>
  <c r="AQ90" i="1"/>
  <c r="AQ90" i="2" s="1"/>
  <c r="AP90" i="1"/>
  <c r="AP90" i="2" s="1"/>
  <c r="AO90" i="1"/>
  <c r="AO90" i="2" s="1"/>
  <c r="AM90" i="1"/>
  <c r="AM90" i="2" s="1"/>
  <c r="AL90" i="1"/>
  <c r="AL90" i="2" s="1"/>
  <c r="AK90" i="1"/>
  <c r="AK90" i="2" s="1"/>
  <c r="AJ90" i="1"/>
  <c r="AJ90" i="2" s="1"/>
  <c r="AH90" i="1"/>
  <c r="AH90" i="2" s="1"/>
  <c r="AG90" i="1"/>
  <c r="AG90" i="2" s="1"/>
  <c r="AF90" i="1"/>
  <c r="AF90" i="2" s="1"/>
  <c r="AE90" i="1"/>
  <c r="AE90" i="2" s="1"/>
  <c r="AC90" i="1"/>
  <c r="AC90" i="2" s="1"/>
  <c r="AB90" i="1"/>
  <c r="AB90" i="2" s="1"/>
  <c r="AA90" i="1"/>
  <c r="AA90" i="2" s="1"/>
  <c r="Z90" i="1"/>
  <c r="Z90" i="2" s="1"/>
  <c r="X90" i="1"/>
  <c r="X90" i="2" s="1"/>
  <c r="W90" i="1"/>
  <c r="W90" i="2" s="1"/>
  <c r="V90" i="1"/>
  <c r="V90" i="2" s="1"/>
  <c r="U90" i="1"/>
  <c r="U90" i="2" s="1"/>
  <c r="S90" i="1"/>
  <c r="S90" i="2" s="1"/>
  <c r="R90" i="1"/>
  <c r="R90" i="2" s="1"/>
  <c r="Q90" i="1"/>
  <c r="Q90" i="2" s="1"/>
  <c r="P90" i="1"/>
  <c r="P90" i="2" s="1"/>
  <c r="N90" i="1"/>
  <c r="N90" i="2" s="1"/>
  <c r="M90" i="1"/>
  <c r="M90" i="2" s="1"/>
  <c r="L90" i="1"/>
  <c r="L90" i="2" s="1"/>
  <c r="K90" i="1"/>
  <c r="K90" i="2" s="1"/>
  <c r="I90" i="1"/>
  <c r="H90" i="1"/>
  <c r="G90" i="1"/>
  <c r="F90" i="1"/>
  <c r="DO89" i="1"/>
  <c r="DO89" i="2" s="1"/>
  <c r="DN89" i="1"/>
  <c r="DN89" i="2" s="1"/>
  <c r="DM89" i="1"/>
  <c r="DM89" i="2" s="1"/>
  <c r="DL89" i="1"/>
  <c r="DL89" i="2" s="1"/>
  <c r="DJ89" i="1"/>
  <c r="DJ89" i="2" s="1"/>
  <c r="DI89" i="1"/>
  <c r="DI89" i="2" s="1"/>
  <c r="DH89" i="1"/>
  <c r="DH89" i="2" s="1"/>
  <c r="DG89" i="1"/>
  <c r="DG89" i="2" s="1"/>
  <c r="DE89" i="1"/>
  <c r="DE89" i="2" s="1"/>
  <c r="DD89" i="1"/>
  <c r="DD89" i="2" s="1"/>
  <c r="DC89" i="1"/>
  <c r="DC89" i="2" s="1"/>
  <c r="DB89" i="1"/>
  <c r="DB89" i="2" s="1"/>
  <c r="CZ89" i="1"/>
  <c r="CZ89" i="2" s="1"/>
  <c r="CY89" i="1"/>
  <c r="CY89" i="2" s="1"/>
  <c r="CX89" i="1"/>
  <c r="CX89" i="2" s="1"/>
  <c r="CW89" i="1"/>
  <c r="CW89" i="2" s="1"/>
  <c r="CU89" i="1"/>
  <c r="CU89" i="2" s="1"/>
  <c r="CT89" i="1"/>
  <c r="CT89" i="2" s="1"/>
  <c r="CS89" i="1"/>
  <c r="CS89" i="2" s="1"/>
  <c r="CR89" i="1"/>
  <c r="CR89" i="2" s="1"/>
  <c r="CP89" i="1"/>
  <c r="CP89" i="2" s="1"/>
  <c r="CO89" i="1"/>
  <c r="CO89" i="2" s="1"/>
  <c r="CN89" i="1"/>
  <c r="CN89" i="2" s="1"/>
  <c r="CM89" i="1"/>
  <c r="CM89" i="2" s="1"/>
  <c r="CK89" i="1"/>
  <c r="CK89" i="2" s="1"/>
  <c r="CJ89" i="1"/>
  <c r="CJ89" i="2" s="1"/>
  <c r="CI89" i="1"/>
  <c r="CI89" i="2" s="1"/>
  <c r="CH89" i="1"/>
  <c r="CH89" i="2" s="1"/>
  <c r="CF89" i="1"/>
  <c r="CF89" i="2" s="1"/>
  <c r="CE89" i="1"/>
  <c r="CE89" i="2" s="1"/>
  <c r="CD89" i="1"/>
  <c r="CD89" i="2" s="1"/>
  <c r="CC89" i="1"/>
  <c r="CC89" i="2" s="1"/>
  <c r="CA89" i="1"/>
  <c r="CA89" i="2" s="1"/>
  <c r="BZ89" i="1"/>
  <c r="BZ89" i="2" s="1"/>
  <c r="BY89" i="1"/>
  <c r="BY89" i="2" s="1"/>
  <c r="BX89" i="1"/>
  <c r="BX89" i="2" s="1"/>
  <c r="BV89" i="1"/>
  <c r="BV89" i="2" s="1"/>
  <c r="BU89" i="1"/>
  <c r="BU89" i="2" s="1"/>
  <c r="BT89" i="1"/>
  <c r="BT89" i="2" s="1"/>
  <c r="BS89" i="1"/>
  <c r="BS89" i="2" s="1"/>
  <c r="BQ89" i="1"/>
  <c r="BQ89" i="2" s="1"/>
  <c r="BP89" i="1"/>
  <c r="BP89" i="2" s="1"/>
  <c r="BO89" i="1"/>
  <c r="BO89" i="2" s="1"/>
  <c r="BN89" i="1"/>
  <c r="BN89" i="2" s="1"/>
  <c r="BL89" i="1"/>
  <c r="BL89" i="2" s="1"/>
  <c r="BK89" i="1"/>
  <c r="BK89" i="2" s="1"/>
  <c r="BJ89" i="1"/>
  <c r="BJ89" i="2" s="1"/>
  <c r="BI89" i="1"/>
  <c r="BI89" i="2" s="1"/>
  <c r="BG89" i="1"/>
  <c r="BG89" i="2" s="1"/>
  <c r="BF89" i="1"/>
  <c r="BF89" i="2" s="1"/>
  <c r="BE89" i="1"/>
  <c r="BE89" i="2" s="1"/>
  <c r="BD89" i="1"/>
  <c r="BD89" i="2" s="1"/>
  <c r="BB89" i="1"/>
  <c r="BB89" i="2" s="1"/>
  <c r="BA89" i="1"/>
  <c r="BA89" i="2" s="1"/>
  <c r="AZ89" i="1"/>
  <c r="AZ89" i="2" s="1"/>
  <c r="AY89" i="1"/>
  <c r="AY89" i="2" s="1"/>
  <c r="AW89" i="1"/>
  <c r="AW89" i="2" s="1"/>
  <c r="AV89" i="1"/>
  <c r="AV89" i="2" s="1"/>
  <c r="AU89" i="1"/>
  <c r="AU89" i="2" s="1"/>
  <c r="AT89" i="1"/>
  <c r="AT89" i="2" s="1"/>
  <c r="AR89" i="1"/>
  <c r="AR89" i="2" s="1"/>
  <c r="AQ89" i="1"/>
  <c r="AQ89" i="2" s="1"/>
  <c r="AP89" i="1"/>
  <c r="AP89" i="2" s="1"/>
  <c r="AO89" i="1"/>
  <c r="AO89" i="2" s="1"/>
  <c r="AM89" i="1"/>
  <c r="AM89" i="2" s="1"/>
  <c r="AL89" i="1"/>
  <c r="AL89" i="2" s="1"/>
  <c r="AK89" i="1"/>
  <c r="AK89" i="2" s="1"/>
  <c r="AJ89" i="1"/>
  <c r="AJ89" i="2" s="1"/>
  <c r="AH89" i="1"/>
  <c r="AH89" i="2" s="1"/>
  <c r="AG89" i="1"/>
  <c r="AG89" i="2" s="1"/>
  <c r="AF89" i="1"/>
  <c r="AF89" i="2" s="1"/>
  <c r="AE89" i="1"/>
  <c r="AE89" i="2" s="1"/>
  <c r="AC89" i="1"/>
  <c r="AC89" i="2" s="1"/>
  <c r="AB89" i="1"/>
  <c r="AB89" i="2" s="1"/>
  <c r="AA89" i="1"/>
  <c r="AA89" i="2" s="1"/>
  <c r="Z89" i="1"/>
  <c r="Z89" i="2" s="1"/>
  <c r="X89" i="1"/>
  <c r="X89" i="2" s="1"/>
  <c r="W89" i="1"/>
  <c r="W89" i="2" s="1"/>
  <c r="V89" i="1"/>
  <c r="V89" i="2" s="1"/>
  <c r="U89" i="1"/>
  <c r="U89" i="2" s="1"/>
  <c r="S89" i="1"/>
  <c r="S89" i="2" s="1"/>
  <c r="R89" i="1"/>
  <c r="R89" i="2" s="1"/>
  <c r="Q89" i="1"/>
  <c r="Q89" i="2" s="1"/>
  <c r="P89" i="1"/>
  <c r="P89" i="2" s="1"/>
  <c r="N89" i="1"/>
  <c r="N89" i="2" s="1"/>
  <c r="M89" i="1"/>
  <c r="M89" i="2" s="1"/>
  <c r="L89" i="1"/>
  <c r="L89" i="2" s="1"/>
  <c r="K89" i="1"/>
  <c r="K89" i="2" s="1"/>
  <c r="I89" i="1"/>
  <c r="H89" i="1"/>
  <c r="G89" i="1"/>
  <c r="F89" i="1"/>
  <c r="DO88" i="1"/>
  <c r="DO88" i="2" s="1"/>
  <c r="DN88" i="1"/>
  <c r="DN88" i="2" s="1"/>
  <c r="DM88" i="1"/>
  <c r="DM88" i="2" s="1"/>
  <c r="DL88" i="1"/>
  <c r="DL88" i="2" s="1"/>
  <c r="DJ88" i="1"/>
  <c r="DJ88" i="2" s="1"/>
  <c r="DI88" i="1"/>
  <c r="DI88" i="2" s="1"/>
  <c r="DH88" i="1"/>
  <c r="DH88" i="2" s="1"/>
  <c r="DG88" i="1"/>
  <c r="DG88" i="2" s="1"/>
  <c r="DE88" i="1"/>
  <c r="DE88" i="2" s="1"/>
  <c r="DD88" i="1"/>
  <c r="DD88" i="2" s="1"/>
  <c r="DC88" i="1"/>
  <c r="DC88" i="2" s="1"/>
  <c r="DB88" i="1"/>
  <c r="DB88" i="2" s="1"/>
  <c r="CZ88" i="1"/>
  <c r="CZ88" i="2" s="1"/>
  <c r="CY88" i="1"/>
  <c r="CY88" i="2" s="1"/>
  <c r="CX88" i="1"/>
  <c r="CX88" i="2" s="1"/>
  <c r="CW88" i="1"/>
  <c r="CW88" i="2" s="1"/>
  <c r="CU88" i="1"/>
  <c r="CU88" i="2" s="1"/>
  <c r="CT88" i="1"/>
  <c r="CT88" i="2" s="1"/>
  <c r="CS88" i="1"/>
  <c r="CS88" i="2" s="1"/>
  <c r="CR88" i="1"/>
  <c r="CR88" i="2" s="1"/>
  <c r="CP88" i="1"/>
  <c r="CP88" i="2" s="1"/>
  <c r="CO88" i="1"/>
  <c r="CO88" i="2" s="1"/>
  <c r="CN88" i="1"/>
  <c r="CN88" i="2" s="1"/>
  <c r="CM88" i="1"/>
  <c r="CM88" i="2" s="1"/>
  <c r="CK88" i="1"/>
  <c r="CK88" i="2" s="1"/>
  <c r="CJ88" i="1"/>
  <c r="CJ88" i="2" s="1"/>
  <c r="CI88" i="1"/>
  <c r="CI88" i="2" s="1"/>
  <c r="CH88" i="1"/>
  <c r="CH88" i="2" s="1"/>
  <c r="CF88" i="1"/>
  <c r="CF88" i="2" s="1"/>
  <c r="CE88" i="1"/>
  <c r="CE88" i="2" s="1"/>
  <c r="CD88" i="1"/>
  <c r="CD88" i="2" s="1"/>
  <c r="CC88" i="1"/>
  <c r="CC88" i="2" s="1"/>
  <c r="CA88" i="1"/>
  <c r="CA88" i="2" s="1"/>
  <c r="BZ88" i="1"/>
  <c r="BZ88" i="2" s="1"/>
  <c r="BY88" i="1"/>
  <c r="BY88" i="2" s="1"/>
  <c r="BX88" i="1"/>
  <c r="BX88" i="2" s="1"/>
  <c r="BV88" i="1"/>
  <c r="BV88" i="2" s="1"/>
  <c r="BU88" i="1"/>
  <c r="BU88" i="2" s="1"/>
  <c r="BT88" i="1"/>
  <c r="BT88" i="2" s="1"/>
  <c r="BS88" i="1"/>
  <c r="BS88" i="2" s="1"/>
  <c r="BQ88" i="1"/>
  <c r="BQ88" i="2" s="1"/>
  <c r="BP88" i="1"/>
  <c r="BP88" i="2" s="1"/>
  <c r="BO88" i="1"/>
  <c r="BO88" i="2" s="1"/>
  <c r="BN88" i="1"/>
  <c r="BN88" i="2" s="1"/>
  <c r="BL88" i="1"/>
  <c r="BL88" i="2" s="1"/>
  <c r="BK88" i="1"/>
  <c r="BK88" i="2" s="1"/>
  <c r="BJ88" i="1"/>
  <c r="BJ88" i="2" s="1"/>
  <c r="BI88" i="1"/>
  <c r="BI88" i="2" s="1"/>
  <c r="BG88" i="1"/>
  <c r="BG88" i="2" s="1"/>
  <c r="BF88" i="1"/>
  <c r="BF88" i="2" s="1"/>
  <c r="BE88" i="1"/>
  <c r="BE88" i="2" s="1"/>
  <c r="BD88" i="1"/>
  <c r="BD88" i="2" s="1"/>
  <c r="BB88" i="1"/>
  <c r="BB88" i="2" s="1"/>
  <c r="BA88" i="1"/>
  <c r="BA88" i="2" s="1"/>
  <c r="AZ88" i="1"/>
  <c r="AZ88" i="2" s="1"/>
  <c r="AY88" i="1"/>
  <c r="AY88" i="2" s="1"/>
  <c r="AW88" i="1"/>
  <c r="AW88" i="2" s="1"/>
  <c r="AV88" i="1"/>
  <c r="AV88" i="2" s="1"/>
  <c r="AU88" i="1"/>
  <c r="AU88" i="2" s="1"/>
  <c r="AT88" i="1"/>
  <c r="AT88" i="2" s="1"/>
  <c r="AR88" i="1"/>
  <c r="AR88" i="2" s="1"/>
  <c r="AQ88" i="1"/>
  <c r="AQ88" i="2" s="1"/>
  <c r="AP88" i="1"/>
  <c r="AP88" i="2" s="1"/>
  <c r="AO88" i="1"/>
  <c r="AO88" i="2" s="1"/>
  <c r="AM88" i="1"/>
  <c r="AM88" i="2" s="1"/>
  <c r="AL88" i="1"/>
  <c r="AL88" i="2" s="1"/>
  <c r="AK88" i="1"/>
  <c r="AK88" i="2" s="1"/>
  <c r="AJ88" i="1"/>
  <c r="AJ88" i="2" s="1"/>
  <c r="AH88" i="1"/>
  <c r="AH88" i="2" s="1"/>
  <c r="AG88" i="1"/>
  <c r="AG88" i="2" s="1"/>
  <c r="AF88" i="1"/>
  <c r="AF88" i="2" s="1"/>
  <c r="AE88" i="1"/>
  <c r="AE88" i="2" s="1"/>
  <c r="AC88" i="1"/>
  <c r="AC88" i="2" s="1"/>
  <c r="AB88" i="1"/>
  <c r="AB88" i="2" s="1"/>
  <c r="AA88" i="1"/>
  <c r="AA88" i="2" s="1"/>
  <c r="Z88" i="1"/>
  <c r="Z88" i="2" s="1"/>
  <c r="X88" i="1"/>
  <c r="X88" i="2" s="1"/>
  <c r="W88" i="1"/>
  <c r="W88" i="2" s="1"/>
  <c r="V88" i="1"/>
  <c r="V88" i="2" s="1"/>
  <c r="U88" i="1"/>
  <c r="U88" i="2" s="1"/>
  <c r="S88" i="1"/>
  <c r="S88" i="2" s="1"/>
  <c r="R88" i="1"/>
  <c r="R88" i="2" s="1"/>
  <c r="Q88" i="1"/>
  <c r="Q88" i="2" s="1"/>
  <c r="P88" i="1"/>
  <c r="P88" i="2" s="1"/>
  <c r="N88" i="1"/>
  <c r="N88" i="2" s="1"/>
  <c r="M88" i="1"/>
  <c r="M88" i="2" s="1"/>
  <c r="L88" i="1"/>
  <c r="L88" i="2" s="1"/>
  <c r="K88" i="1"/>
  <c r="K88" i="2" s="1"/>
  <c r="I88" i="1"/>
  <c r="H88" i="1"/>
  <c r="G88" i="1"/>
  <c r="F88" i="1"/>
  <c r="DO86" i="1"/>
  <c r="DO86" i="2" s="1"/>
  <c r="DN86" i="1"/>
  <c r="DN86" i="2" s="1"/>
  <c r="DM86" i="1"/>
  <c r="DM86" i="2" s="1"/>
  <c r="DL86" i="1"/>
  <c r="DL86" i="2" s="1"/>
  <c r="DJ86" i="1"/>
  <c r="DJ86" i="2" s="1"/>
  <c r="DI86" i="1"/>
  <c r="DI86" i="2" s="1"/>
  <c r="DH86" i="1"/>
  <c r="DH86" i="2" s="1"/>
  <c r="DG86" i="1"/>
  <c r="DG86" i="2" s="1"/>
  <c r="DE86" i="1"/>
  <c r="DE86" i="2" s="1"/>
  <c r="DD86" i="1"/>
  <c r="DD86" i="2" s="1"/>
  <c r="DC86" i="1"/>
  <c r="DC86" i="2" s="1"/>
  <c r="DB86" i="1"/>
  <c r="DB86" i="2" s="1"/>
  <c r="CZ86" i="1"/>
  <c r="CZ86" i="2" s="1"/>
  <c r="CY86" i="1"/>
  <c r="CY86" i="2" s="1"/>
  <c r="CX86" i="1"/>
  <c r="CX86" i="2" s="1"/>
  <c r="CW86" i="1"/>
  <c r="CW86" i="2" s="1"/>
  <c r="CP86" i="1"/>
  <c r="CP86" i="2" s="1"/>
  <c r="CO86" i="1"/>
  <c r="CO86" i="2" s="1"/>
  <c r="CN86" i="1"/>
  <c r="CN86" i="2" s="1"/>
  <c r="CM86" i="1"/>
  <c r="CM86" i="2" s="1"/>
  <c r="CK86" i="1"/>
  <c r="CK86" i="2" s="1"/>
  <c r="CJ86" i="1"/>
  <c r="CJ86" i="2" s="1"/>
  <c r="CI86" i="1"/>
  <c r="CI86" i="2" s="1"/>
  <c r="CH86" i="1"/>
  <c r="CH86" i="2" s="1"/>
  <c r="CF86" i="1"/>
  <c r="CF86" i="2" s="1"/>
  <c r="CE86" i="1"/>
  <c r="CE86" i="2" s="1"/>
  <c r="CD86" i="1"/>
  <c r="CD86" i="2" s="1"/>
  <c r="CC86" i="1"/>
  <c r="CC86" i="2" s="1"/>
  <c r="CA86" i="1"/>
  <c r="CA86" i="2" s="1"/>
  <c r="BZ86" i="1"/>
  <c r="BZ86" i="2" s="1"/>
  <c r="BY86" i="1"/>
  <c r="BY86" i="2" s="1"/>
  <c r="BX86" i="1"/>
  <c r="BX86" i="2" s="1"/>
  <c r="BV86" i="1"/>
  <c r="BV86" i="2" s="1"/>
  <c r="BU86" i="1"/>
  <c r="BU86" i="2" s="1"/>
  <c r="BT86" i="1"/>
  <c r="BT86" i="2" s="1"/>
  <c r="BS86" i="1"/>
  <c r="BS86" i="2" s="1"/>
  <c r="BQ86" i="1"/>
  <c r="BQ86" i="2" s="1"/>
  <c r="BP86" i="1"/>
  <c r="BP86" i="2" s="1"/>
  <c r="BO86" i="1"/>
  <c r="BO86" i="2" s="1"/>
  <c r="BN86" i="1"/>
  <c r="BN86" i="2" s="1"/>
  <c r="BL86" i="1"/>
  <c r="BL86" i="2" s="1"/>
  <c r="BK86" i="1"/>
  <c r="BK86" i="2" s="1"/>
  <c r="BJ86" i="1"/>
  <c r="BJ86" i="2" s="1"/>
  <c r="BI86" i="1"/>
  <c r="BI86" i="2" s="1"/>
  <c r="BG86" i="1"/>
  <c r="BG86" i="2" s="1"/>
  <c r="BF86" i="1"/>
  <c r="BF86" i="2" s="1"/>
  <c r="BE86" i="1"/>
  <c r="BE86" i="2" s="1"/>
  <c r="BD86" i="1"/>
  <c r="BD86" i="2" s="1"/>
  <c r="BB86" i="1"/>
  <c r="BB86" i="2" s="1"/>
  <c r="BA86" i="1"/>
  <c r="BA86" i="2" s="1"/>
  <c r="AZ86" i="1"/>
  <c r="AZ86" i="2" s="1"/>
  <c r="AY86" i="1"/>
  <c r="AY86" i="2" s="1"/>
  <c r="AR86" i="1"/>
  <c r="AR86" i="2" s="1"/>
  <c r="AQ86" i="1"/>
  <c r="AQ86" i="2" s="1"/>
  <c r="AP86" i="1"/>
  <c r="AP86" i="2" s="1"/>
  <c r="AO86" i="1"/>
  <c r="AO86" i="2" s="1"/>
  <c r="AM86" i="1"/>
  <c r="AM86" i="2" s="1"/>
  <c r="AL86" i="1"/>
  <c r="AL86" i="2" s="1"/>
  <c r="AK86" i="1"/>
  <c r="AK86" i="2" s="1"/>
  <c r="AJ86" i="1"/>
  <c r="AJ86" i="2" s="1"/>
  <c r="X86" i="1"/>
  <c r="X86" i="2" s="1"/>
  <c r="W86" i="1"/>
  <c r="W86" i="2" s="1"/>
  <c r="V86" i="1"/>
  <c r="V86" i="2" s="1"/>
  <c r="U86" i="1"/>
  <c r="U86" i="2" s="1"/>
  <c r="S86" i="1"/>
  <c r="S86" i="2" s="1"/>
  <c r="R86" i="1"/>
  <c r="R86" i="2" s="1"/>
  <c r="Q86" i="1"/>
  <c r="Q86" i="2" s="1"/>
  <c r="P86" i="1"/>
  <c r="P86" i="2" s="1"/>
  <c r="N86" i="1"/>
  <c r="N86" i="2" s="1"/>
  <c r="M86" i="1"/>
  <c r="M86" i="2" s="1"/>
  <c r="L86" i="1"/>
  <c r="L86" i="2" s="1"/>
  <c r="K86" i="1"/>
  <c r="K86" i="2" s="1"/>
  <c r="I86" i="1"/>
  <c r="H86" i="1"/>
  <c r="G86" i="1"/>
  <c r="F86" i="1"/>
  <c r="DO85" i="1"/>
  <c r="DO85" i="2" s="1"/>
  <c r="DN85" i="1"/>
  <c r="DN85" i="2" s="1"/>
  <c r="DM85" i="1"/>
  <c r="DM85" i="2" s="1"/>
  <c r="DL85" i="1"/>
  <c r="DL85" i="2" s="1"/>
  <c r="DJ85" i="1"/>
  <c r="DJ85" i="2" s="1"/>
  <c r="DI85" i="1"/>
  <c r="DI85" i="2" s="1"/>
  <c r="DH85" i="1"/>
  <c r="DH85" i="2" s="1"/>
  <c r="DG85" i="1"/>
  <c r="DG85" i="2" s="1"/>
  <c r="DE85" i="1"/>
  <c r="DE85" i="2" s="1"/>
  <c r="DD85" i="1"/>
  <c r="DD85" i="2" s="1"/>
  <c r="DC85" i="1"/>
  <c r="DC85" i="2" s="1"/>
  <c r="DB85" i="1"/>
  <c r="DB85" i="2" s="1"/>
  <c r="CZ85" i="1"/>
  <c r="CZ85" i="2" s="1"/>
  <c r="CY85" i="1"/>
  <c r="CY85" i="2" s="1"/>
  <c r="CX85" i="1"/>
  <c r="CX85" i="2" s="1"/>
  <c r="CW85" i="1"/>
  <c r="CW85" i="2" s="1"/>
  <c r="CP85" i="1"/>
  <c r="CP85" i="2" s="1"/>
  <c r="CO85" i="1"/>
  <c r="CO85" i="2" s="1"/>
  <c r="CN85" i="1"/>
  <c r="CN85" i="2" s="1"/>
  <c r="CM85" i="1"/>
  <c r="CM85" i="2" s="1"/>
  <c r="CK85" i="1"/>
  <c r="CK85" i="2" s="1"/>
  <c r="CJ85" i="1"/>
  <c r="CJ85" i="2" s="1"/>
  <c r="CI85" i="1"/>
  <c r="CI85" i="2" s="1"/>
  <c r="CH85" i="1"/>
  <c r="CH85" i="2" s="1"/>
  <c r="CF85" i="1"/>
  <c r="CF85" i="2" s="1"/>
  <c r="CE85" i="1"/>
  <c r="CE85" i="2" s="1"/>
  <c r="CD85" i="1"/>
  <c r="CD85" i="2" s="1"/>
  <c r="CC85" i="1"/>
  <c r="CC85" i="2" s="1"/>
  <c r="CA85" i="1"/>
  <c r="CA85" i="2" s="1"/>
  <c r="BZ85" i="1"/>
  <c r="BZ85" i="2" s="1"/>
  <c r="BY85" i="1"/>
  <c r="BY85" i="2" s="1"/>
  <c r="BX85" i="1"/>
  <c r="BX85" i="2" s="1"/>
  <c r="BV85" i="1"/>
  <c r="BV85" i="2" s="1"/>
  <c r="BU85" i="1"/>
  <c r="BU85" i="2" s="1"/>
  <c r="BT85" i="1"/>
  <c r="BT85" i="2" s="1"/>
  <c r="BS85" i="1"/>
  <c r="BS85" i="2" s="1"/>
  <c r="BQ85" i="1"/>
  <c r="BQ85" i="2" s="1"/>
  <c r="BP85" i="1"/>
  <c r="BP85" i="2" s="1"/>
  <c r="BO85" i="1"/>
  <c r="BO85" i="2" s="1"/>
  <c r="BN85" i="1"/>
  <c r="BN85" i="2" s="1"/>
  <c r="BL85" i="1"/>
  <c r="BL85" i="2" s="1"/>
  <c r="BK85" i="1"/>
  <c r="BK85" i="2" s="1"/>
  <c r="BJ85" i="1"/>
  <c r="BJ85" i="2" s="1"/>
  <c r="BI85" i="1"/>
  <c r="BI85" i="2" s="1"/>
  <c r="BG85" i="1"/>
  <c r="BG85" i="2" s="1"/>
  <c r="BF85" i="1"/>
  <c r="BF85" i="2" s="1"/>
  <c r="BE85" i="1"/>
  <c r="BE85" i="2" s="1"/>
  <c r="BD85" i="1"/>
  <c r="BD85" i="2" s="1"/>
  <c r="BB85" i="1"/>
  <c r="BB85" i="2" s="1"/>
  <c r="BA85" i="1"/>
  <c r="BA85" i="2" s="1"/>
  <c r="AZ85" i="1"/>
  <c r="AZ85" i="2" s="1"/>
  <c r="AY85" i="1"/>
  <c r="AY85" i="2" s="1"/>
  <c r="AR85" i="1"/>
  <c r="AR85" i="2" s="1"/>
  <c r="AQ85" i="1"/>
  <c r="AQ85" i="2" s="1"/>
  <c r="AP85" i="1"/>
  <c r="AP85" i="2" s="1"/>
  <c r="AO85" i="1"/>
  <c r="AO85" i="2" s="1"/>
  <c r="AM85" i="1"/>
  <c r="AM85" i="2" s="1"/>
  <c r="AL85" i="1"/>
  <c r="AL85" i="2" s="1"/>
  <c r="AK85" i="1"/>
  <c r="AK85" i="2" s="1"/>
  <c r="AJ85" i="1"/>
  <c r="AJ85" i="2" s="1"/>
  <c r="AC85" i="1"/>
  <c r="AC85" i="2" s="1"/>
  <c r="AB85" i="1"/>
  <c r="AB85" i="2" s="1"/>
  <c r="AA85" i="1"/>
  <c r="AA85" i="2" s="1"/>
  <c r="Z85" i="1"/>
  <c r="Z85" i="2" s="1"/>
  <c r="X85" i="1"/>
  <c r="X85" i="2" s="1"/>
  <c r="W85" i="1"/>
  <c r="W85" i="2" s="1"/>
  <c r="V85" i="1"/>
  <c r="V85" i="2" s="1"/>
  <c r="U85" i="1"/>
  <c r="U85" i="2" s="1"/>
  <c r="S85" i="1"/>
  <c r="S85" i="2" s="1"/>
  <c r="R85" i="1"/>
  <c r="R85" i="2" s="1"/>
  <c r="Q85" i="1"/>
  <c r="Q85" i="2" s="1"/>
  <c r="P85" i="1"/>
  <c r="P85" i="2" s="1"/>
  <c r="N85" i="1"/>
  <c r="N85" i="2" s="1"/>
  <c r="M85" i="1"/>
  <c r="M85" i="2" s="1"/>
  <c r="L85" i="1"/>
  <c r="L85" i="2" s="1"/>
  <c r="K85" i="1"/>
  <c r="K85" i="2" s="1"/>
  <c r="I85" i="1"/>
  <c r="H85" i="1"/>
  <c r="G85" i="1"/>
  <c r="F85" i="1"/>
  <c r="DO84" i="1"/>
  <c r="DO84" i="2" s="1"/>
  <c r="DN84" i="1"/>
  <c r="DN84" i="2" s="1"/>
  <c r="DM84" i="1"/>
  <c r="DM84" i="2" s="1"/>
  <c r="DL84" i="1"/>
  <c r="DL84" i="2" s="1"/>
  <c r="DJ84" i="1"/>
  <c r="DJ84" i="2" s="1"/>
  <c r="DI84" i="1"/>
  <c r="DI84" i="2" s="1"/>
  <c r="DH84" i="1"/>
  <c r="DH84" i="2" s="1"/>
  <c r="DG84" i="1"/>
  <c r="DG84" i="2" s="1"/>
  <c r="DE84" i="1"/>
  <c r="DE84" i="2" s="1"/>
  <c r="DD84" i="1"/>
  <c r="DD84" i="2" s="1"/>
  <c r="DC84" i="1"/>
  <c r="DC84" i="2" s="1"/>
  <c r="DB84" i="1"/>
  <c r="DB84" i="2" s="1"/>
  <c r="CZ84" i="1"/>
  <c r="CZ84" i="2" s="1"/>
  <c r="CY84" i="1"/>
  <c r="CY84" i="2" s="1"/>
  <c r="CX84" i="1"/>
  <c r="CX84" i="2" s="1"/>
  <c r="CW84" i="1"/>
  <c r="CW84" i="2" s="1"/>
  <c r="CU84" i="1"/>
  <c r="CU84" i="2" s="1"/>
  <c r="CT84" i="1"/>
  <c r="CT84" i="2" s="1"/>
  <c r="CS84" i="1"/>
  <c r="CS84" i="2" s="1"/>
  <c r="CR84" i="1"/>
  <c r="CR84" i="2" s="1"/>
  <c r="CP84" i="1"/>
  <c r="CP84" i="2" s="1"/>
  <c r="CO84" i="1"/>
  <c r="CO84" i="2" s="1"/>
  <c r="CN84" i="1"/>
  <c r="CN84" i="2" s="1"/>
  <c r="CM84" i="1"/>
  <c r="CM84" i="2" s="1"/>
  <c r="CK84" i="1"/>
  <c r="CK84" i="2" s="1"/>
  <c r="CJ84" i="1"/>
  <c r="CJ84" i="2" s="1"/>
  <c r="CI84" i="1"/>
  <c r="CI84" i="2" s="1"/>
  <c r="CH84" i="1"/>
  <c r="CH84" i="2" s="1"/>
  <c r="CF84" i="1"/>
  <c r="CF84" i="2" s="1"/>
  <c r="CE84" i="1"/>
  <c r="CE84" i="2" s="1"/>
  <c r="CD84" i="1"/>
  <c r="CD84" i="2" s="1"/>
  <c r="CC84" i="1"/>
  <c r="CC84" i="2" s="1"/>
  <c r="CA84" i="1"/>
  <c r="CA84" i="2" s="1"/>
  <c r="BZ84" i="1"/>
  <c r="BZ84" i="2" s="1"/>
  <c r="BY84" i="1"/>
  <c r="BY84" i="2" s="1"/>
  <c r="BX84" i="1"/>
  <c r="BX84" i="2" s="1"/>
  <c r="BV84" i="1"/>
  <c r="BV84" i="2" s="1"/>
  <c r="BU84" i="1"/>
  <c r="BU84" i="2" s="1"/>
  <c r="BT84" i="1"/>
  <c r="BT84" i="2" s="1"/>
  <c r="BS84" i="1"/>
  <c r="BS84" i="2" s="1"/>
  <c r="BQ84" i="1"/>
  <c r="BQ84" i="2" s="1"/>
  <c r="BP84" i="1"/>
  <c r="BP84" i="2" s="1"/>
  <c r="BO84" i="1"/>
  <c r="BO84" i="2" s="1"/>
  <c r="BN84" i="1"/>
  <c r="BN84" i="2" s="1"/>
  <c r="BL84" i="1"/>
  <c r="BL84" i="2" s="1"/>
  <c r="BK84" i="1"/>
  <c r="BK84" i="2" s="1"/>
  <c r="BJ84" i="1"/>
  <c r="BJ84" i="2" s="1"/>
  <c r="BI84" i="1"/>
  <c r="BI84" i="2" s="1"/>
  <c r="BG84" i="1"/>
  <c r="BG84" i="2" s="1"/>
  <c r="BF84" i="1"/>
  <c r="BF84" i="2" s="1"/>
  <c r="BE84" i="1"/>
  <c r="BE84" i="2" s="1"/>
  <c r="BD84" i="1"/>
  <c r="BD84" i="2" s="1"/>
  <c r="BB84" i="1"/>
  <c r="BB84" i="2" s="1"/>
  <c r="BA84" i="1"/>
  <c r="BA84" i="2" s="1"/>
  <c r="AZ84" i="1"/>
  <c r="AZ84" i="2" s="1"/>
  <c r="AY84" i="1"/>
  <c r="AY84" i="2" s="1"/>
  <c r="AW84" i="1"/>
  <c r="AW84" i="2" s="1"/>
  <c r="AV84" i="1"/>
  <c r="AV84" i="2" s="1"/>
  <c r="AU84" i="1"/>
  <c r="AU84" i="2" s="1"/>
  <c r="AT84" i="1"/>
  <c r="AT84" i="2" s="1"/>
  <c r="AR84" i="1"/>
  <c r="AR84" i="2" s="1"/>
  <c r="AQ84" i="1"/>
  <c r="AQ84" i="2" s="1"/>
  <c r="AP84" i="1"/>
  <c r="AP84" i="2" s="1"/>
  <c r="AO84" i="1"/>
  <c r="AO84" i="2" s="1"/>
  <c r="AM84" i="1"/>
  <c r="AM84" i="2" s="1"/>
  <c r="AL84" i="1"/>
  <c r="AL84" i="2" s="1"/>
  <c r="AK84" i="1"/>
  <c r="AK84" i="2" s="1"/>
  <c r="AJ84" i="1"/>
  <c r="AJ84" i="2" s="1"/>
  <c r="AH84" i="1"/>
  <c r="AH84" i="2" s="1"/>
  <c r="AG84" i="1"/>
  <c r="AG84" i="2" s="1"/>
  <c r="AF84" i="1"/>
  <c r="AF84" i="2" s="1"/>
  <c r="AE84" i="1"/>
  <c r="AE84" i="2" s="1"/>
  <c r="AC84" i="1"/>
  <c r="AC84" i="2" s="1"/>
  <c r="AB84" i="1"/>
  <c r="AB84" i="2" s="1"/>
  <c r="AA84" i="1"/>
  <c r="AA84" i="2" s="1"/>
  <c r="Z84" i="1"/>
  <c r="Z84" i="2" s="1"/>
  <c r="X84" i="1"/>
  <c r="X84" i="2" s="1"/>
  <c r="W84" i="1"/>
  <c r="W84" i="2" s="1"/>
  <c r="V84" i="1"/>
  <c r="V84" i="2" s="1"/>
  <c r="U84" i="1"/>
  <c r="U84" i="2" s="1"/>
  <c r="S84" i="1"/>
  <c r="S84" i="2" s="1"/>
  <c r="R84" i="1"/>
  <c r="R84" i="2" s="1"/>
  <c r="Q84" i="1"/>
  <c r="Q84" i="2" s="1"/>
  <c r="P84" i="1"/>
  <c r="P84" i="2" s="1"/>
  <c r="N84" i="1"/>
  <c r="N84" i="2" s="1"/>
  <c r="M84" i="1"/>
  <c r="M84" i="2" s="1"/>
  <c r="L84" i="1"/>
  <c r="L84" i="2" s="1"/>
  <c r="K84" i="1"/>
  <c r="K84" i="2" s="1"/>
  <c r="I84" i="1"/>
  <c r="H84" i="1"/>
  <c r="G84" i="1"/>
  <c r="F84" i="1"/>
  <c r="DO83" i="1"/>
  <c r="DO83" i="2" s="1"/>
  <c r="DN83" i="1"/>
  <c r="DN83" i="2" s="1"/>
  <c r="DM83" i="1"/>
  <c r="DM83" i="2" s="1"/>
  <c r="DL83" i="1"/>
  <c r="DL83" i="2" s="1"/>
  <c r="DJ83" i="1"/>
  <c r="DJ83" i="2" s="1"/>
  <c r="DI83" i="1"/>
  <c r="DI83" i="2" s="1"/>
  <c r="DH83" i="1"/>
  <c r="DH83" i="2" s="1"/>
  <c r="DG83" i="1"/>
  <c r="DG83" i="2" s="1"/>
  <c r="DE83" i="1"/>
  <c r="DE83" i="2" s="1"/>
  <c r="DD83" i="1"/>
  <c r="DD83" i="2" s="1"/>
  <c r="DC83" i="1"/>
  <c r="DC83" i="2" s="1"/>
  <c r="DB83" i="1"/>
  <c r="DB83" i="2" s="1"/>
  <c r="CZ83" i="1"/>
  <c r="CZ83" i="2" s="1"/>
  <c r="CY83" i="1"/>
  <c r="CY83" i="2" s="1"/>
  <c r="CX83" i="1"/>
  <c r="CX83" i="2" s="1"/>
  <c r="CW83" i="1"/>
  <c r="CW83" i="2" s="1"/>
  <c r="CU83" i="1"/>
  <c r="CU83" i="2" s="1"/>
  <c r="CT83" i="1"/>
  <c r="CT83" i="2" s="1"/>
  <c r="CS83" i="1"/>
  <c r="CS83" i="2" s="1"/>
  <c r="CR83" i="1"/>
  <c r="CR83" i="2" s="1"/>
  <c r="CP83" i="1"/>
  <c r="CP83" i="2" s="1"/>
  <c r="CO83" i="1"/>
  <c r="CO83" i="2" s="1"/>
  <c r="CN83" i="1"/>
  <c r="CN83" i="2" s="1"/>
  <c r="CM83" i="1"/>
  <c r="CM83" i="2" s="1"/>
  <c r="CK83" i="1"/>
  <c r="CK83" i="2" s="1"/>
  <c r="CJ83" i="1"/>
  <c r="CJ83" i="2" s="1"/>
  <c r="CI83" i="1"/>
  <c r="CI83" i="2" s="1"/>
  <c r="CH83" i="1"/>
  <c r="CH83" i="2" s="1"/>
  <c r="CF83" i="1"/>
  <c r="CF83" i="2" s="1"/>
  <c r="CE83" i="1"/>
  <c r="CE83" i="2" s="1"/>
  <c r="CD83" i="1"/>
  <c r="CD83" i="2" s="1"/>
  <c r="CC83" i="1"/>
  <c r="CC83" i="2" s="1"/>
  <c r="CA83" i="1"/>
  <c r="CA83" i="2" s="1"/>
  <c r="BZ83" i="1"/>
  <c r="BZ83" i="2" s="1"/>
  <c r="BY83" i="1"/>
  <c r="BY83" i="2" s="1"/>
  <c r="BX83" i="1"/>
  <c r="BX83" i="2" s="1"/>
  <c r="BV83" i="1"/>
  <c r="BV83" i="2" s="1"/>
  <c r="BU83" i="1"/>
  <c r="BU83" i="2" s="1"/>
  <c r="BT83" i="1"/>
  <c r="BT83" i="2" s="1"/>
  <c r="BS83" i="1"/>
  <c r="BS83" i="2" s="1"/>
  <c r="BQ83" i="1"/>
  <c r="BQ83" i="2" s="1"/>
  <c r="BP83" i="1"/>
  <c r="BP83" i="2" s="1"/>
  <c r="BO83" i="1"/>
  <c r="BO83" i="2" s="1"/>
  <c r="BN83" i="1"/>
  <c r="BN83" i="2" s="1"/>
  <c r="BL83" i="1"/>
  <c r="BL83" i="2" s="1"/>
  <c r="BK83" i="1"/>
  <c r="BK83" i="2" s="1"/>
  <c r="BJ83" i="1"/>
  <c r="BJ83" i="2" s="1"/>
  <c r="BI83" i="1"/>
  <c r="BI83" i="2" s="1"/>
  <c r="BG83" i="1"/>
  <c r="BG83" i="2" s="1"/>
  <c r="BF83" i="1"/>
  <c r="BF83" i="2" s="1"/>
  <c r="BE83" i="1"/>
  <c r="BE83" i="2" s="1"/>
  <c r="BD83" i="1"/>
  <c r="BD83" i="2" s="1"/>
  <c r="BB83" i="1"/>
  <c r="BB83" i="2" s="1"/>
  <c r="BA83" i="1"/>
  <c r="BA83" i="2" s="1"/>
  <c r="AZ83" i="1"/>
  <c r="AZ83" i="2" s="1"/>
  <c r="AY83" i="1"/>
  <c r="AY83" i="2" s="1"/>
  <c r="AW83" i="1"/>
  <c r="AW83" i="2" s="1"/>
  <c r="AV83" i="1"/>
  <c r="AV83" i="2" s="1"/>
  <c r="AU83" i="1"/>
  <c r="AU83" i="2" s="1"/>
  <c r="AT83" i="1"/>
  <c r="AT83" i="2" s="1"/>
  <c r="AR83" i="1"/>
  <c r="AR83" i="2" s="1"/>
  <c r="AQ83" i="1"/>
  <c r="AQ83" i="2" s="1"/>
  <c r="AP83" i="1"/>
  <c r="AP83" i="2" s="1"/>
  <c r="AO83" i="1"/>
  <c r="AO83" i="2" s="1"/>
  <c r="AM83" i="1"/>
  <c r="AM83" i="2" s="1"/>
  <c r="AL83" i="1"/>
  <c r="AL83" i="2" s="1"/>
  <c r="AK83" i="1"/>
  <c r="AK83" i="2" s="1"/>
  <c r="AJ83" i="1"/>
  <c r="AJ83" i="2" s="1"/>
  <c r="AH83" i="1"/>
  <c r="AH83" i="2" s="1"/>
  <c r="AG83" i="1"/>
  <c r="AG83" i="2" s="1"/>
  <c r="AF83" i="1"/>
  <c r="AF83" i="2" s="1"/>
  <c r="AE83" i="1"/>
  <c r="AE83" i="2" s="1"/>
  <c r="AC83" i="1"/>
  <c r="AC83" i="2" s="1"/>
  <c r="AB83" i="1"/>
  <c r="AB83" i="2" s="1"/>
  <c r="AA83" i="1"/>
  <c r="AA83" i="2" s="1"/>
  <c r="Z83" i="1"/>
  <c r="Z83" i="2" s="1"/>
  <c r="X83" i="1"/>
  <c r="X83" i="2" s="1"/>
  <c r="W83" i="1"/>
  <c r="W83" i="2" s="1"/>
  <c r="V83" i="1"/>
  <c r="V83" i="2" s="1"/>
  <c r="U83" i="1"/>
  <c r="U83" i="2" s="1"/>
  <c r="S83" i="1"/>
  <c r="S83" i="2" s="1"/>
  <c r="R83" i="1"/>
  <c r="R83" i="2" s="1"/>
  <c r="Q83" i="1"/>
  <c r="Q83" i="2" s="1"/>
  <c r="P83" i="1"/>
  <c r="P83" i="2" s="1"/>
  <c r="N83" i="1"/>
  <c r="N83" i="2" s="1"/>
  <c r="M83" i="1"/>
  <c r="M83" i="2" s="1"/>
  <c r="L83" i="1"/>
  <c r="L83" i="2" s="1"/>
  <c r="K83" i="1"/>
  <c r="K83" i="2" s="1"/>
  <c r="I83" i="1"/>
  <c r="H83" i="1"/>
  <c r="G83" i="1"/>
  <c r="F83" i="1"/>
  <c r="DO82" i="1"/>
  <c r="DO82" i="2" s="1"/>
  <c r="DN82" i="1"/>
  <c r="DN82" i="2" s="1"/>
  <c r="DM82" i="1"/>
  <c r="DM82" i="2" s="1"/>
  <c r="DL82" i="1"/>
  <c r="DL82" i="2" s="1"/>
  <c r="DJ82" i="1"/>
  <c r="DJ82" i="2" s="1"/>
  <c r="DI82" i="1"/>
  <c r="DI82" i="2" s="1"/>
  <c r="DH82" i="1"/>
  <c r="DH82" i="2" s="1"/>
  <c r="DG82" i="1"/>
  <c r="DG82" i="2" s="1"/>
  <c r="DE82" i="1"/>
  <c r="DE82" i="2" s="1"/>
  <c r="DD82" i="1"/>
  <c r="DD82" i="2" s="1"/>
  <c r="DC82" i="1"/>
  <c r="DC82" i="2" s="1"/>
  <c r="DB82" i="1"/>
  <c r="DB82" i="2" s="1"/>
  <c r="CZ82" i="1"/>
  <c r="CZ82" i="2" s="1"/>
  <c r="CY82" i="1"/>
  <c r="CY82" i="2" s="1"/>
  <c r="CX82" i="1"/>
  <c r="CX82" i="2" s="1"/>
  <c r="CW82" i="1"/>
  <c r="CW82" i="2" s="1"/>
  <c r="CU82" i="1"/>
  <c r="CU82" i="2" s="1"/>
  <c r="CT82" i="1"/>
  <c r="CT82" i="2" s="1"/>
  <c r="CS82" i="1"/>
  <c r="CS82" i="2" s="1"/>
  <c r="CR82" i="1"/>
  <c r="CR82" i="2" s="1"/>
  <c r="CP82" i="1"/>
  <c r="CP82" i="2" s="1"/>
  <c r="CO82" i="1"/>
  <c r="CO82" i="2" s="1"/>
  <c r="CN82" i="1"/>
  <c r="CN82" i="2" s="1"/>
  <c r="CM82" i="1"/>
  <c r="CM82" i="2" s="1"/>
  <c r="CK82" i="1"/>
  <c r="CK82" i="2" s="1"/>
  <c r="CJ82" i="1"/>
  <c r="CJ82" i="2" s="1"/>
  <c r="CI82" i="1"/>
  <c r="CI82" i="2" s="1"/>
  <c r="CH82" i="1"/>
  <c r="CH82" i="2" s="1"/>
  <c r="CF82" i="1"/>
  <c r="CF82" i="2" s="1"/>
  <c r="CE82" i="1"/>
  <c r="CE82" i="2" s="1"/>
  <c r="CD82" i="1"/>
  <c r="CD82" i="2" s="1"/>
  <c r="CC82" i="1"/>
  <c r="CC82" i="2" s="1"/>
  <c r="CA82" i="1"/>
  <c r="CA82" i="2" s="1"/>
  <c r="BZ82" i="1"/>
  <c r="BZ82" i="2" s="1"/>
  <c r="BY82" i="1"/>
  <c r="BY82" i="2" s="1"/>
  <c r="BX82" i="1"/>
  <c r="BX82" i="2" s="1"/>
  <c r="BV82" i="1"/>
  <c r="BV82" i="2" s="1"/>
  <c r="BU82" i="1"/>
  <c r="BU82" i="2" s="1"/>
  <c r="BT82" i="1"/>
  <c r="BT82" i="2" s="1"/>
  <c r="BS82" i="1"/>
  <c r="BS82" i="2" s="1"/>
  <c r="BQ82" i="1"/>
  <c r="BQ82" i="2" s="1"/>
  <c r="BP82" i="1"/>
  <c r="BP82" i="2" s="1"/>
  <c r="BO82" i="1"/>
  <c r="BO82" i="2" s="1"/>
  <c r="BN82" i="1"/>
  <c r="BN82" i="2" s="1"/>
  <c r="BL82" i="1"/>
  <c r="BL82" i="2" s="1"/>
  <c r="BK82" i="1"/>
  <c r="BK82" i="2" s="1"/>
  <c r="BJ82" i="1"/>
  <c r="BJ82" i="2" s="1"/>
  <c r="BI82" i="1"/>
  <c r="BI82" i="2" s="1"/>
  <c r="BG82" i="1"/>
  <c r="BG82" i="2" s="1"/>
  <c r="BF82" i="1"/>
  <c r="BF82" i="2" s="1"/>
  <c r="BE82" i="1"/>
  <c r="BE82" i="2" s="1"/>
  <c r="BD82" i="1"/>
  <c r="BD82" i="2" s="1"/>
  <c r="BB82" i="1"/>
  <c r="BB82" i="2" s="1"/>
  <c r="BA82" i="1"/>
  <c r="BA82" i="2" s="1"/>
  <c r="AZ82" i="1"/>
  <c r="AZ82" i="2" s="1"/>
  <c r="AY82" i="1"/>
  <c r="AY82" i="2" s="1"/>
  <c r="AW82" i="1"/>
  <c r="AW82" i="2" s="1"/>
  <c r="AV82" i="1"/>
  <c r="AV82" i="2" s="1"/>
  <c r="AU82" i="1"/>
  <c r="AU82" i="2" s="1"/>
  <c r="AT82" i="1"/>
  <c r="AT82" i="2" s="1"/>
  <c r="AR82" i="1"/>
  <c r="AR82" i="2" s="1"/>
  <c r="AQ82" i="1"/>
  <c r="AQ82" i="2" s="1"/>
  <c r="AP82" i="1"/>
  <c r="AP82" i="2" s="1"/>
  <c r="AO82" i="1"/>
  <c r="AO82" i="2" s="1"/>
  <c r="AM82" i="1"/>
  <c r="AM82" i="2" s="1"/>
  <c r="AL82" i="1"/>
  <c r="AL82" i="2" s="1"/>
  <c r="AK82" i="1"/>
  <c r="AK82" i="2" s="1"/>
  <c r="AJ82" i="1"/>
  <c r="AJ82" i="2" s="1"/>
  <c r="AH82" i="1"/>
  <c r="AH82" i="2" s="1"/>
  <c r="AG82" i="1"/>
  <c r="AG82" i="2" s="1"/>
  <c r="AF82" i="1"/>
  <c r="AF82" i="2" s="1"/>
  <c r="AE82" i="1"/>
  <c r="AE82" i="2" s="1"/>
  <c r="AC82" i="1"/>
  <c r="AC82" i="2" s="1"/>
  <c r="AB82" i="1"/>
  <c r="AB82" i="2" s="1"/>
  <c r="AA82" i="1"/>
  <c r="AA82" i="2" s="1"/>
  <c r="Z82" i="1"/>
  <c r="Z82" i="2" s="1"/>
  <c r="X82" i="1"/>
  <c r="X82" i="2" s="1"/>
  <c r="W82" i="1"/>
  <c r="W82" i="2" s="1"/>
  <c r="V82" i="1"/>
  <c r="V82" i="2" s="1"/>
  <c r="U82" i="1"/>
  <c r="U82" i="2" s="1"/>
  <c r="S82" i="1"/>
  <c r="S82" i="2" s="1"/>
  <c r="R82" i="1"/>
  <c r="R82" i="2" s="1"/>
  <c r="Q82" i="1"/>
  <c r="Q82" i="2" s="1"/>
  <c r="P82" i="1"/>
  <c r="P82" i="2" s="1"/>
  <c r="N82" i="1"/>
  <c r="N82" i="2" s="1"/>
  <c r="M82" i="1"/>
  <c r="M82" i="2" s="1"/>
  <c r="L82" i="1"/>
  <c r="L82" i="2" s="1"/>
  <c r="K82" i="1"/>
  <c r="K82" i="2" s="1"/>
  <c r="I82" i="1"/>
  <c r="H82" i="1"/>
  <c r="G82" i="1"/>
  <c r="F82" i="1"/>
  <c r="DO81" i="1"/>
  <c r="DO81" i="2" s="1"/>
  <c r="DN81" i="1"/>
  <c r="DN81" i="2" s="1"/>
  <c r="DM81" i="1"/>
  <c r="DM81" i="2" s="1"/>
  <c r="DL81" i="1"/>
  <c r="DL81" i="2" s="1"/>
  <c r="DJ81" i="1"/>
  <c r="DJ81" i="2" s="1"/>
  <c r="DI81" i="1"/>
  <c r="DI81" i="2" s="1"/>
  <c r="DH81" i="1"/>
  <c r="DH81" i="2" s="1"/>
  <c r="DG81" i="1"/>
  <c r="DG81" i="2" s="1"/>
  <c r="DE81" i="1"/>
  <c r="DE81" i="2" s="1"/>
  <c r="DD81" i="1"/>
  <c r="DD81" i="2" s="1"/>
  <c r="DC81" i="1"/>
  <c r="DC81" i="2" s="1"/>
  <c r="DB81" i="1"/>
  <c r="DB81" i="2" s="1"/>
  <c r="CZ81" i="1"/>
  <c r="CZ81" i="2" s="1"/>
  <c r="CY81" i="1"/>
  <c r="CY81" i="2" s="1"/>
  <c r="CX81" i="1"/>
  <c r="CX81" i="2" s="1"/>
  <c r="CW81" i="1"/>
  <c r="CW81" i="2" s="1"/>
  <c r="CU81" i="1"/>
  <c r="CU81" i="2" s="1"/>
  <c r="CT81" i="1"/>
  <c r="CT81" i="2" s="1"/>
  <c r="CS81" i="1"/>
  <c r="CS81" i="2" s="1"/>
  <c r="CR81" i="1"/>
  <c r="CR81" i="2" s="1"/>
  <c r="CP81" i="1"/>
  <c r="CP81" i="2" s="1"/>
  <c r="CO81" i="1"/>
  <c r="CO81" i="2" s="1"/>
  <c r="CN81" i="1"/>
  <c r="CN81" i="2" s="1"/>
  <c r="CM81" i="1"/>
  <c r="CM81" i="2" s="1"/>
  <c r="CK81" i="1"/>
  <c r="CK81" i="2" s="1"/>
  <c r="CJ81" i="1"/>
  <c r="CJ81" i="2" s="1"/>
  <c r="CI81" i="1"/>
  <c r="CI81" i="2" s="1"/>
  <c r="CH81" i="1"/>
  <c r="CH81" i="2" s="1"/>
  <c r="CF81" i="1"/>
  <c r="CF81" i="2" s="1"/>
  <c r="CE81" i="1"/>
  <c r="CE81" i="2" s="1"/>
  <c r="CD81" i="1"/>
  <c r="CD81" i="2" s="1"/>
  <c r="CC81" i="1"/>
  <c r="CC81" i="2" s="1"/>
  <c r="CA81" i="1"/>
  <c r="CA81" i="2" s="1"/>
  <c r="BZ81" i="1"/>
  <c r="BZ81" i="2" s="1"/>
  <c r="BY81" i="1"/>
  <c r="BY81" i="2" s="1"/>
  <c r="BX81" i="1"/>
  <c r="BX81" i="2" s="1"/>
  <c r="BV81" i="1"/>
  <c r="BV81" i="2" s="1"/>
  <c r="BU81" i="1"/>
  <c r="BU81" i="2" s="1"/>
  <c r="BT81" i="1"/>
  <c r="BT81" i="2" s="1"/>
  <c r="BS81" i="1"/>
  <c r="BS81" i="2" s="1"/>
  <c r="BQ81" i="1"/>
  <c r="BQ81" i="2" s="1"/>
  <c r="BP81" i="1"/>
  <c r="BP81" i="2" s="1"/>
  <c r="BO81" i="1"/>
  <c r="BO81" i="2" s="1"/>
  <c r="BN81" i="1"/>
  <c r="BN81" i="2" s="1"/>
  <c r="BL81" i="1"/>
  <c r="BL81" i="2" s="1"/>
  <c r="BK81" i="1"/>
  <c r="BK81" i="2" s="1"/>
  <c r="BJ81" i="1"/>
  <c r="BJ81" i="2" s="1"/>
  <c r="BI81" i="1"/>
  <c r="BI81" i="2" s="1"/>
  <c r="BG81" i="1"/>
  <c r="BG81" i="2" s="1"/>
  <c r="BF81" i="1"/>
  <c r="BF81" i="2" s="1"/>
  <c r="BE81" i="1"/>
  <c r="BE81" i="2" s="1"/>
  <c r="BD81" i="1"/>
  <c r="BD81" i="2" s="1"/>
  <c r="BB81" i="1"/>
  <c r="BB81" i="2" s="1"/>
  <c r="BA81" i="1"/>
  <c r="BA81" i="2" s="1"/>
  <c r="AZ81" i="1"/>
  <c r="AZ81" i="2" s="1"/>
  <c r="AY81" i="1"/>
  <c r="AY81" i="2" s="1"/>
  <c r="AW81" i="1"/>
  <c r="AW81" i="2" s="1"/>
  <c r="AV81" i="1"/>
  <c r="AV81" i="2" s="1"/>
  <c r="AU81" i="1"/>
  <c r="AU81" i="2" s="1"/>
  <c r="AT81" i="1"/>
  <c r="AT81" i="2" s="1"/>
  <c r="AR81" i="1"/>
  <c r="AR81" i="2" s="1"/>
  <c r="AQ81" i="1"/>
  <c r="AQ81" i="2" s="1"/>
  <c r="AP81" i="1"/>
  <c r="AP81" i="2" s="1"/>
  <c r="AO81" i="1"/>
  <c r="AO81" i="2" s="1"/>
  <c r="AM81" i="1"/>
  <c r="AM81" i="2" s="1"/>
  <c r="AL81" i="1"/>
  <c r="AL81" i="2" s="1"/>
  <c r="AK81" i="1"/>
  <c r="AK81" i="2" s="1"/>
  <c r="AJ81" i="1"/>
  <c r="AJ81" i="2" s="1"/>
  <c r="AH81" i="1"/>
  <c r="AH81" i="2" s="1"/>
  <c r="AG81" i="1"/>
  <c r="AG81" i="2" s="1"/>
  <c r="AF81" i="1"/>
  <c r="AF81" i="2" s="1"/>
  <c r="AE81" i="1"/>
  <c r="AE81" i="2" s="1"/>
  <c r="AC81" i="1"/>
  <c r="AC81" i="2" s="1"/>
  <c r="AB81" i="1"/>
  <c r="AB81" i="2" s="1"/>
  <c r="AA81" i="1"/>
  <c r="AA81" i="2" s="1"/>
  <c r="Z81" i="1"/>
  <c r="Z81" i="2" s="1"/>
  <c r="X81" i="1"/>
  <c r="X81" i="2" s="1"/>
  <c r="W81" i="1"/>
  <c r="W81" i="2" s="1"/>
  <c r="V81" i="1"/>
  <c r="V81" i="2" s="1"/>
  <c r="U81" i="1"/>
  <c r="U81" i="2" s="1"/>
  <c r="S81" i="1"/>
  <c r="S81" i="2" s="1"/>
  <c r="R81" i="1"/>
  <c r="R81" i="2" s="1"/>
  <c r="Q81" i="1"/>
  <c r="Q81" i="2" s="1"/>
  <c r="P81" i="1"/>
  <c r="P81" i="2" s="1"/>
  <c r="N81" i="1"/>
  <c r="N81" i="2" s="1"/>
  <c r="M81" i="1"/>
  <c r="M81" i="2" s="1"/>
  <c r="L81" i="1"/>
  <c r="L81" i="2" s="1"/>
  <c r="K81" i="1"/>
  <c r="K81" i="2" s="1"/>
  <c r="I81" i="1"/>
  <c r="H81" i="1"/>
  <c r="G81" i="1"/>
  <c r="F81" i="1"/>
  <c r="DO80" i="1"/>
  <c r="DO80" i="2" s="1"/>
  <c r="DN80" i="1"/>
  <c r="DN80" i="2" s="1"/>
  <c r="DM80" i="1"/>
  <c r="DM80" i="2" s="1"/>
  <c r="DL80" i="1"/>
  <c r="DL80" i="2" s="1"/>
  <c r="DJ80" i="1"/>
  <c r="DJ80" i="2" s="1"/>
  <c r="DI80" i="1"/>
  <c r="DI80" i="2" s="1"/>
  <c r="DH80" i="1"/>
  <c r="DH80" i="2" s="1"/>
  <c r="DG80" i="1"/>
  <c r="DG80" i="2" s="1"/>
  <c r="DE80" i="1"/>
  <c r="DE80" i="2" s="1"/>
  <c r="DD80" i="1"/>
  <c r="DD80" i="2" s="1"/>
  <c r="DC80" i="1"/>
  <c r="DC80" i="2" s="1"/>
  <c r="DB80" i="1"/>
  <c r="DB80" i="2" s="1"/>
  <c r="CZ80" i="1"/>
  <c r="CZ80" i="2" s="1"/>
  <c r="CY80" i="1"/>
  <c r="CY80" i="2" s="1"/>
  <c r="CX80" i="1"/>
  <c r="CX80" i="2" s="1"/>
  <c r="CW80" i="1"/>
  <c r="CW80" i="2" s="1"/>
  <c r="CU80" i="1"/>
  <c r="CU80" i="2" s="1"/>
  <c r="CT80" i="1"/>
  <c r="CT80" i="2" s="1"/>
  <c r="CS80" i="1"/>
  <c r="CS80" i="2" s="1"/>
  <c r="CR80" i="1"/>
  <c r="CR80" i="2" s="1"/>
  <c r="CP80" i="1"/>
  <c r="CP80" i="2" s="1"/>
  <c r="CO80" i="1"/>
  <c r="CO80" i="2" s="1"/>
  <c r="CN80" i="1"/>
  <c r="CN80" i="2" s="1"/>
  <c r="CM80" i="1"/>
  <c r="CM80" i="2" s="1"/>
  <c r="CK80" i="1"/>
  <c r="CK80" i="2" s="1"/>
  <c r="CJ80" i="1"/>
  <c r="CJ80" i="2" s="1"/>
  <c r="CI80" i="1"/>
  <c r="CI80" i="2" s="1"/>
  <c r="CH80" i="1"/>
  <c r="CH80" i="2" s="1"/>
  <c r="CF80" i="1"/>
  <c r="CF80" i="2" s="1"/>
  <c r="CE80" i="1"/>
  <c r="CE80" i="2" s="1"/>
  <c r="CD80" i="1"/>
  <c r="CD80" i="2" s="1"/>
  <c r="CC80" i="1"/>
  <c r="CC80" i="2" s="1"/>
  <c r="CA80" i="1"/>
  <c r="CA80" i="2" s="1"/>
  <c r="BZ80" i="1"/>
  <c r="BZ80" i="2" s="1"/>
  <c r="BY80" i="1"/>
  <c r="BY80" i="2" s="1"/>
  <c r="BX80" i="1"/>
  <c r="BX80" i="2" s="1"/>
  <c r="BV80" i="1"/>
  <c r="BV80" i="2" s="1"/>
  <c r="BU80" i="1"/>
  <c r="BU80" i="2" s="1"/>
  <c r="BT80" i="1"/>
  <c r="BT80" i="2" s="1"/>
  <c r="BS80" i="1"/>
  <c r="BS80" i="2" s="1"/>
  <c r="BQ80" i="1"/>
  <c r="BQ80" i="2" s="1"/>
  <c r="BP80" i="1"/>
  <c r="BP80" i="2" s="1"/>
  <c r="BO80" i="1"/>
  <c r="BO80" i="2" s="1"/>
  <c r="BN80" i="1"/>
  <c r="BN80" i="2" s="1"/>
  <c r="BL80" i="1"/>
  <c r="BL80" i="2" s="1"/>
  <c r="BK80" i="1"/>
  <c r="BK80" i="2" s="1"/>
  <c r="BJ80" i="1"/>
  <c r="BJ80" i="2" s="1"/>
  <c r="BI80" i="1"/>
  <c r="BI80" i="2" s="1"/>
  <c r="BG80" i="1"/>
  <c r="BG80" i="2" s="1"/>
  <c r="BF80" i="1"/>
  <c r="BF80" i="2" s="1"/>
  <c r="BE80" i="1"/>
  <c r="BE80" i="2" s="1"/>
  <c r="BD80" i="1"/>
  <c r="BD80" i="2" s="1"/>
  <c r="BB80" i="1"/>
  <c r="BB80" i="2" s="1"/>
  <c r="BA80" i="1"/>
  <c r="BA80" i="2" s="1"/>
  <c r="AZ80" i="1"/>
  <c r="AZ80" i="2" s="1"/>
  <c r="AY80" i="1"/>
  <c r="AY80" i="2" s="1"/>
  <c r="AW80" i="1"/>
  <c r="AW80" i="2" s="1"/>
  <c r="AV80" i="1"/>
  <c r="AV80" i="2" s="1"/>
  <c r="AU80" i="1"/>
  <c r="AU80" i="2" s="1"/>
  <c r="AT80" i="1"/>
  <c r="AT80" i="2" s="1"/>
  <c r="AR80" i="1"/>
  <c r="AR80" i="2" s="1"/>
  <c r="AQ80" i="1"/>
  <c r="AQ80" i="2" s="1"/>
  <c r="AP80" i="1"/>
  <c r="AP80" i="2" s="1"/>
  <c r="AO80" i="1"/>
  <c r="AO80" i="2" s="1"/>
  <c r="AM80" i="1"/>
  <c r="AM80" i="2" s="1"/>
  <c r="AL80" i="1"/>
  <c r="AL80" i="2" s="1"/>
  <c r="AK80" i="1"/>
  <c r="AK80" i="2" s="1"/>
  <c r="AJ80" i="1"/>
  <c r="AJ80" i="2" s="1"/>
  <c r="AH80" i="1"/>
  <c r="AH80" i="2" s="1"/>
  <c r="AG80" i="1"/>
  <c r="AG80" i="2" s="1"/>
  <c r="AF80" i="1"/>
  <c r="AF80" i="2" s="1"/>
  <c r="AE80" i="1"/>
  <c r="AE80" i="2" s="1"/>
  <c r="AC80" i="1"/>
  <c r="AC80" i="2" s="1"/>
  <c r="AB80" i="1"/>
  <c r="AB80" i="2" s="1"/>
  <c r="AA80" i="1"/>
  <c r="AA80" i="2" s="1"/>
  <c r="Z80" i="1"/>
  <c r="Z80" i="2" s="1"/>
  <c r="X80" i="1"/>
  <c r="X80" i="2" s="1"/>
  <c r="W80" i="1"/>
  <c r="W80" i="2" s="1"/>
  <c r="V80" i="1"/>
  <c r="V80" i="2" s="1"/>
  <c r="U80" i="1"/>
  <c r="U80" i="2" s="1"/>
  <c r="S80" i="1"/>
  <c r="S80" i="2" s="1"/>
  <c r="R80" i="1"/>
  <c r="R80" i="2" s="1"/>
  <c r="Q80" i="1"/>
  <c r="Q80" i="2" s="1"/>
  <c r="P80" i="1"/>
  <c r="P80" i="2" s="1"/>
  <c r="N80" i="1"/>
  <c r="N80" i="2" s="1"/>
  <c r="M80" i="1"/>
  <c r="M80" i="2" s="1"/>
  <c r="L80" i="1"/>
  <c r="L80" i="2" s="1"/>
  <c r="K80" i="1"/>
  <c r="K80" i="2" s="1"/>
  <c r="I80" i="1"/>
  <c r="H80" i="1"/>
  <c r="G80" i="1"/>
  <c r="F80" i="1"/>
  <c r="DO79" i="1"/>
  <c r="DO79" i="2" s="1"/>
  <c r="DN79" i="1"/>
  <c r="DN79" i="2" s="1"/>
  <c r="DM79" i="1"/>
  <c r="DM79" i="2" s="1"/>
  <c r="DL79" i="1"/>
  <c r="DL79" i="2" s="1"/>
  <c r="DJ79" i="1"/>
  <c r="DJ79" i="2" s="1"/>
  <c r="DI79" i="1"/>
  <c r="DI79" i="2" s="1"/>
  <c r="DH79" i="1"/>
  <c r="DH79" i="2" s="1"/>
  <c r="DG79" i="1"/>
  <c r="DG79" i="2" s="1"/>
  <c r="DE79" i="1"/>
  <c r="DE79" i="2" s="1"/>
  <c r="DD79" i="1"/>
  <c r="DD79" i="2" s="1"/>
  <c r="DC79" i="1"/>
  <c r="DC79" i="2" s="1"/>
  <c r="DB79" i="1"/>
  <c r="DB79" i="2" s="1"/>
  <c r="CZ79" i="1"/>
  <c r="CZ79" i="2" s="1"/>
  <c r="CY79" i="1"/>
  <c r="CY79" i="2" s="1"/>
  <c r="CX79" i="1"/>
  <c r="CX79" i="2" s="1"/>
  <c r="CW79" i="1"/>
  <c r="CW79" i="2" s="1"/>
  <c r="CU79" i="1"/>
  <c r="CU79" i="2" s="1"/>
  <c r="CT79" i="1"/>
  <c r="CT79" i="2" s="1"/>
  <c r="CS79" i="1"/>
  <c r="CS79" i="2" s="1"/>
  <c r="CR79" i="1"/>
  <c r="CR79" i="2" s="1"/>
  <c r="CP79" i="1"/>
  <c r="CP79" i="2" s="1"/>
  <c r="CO79" i="1"/>
  <c r="CO79" i="2" s="1"/>
  <c r="CN79" i="1"/>
  <c r="CN79" i="2" s="1"/>
  <c r="CM79" i="1"/>
  <c r="CM79" i="2" s="1"/>
  <c r="CK79" i="1"/>
  <c r="CK79" i="2" s="1"/>
  <c r="CJ79" i="1"/>
  <c r="CJ79" i="2" s="1"/>
  <c r="CI79" i="1"/>
  <c r="CI79" i="2" s="1"/>
  <c r="CH79" i="1"/>
  <c r="CH79" i="2" s="1"/>
  <c r="CF79" i="1"/>
  <c r="CF79" i="2" s="1"/>
  <c r="CE79" i="1"/>
  <c r="CE79" i="2" s="1"/>
  <c r="CD79" i="1"/>
  <c r="CD79" i="2" s="1"/>
  <c r="CC79" i="1"/>
  <c r="CC79" i="2" s="1"/>
  <c r="CA79" i="1"/>
  <c r="CA79" i="2" s="1"/>
  <c r="BZ79" i="1"/>
  <c r="BZ79" i="2" s="1"/>
  <c r="BY79" i="1"/>
  <c r="BY79" i="2" s="1"/>
  <c r="BX79" i="1"/>
  <c r="BX79" i="2" s="1"/>
  <c r="BV79" i="1"/>
  <c r="BV79" i="2" s="1"/>
  <c r="BU79" i="1"/>
  <c r="BU79" i="2" s="1"/>
  <c r="BT79" i="1"/>
  <c r="BT79" i="2" s="1"/>
  <c r="BS79" i="1"/>
  <c r="BS79" i="2" s="1"/>
  <c r="BQ79" i="1"/>
  <c r="BQ79" i="2" s="1"/>
  <c r="BP79" i="1"/>
  <c r="BP79" i="2" s="1"/>
  <c r="BO79" i="1"/>
  <c r="BO79" i="2" s="1"/>
  <c r="BN79" i="1"/>
  <c r="BN79" i="2" s="1"/>
  <c r="BL79" i="1"/>
  <c r="BL79" i="2" s="1"/>
  <c r="BK79" i="1"/>
  <c r="BK79" i="2" s="1"/>
  <c r="BJ79" i="1"/>
  <c r="BJ79" i="2" s="1"/>
  <c r="BI79" i="1"/>
  <c r="BI79" i="2" s="1"/>
  <c r="BG79" i="1"/>
  <c r="BG79" i="2" s="1"/>
  <c r="BF79" i="1"/>
  <c r="BF79" i="2" s="1"/>
  <c r="BE79" i="1"/>
  <c r="BE79" i="2" s="1"/>
  <c r="BD79" i="1"/>
  <c r="BD79" i="2" s="1"/>
  <c r="BB79" i="1"/>
  <c r="BB79" i="2" s="1"/>
  <c r="BA79" i="1"/>
  <c r="BA79" i="2" s="1"/>
  <c r="AZ79" i="1"/>
  <c r="AZ79" i="2" s="1"/>
  <c r="AY79" i="1"/>
  <c r="AY79" i="2" s="1"/>
  <c r="AW79" i="1"/>
  <c r="AW79" i="2" s="1"/>
  <c r="AV79" i="1"/>
  <c r="AV79" i="2" s="1"/>
  <c r="AU79" i="1"/>
  <c r="AU79" i="2" s="1"/>
  <c r="AT79" i="1"/>
  <c r="AT79" i="2" s="1"/>
  <c r="AR79" i="1"/>
  <c r="AR79" i="2" s="1"/>
  <c r="AQ79" i="1"/>
  <c r="AQ79" i="2" s="1"/>
  <c r="AP79" i="1"/>
  <c r="AP79" i="2" s="1"/>
  <c r="AO79" i="1"/>
  <c r="AO79" i="2" s="1"/>
  <c r="AM79" i="1"/>
  <c r="AM79" i="2" s="1"/>
  <c r="AL79" i="1"/>
  <c r="AL79" i="2" s="1"/>
  <c r="AK79" i="1"/>
  <c r="AK79" i="2" s="1"/>
  <c r="AJ79" i="1"/>
  <c r="AJ79" i="2" s="1"/>
  <c r="AH79" i="1"/>
  <c r="AH79" i="2" s="1"/>
  <c r="AG79" i="1"/>
  <c r="AG79" i="2" s="1"/>
  <c r="AF79" i="1"/>
  <c r="AF79" i="2" s="1"/>
  <c r="AE79" i="1"/>
  <c r="AE79" i="2" s="1"/>
  <c r="AC79" i="1"/>
  <c r="AC79" i="2" s="1"/>
  <c r="AB79" i="1"/>
  <c r="AB79" i="2" s="1"/>
  <c r="AA79" i="1"/>
  <c r="AA79" i="2" s="1"/>
  <c r="Z79" i="1"/>
  <c r="Z79" i="2" s="1"/>
  <c r="X79" i="1"/>
  <c r="X79" i="2" s="1"/>
  <c r="W79" i="1"/>
  <c r="W79" i="2" s="1"/>
  <c r="V79" i="1"/>
  <c r="V79" i="2" s="1"/>
  <c r="U79" i="1"/>
  <c r="U79" i="2" s="1"/>
  <c r="S79" i="1"/>
  <c r="S79" i="2" s="1"/>
  <c r="R79" i="1"/>
  <c r="R79" i="2" s="1"/>
  <c r="Q79" i="1"/>
  <c r="Q79" i="2" s="1"/>
  <c r="P79" i="1"/>
  <c r="P79" i="2" s="1"/>
  <c r="N79" i="1"/>
  <c r="N79" i="2" s="1"/>
  <c r="M79" i="1"/>
  <c r="M79" i="2" s="1"/>
  <c r="L79" i="1"/>
  <c r="L79" i="2" s="1"/>
  <c r="K79" i="1"/>
  <c r="K79" i="2" s="1"/>
  <c r="I79" i="1"/>
  <c r="H79" i="1"/>
  <c r="G79" i="1"/>
  <c r="F79" i="1"/>
  <c r="DO78" i="1"/>
  <c r="DO78" i="2" s="1"/>
  <c r="DN78" i="1"/>
  <c r="DN78" i="2" s="1"/>
  <c r="DM78" i="1"/>
  <c r="DM78" i="2" s="1"/>
  <c r="DL78" i="1"/>
  <c r="DL78" i="2" s="1"/>
  <c r="DJ78" i="1"/>
  <c r="DJ78" i="2" s="1"/>
  <c r="DI78" i="1"/>
  <c r="DI78" i="2" s="1"/>
  <c r="DH78" i="1"/>
  <c r="DH78" i="2" s="1"/>
  <c r="DG78" i="1"/>
  <c r="DG78" i="2" s="1"/>
  <c r="DE78" i="1"/>
  <c r="DE78" i="2" s="1"/>
  <c r="DD78" i="1"/>
  <c r="DD78" i="2" s="1"/>
  <c r="DC78" i="1"/>
  <c r="DC78" i="2" s="1"/>
  <c r="DB78" i="1"/>
  <c r="DB78" i="2" s="1"/>
  <c r="CZ78" i="1"/>
  <c r="CZ78" i="2" s="1"/>
  <c r="CY78" i="1"/>
  <c r="CY78" i="2" s="1"/>
  <c r="CX78" i="1"/>
  <c r="CX78" i="2" s="1"/>
  <c r="CW78" i="1"/>
  <c r="CW78" i="2" s="1"/>
  <c r="CU78" i="1"/>
  <c r="CU78" i="2" s="1"/>
  <c r="CT78" i="1"/>
  <c r="CT78" i="2" s="1"/>
  <c r="CS78" i="1"/>
  <c r="CS78" i="2" s="1"/>
  <c r="CR78" i="1"/>
  <c r="CR78" i="2" s="1"/>
  <c r="CP78" i="1"/>
  <c r="CP78" i="2" s="1"/>
  <c r="CO78" i="1"/>
  <c r="CO78" i="2" s="1"/>
  <c r="CN78" i="1"/>
  <c r="CN78" i="2" s="1"/>
  <c r="CM78" i="1"/>
  <c r="CM78" i="2" s="1"/>
  <c r="CK78" i="1"/>
  <c r="CK78" i="2" s="1"/>
  <c r="CJ78" i="1"/>
  <c r="CJ78" i="2" s="1"/>
  <c r="CI78" i="1"/>
  <c r="CI78" i="2" s="1"/>
  <c r="CH78" i="1"/>
  <c r="CH78" i="2" s="1"/>
  <c r="CF78" i="1"/>
  <c r="CF78" i="2" s="1"/>
  <c r="CE78" i="1"/>
  <c r="CE78" i="2" s="1"/>
  <c r="CD78" i="1"/>
  <c r="CD78" i="2" s="1"/>
  <c r="CC78" i="1"/>
  <c r="CC78" i="2" s="1"/>
  <c r="CA78" i="1"/>
  <c r="CA78" i="2" s="1"/>
  <c r="BZ78" i="1"/>
  <c r="BZ78" i="2" s="1"/>
  <c r="BY78" i="1"/>
  <c r="BY78" i="2" s="1"/>
  <c r="BX78" i="1"/>
  <c r="BX78" i="2" s="1"/>
  <c r="BV78" i="1"/>
  <c r="BV78" i="2" s="1"/>
  <c r="BU78" i="1"/>
  <c r="BU78" i="2" s="1"/>
  <c r="BT78" i="1"/>
  <c r="BT78" i="2" s="1"/>
  <c r="BS78" i="1"/>
  <c r="BS78" i="2" s="1"/>
  <c r="BQ78" i="1"/>
  <c r="BQ78" i="2" s="1"/>
  <c r="BP78" i="1"/>
  <c r="BP78" i="2" s="1"/>
  <c r="BO78" i="1"/>
  <c r="BO78" i="2" s="1"/>
  <c r="BN78" i="1"/>
  <c r="BN78" i="2" s="1"/>
  <c r="BL78" i="1"/>
  <c r="BL78" i="2" s="1"/>
  <c r="BK78" i="1"/>
  <c r="BK78" i="2" s="1"/>
  <c r="BJ78" i="1"/>
  <c r="BJ78" i="2" s="1"/>
  <c r="BI78" i="1"/>
  <c r="BI78" i="2" s="1"/>
  <c r="BG78" i="1"/>
  <c r="BG78" i="2" s="1"/>
  <c r="BF78" i="1"/>
  <c r="BF78" i="2" s="1"/>
  <c r="BE78" i="1"/>
  <c r="BE78" i="2" s="1"/>
  <c r="BD78" i="1"/>
  <c r="BD78" i="2" s="1"/>
  <c r="BB78" i="1"/>
  <c r="BB78" i="2" s="1"/>
  <c r="BA78" i="1"/>
  <c r="BA78" i="2" s="1"/>
  <c r="AZ78" i="1"/>
  <c r="AZ78" i="2" s="1"/>
  <c r="AY78" i="1"/>
  <c r="AY78" i="2" s="1"/>
  <c r="AW78" i="1"/>
  <c r="AW78" i="2" s="1"/>
  <c r="AV78" i="1"/>
  <c r="AV78" i="2" s="1"/>
  <c r="AU78" i="1"/>
  <c r="AU78" i="2" s="1"/>
  <c r="AT78" i="1"/>
  <c r="AT78" i="2" s="1"/>
  <c r="AR78" i="1"/>
  <c r="AR78" i="2" s="1"/>
  <c r="AQ78" i="1"/>
  <c r="AQ78" i="2" s="1"/>
  <c r="AP78" i="1"/>
  <c r="AP78" i="2" s="1"/>
  <c r="AO78" i="1"/>
  <c r="AO78" i="2" s="1"/>
  <c r="AM78" i="1"/>
  <c r="AM78" i="2" s="1"/>
  <c r="AL78" i="1"/>
  <c r="AL78" i="2" s="1"/>
  <c r="AK78" i="1"/>
  <c r="AK78" i="2" s="1"/>
  <c r="AJ78" i="1"/>
  <c r="AJ78" i="2" s="1"/>
  <c r="AH78" i="1"/>
  <c r="AH78" i="2" s="1"/>
  <c r="AG78" i="1"/>
  <c r="AG78" i="2" s="1"/>
  <c r="AF78" i="1"/>
  <c r="AF78" i="2" s="1"/>
  <c r="AE78" i="1"/>
  <c r="AE78" i="2" s="1"/>
  <c r="AC78" i="1"/>
  <c r="AC78" i="2" s="1"/>
  <c r="AB78" i="1"/>
  <c r="AB78" i="2" s="1"/>
  <c r="AA78" i="1"/>
  <c r="AA78" i="2" s="1"/>
  <c r="Z78" i="1"/>
  <c r="Z78" i="2" s="1"/>
  <c r="X78" i="1"/>
  <c r="X78" i="2" s="1"/>
  <c r="W78" i="1"/>
  <c r="W78" i="2" s="1"/>
  <c r="V78" i="1"/>
  <c r="V78" i="2" s="1"/>
  <c r="U78" i="1"/>
  <c r="U78" i="2" s="1"/>
  <c r="S78" i="1"/>
  <c r="S78" i="2" s="1"/>
  <c r="R78" i="1"/>
  <c r="R78" i="2" s="1"/>
  <c r="Q78" i="1"/>
  <c r="Q78" i="2" s="1"/>
  <c r="P78" i="1"/>
  <c r="P78" i="2" s="1"/>
  <c r="N78" i="1"/>
  <c r="N78" i="2" s="1"/>
  <c r="M78" i="1"/>
  <c r="M78" i="2" s="1"/>
  <c r="L78" i="1"/>
  <c r="L78" i="2" s="1"/>
  <c r="K78" i="1"/>
  <c r="K78" i="2" s="1"/>
  <c r="I78" i="1"/>
  <c r="H78" i="1"/>
  <c r="G78" i="1"/>
  <c r="F78" i="1"/>
  <c r="DO77" i="1"/>
  <c r="DO77" i="2" s="1"/>
  <c r="DN77" i="1"/>
  <c r="DN77" i="2" s="1"/>
  <c r="DM77" i="1"/>
  <c r="DM77" i="2" s="1"/>
  <c r="DL77" i="1"/>
  <c r="DL77" i="2" s="1"/>
  <c r="DJ77" i="1"/>
  <c r="DJ77" i="2" s="1"/>
  <c r="DI77" i="1"/>
  <c r="DI77" i="2" s="1"/>
  <c r="DH77" i="1"/>
  <c r="DH77" i="2" s="1"/>
  <c r="DG77" i="1"/>
  <c r="DG77" i="2" s="1"/>
  <c r="DE77" i="1"/>
  <c r="DE77" i="2" s="1"/>
  <c r="DD77" i="1"/>
  <c r="DD77" i="2" s="1"/>
  <c r="DC77" i="1"/>
  <c r="DC77" i="2" s="1"/>
  <c r="DB77" i="1"/>
  <c r="DB77" i="2" s="1"/>
  <c r="CZ77" i="1"/>
  <c r="CZ77" i="2" s="1"/>
  <c r="CY77" i="1"/>
  <c r="CY77" i="2" s="1"/>
  <c r="CX77" i="1"/>
  <c r="CX77" i="2" s="1"/>
  <c r="CW77" i="1"/>
  <c r="CW77" i="2" s="1"/>
  <c r="CU77" i="1"/>
  <c r="CU77" i="2" s="1"/>
  <c r="CT77" i="1"/>
  <c r="CT77" i="2" s="1"/>
  <c r="CS77" i="1"/>
  <c r="CS77" i="2" s="1"/>
  <c r="CR77" i="1"/>
  <c r="CR77" i="2" s="1"/>
  <c r="CP77" i="1"/>
  <c r="CP77" i="2" s="1"/>
  <c r="CO77" i="1"/>
  <c r="CO77" i="2" s="1"/>
  <c r="CN77" i="1"/>
  <c r="CN77" i="2" s="1"/>
  <c r="CM77" i="1"/>
  <c r="CM77" i="2" s="1"/>
  <c r="CK77" i="1"/>
  <c r="CK77" i="2" s="1"/>
  <c r="CJ77" i="1"/>
  <c r="CJ77" i="2" s="1"/>
  <c r="CI77" i="1"/>
  <c r="CI77" i="2" s="1"/>
  <c r="CH77" i="1"/>
  <c r="CH77" i="2" s="1"/>
  <c r="CF77" i="1"/>
  <c r="CF77" i="2" s="1"/>
  <c r="CE77" i="1"/>
  <c r="CE77" i="2" s="1"/>
  <c r="CD77" i="1"/>
  <c r="CD77" i="2" s="1"/>
  <c r="CC77" i="1"/>
  <c r="CC77" i="2" s="1"/>
  <c r="CA77" i="1"/>
  <c r="CA77" i="2" s="1"/>
  <c r="BZ77" i="1"/>
  <c r="BZ77" i="2" s="1"/>
  <c r="BY77" i="1"/>
  <c r="BY77" i="2" s="1"/>
  <c r="BX77" i="1"/>
  <c r="BX77" i="2" s="1"/>
  <c r="BV77" i="1"/>
  <c r="BV77" i="2" s="1"/>
  <c r="BU77" i="1"/>
  <c r="BU77" i="2" s="1"/>
  <c r="BT77" i="1"/>
  <c r="BT77" i="2" s="1"/>
  <c r="BS77" i="1"/>
  <c r="BS77" i="2" s="1"/>
  <c r="BQ77" i="1"/>
  <c r="BQ77" i="2" s="1"/>
  <c r="BP77" i="1"/>
  <c r="BP77" i="2" s="1"/>
  <c r="BO77" i="1"/>
  <c r="BO77" i="2" s="1"/>
  <c r="BN77" i="1"/>
  <c r="BN77" i="2" s="1"/>
  <c r="BL77" i="1"/>
  <c r="BL77" i="2" s="1"/>
  <c r="BK77" i="1"/>
  <c r="BK77" i="2" s="1"/>
  <c r="BJ77" i="1"/>
  <c r="BJ77" i="2" s="1"/>
  <c r="BI77" i="1"/>
  <c r="BI77" i="2" s="1"/>
  <c r="BG77" i="1"/>
  <c r="BG77" i="2" s="1"/>
  <c r="BF77" i="1"/>
  <c r="BF77" i="2" s="1"/>
  <c r="BE77" i="1"/>
  <c r="BE77" i="2" s="1"/>
  <c r="BD77" i="1"/>
  <c r="BD77" i="2" s="1"/>
  <c r="BB77" i="1"/>
  <c r="BB77" i="2" s="1"/>
  <c r="BA77" i="1"/>
  <c r="BA77" i="2" s="1"/>
  <c r="AZ77" i="1"/>
  <c r="AZ77" i="2" s="1"/>
  <c r="AY77" i="1"/>
  <c r="AY77" i="2" s="1"/>
  <c r="AW77" i="1"/>
  <c r="AW77" i="2" s="1"/>
  <c r="AV77" i="1"/>
  <c r="AV77" i="2" s="1"/>
  <c r="AU77" i="1"/>
  <c r="AU77" i="2" s="1"/>
  <c r="AT77" i="1"/>
  <c r="AT77" i="2" s="1"/>
  <c r="AR77" i="1"/>
  <c r="AR77" i="2" s="1"/>
  <c r="AQ77" i="1"/>
  <c r="AQ77" i="2" s="1"/>
  <c r="AP77" i="1"/>
  <c r="AP77" i="2" s="1"/>
  <c r="AO77" i="1"/>
  <c r="AO77" i="2" s="1"/>
  <c r="AM77" i="1"/>
  <c r="AM77" i="2" s="1"/>
  <c r="AL77" i="1"/>
  <c r="AL77" i="2" s="1"/>
  <c r="AK77" i="1"/>
  <c r="AK77" i="2" s="1"/>
  <c r="AJ77" i="1"/>
  <c r="AJ77" i="2" s="1"/>
  <c r="AH77" i="1"/>
  <c r="AH77" i="2" s="1"/>
  <c r="AG77" i="1"/>
  <c r="AG77" i="2" s="1"/>
  <c r="AF77" i="1"/>
  <c r="AF77" i="2" s="1"/>
  <c r="AE77" i="1"/>
  <c r="AE77" i="2" s="1"/>
  <c r="AC77" i="1"/>
  <c r="AC77" i="2" s="1"/>
  <c r="AB77" i="1"/>
  <c r="AB77" i="2" s="1"/>
  <c r="AA77" i="1"/>
  <c r="AA77" i="2" s="1"/>
  <c r="Z77" i="1"/>
  <c r="Z77" i="2" s="1"/>
  <c r="X77" i="1"/>
  <c r="X77" i="2" s="1"/>
  <c r="W77" i="1"/>
  <c r="W77" i="2" s="1"/>
  <c r="V77" i="1"/>
  <c r="V77" i="2" s="1"/>
  <c r="U77" i="1"/>
  <c r="U77" i="2" s="1"/>
  <c r="S77" i="1"/>
  <c r="S77" i="2" s="1"/>
  <c r="R77" i="1"/>
  <c r="R77" i="2" s="1"/>
  <c r="Q77" i="1"/>
  <c r="Q77" i="2" s="1"/>
  <c r="P77" i="1"/>
  <c r="P77" i="2" s="1"/>
  <c r="N77" i="1"/>
  <c r="N77" i="2" s="1"/>
  <c r="M77" i="1"/>
  <c r="M77" i="2" s="1"/>
  <c r="L77" i="1"/>
  <c r="L77" i="2" s="1"/>
  <c r="K77" i="1"/>
  <c r="K77" i="2" s="1"/>
  <c r="I77" i="1"/>
  <c r="H77" i="1"/>
  <c r="G77" i="1"/>
  <c r="F77" i="1"/>
  <c r="DO76" i="1"/>
  <c r="DO76" i="2" s="1"/>
  <c r="DN76" i="1"/>
  <c r="DN76" i="2" s="1"/>
  <c r="DM76" i="1"/>
  <c r="DM76" i="2" s="1"/>
  <c r="DL76" i="1"/>
  <c r="DL76" i="2" s="1"/>
  <c r="DJ76" i="1"/>
  <c r="DJ76" i="2" s="1"/>
  <c r="DI76" i="1"/>
  <c r="DI76" i="2" s="1"/>
  <c r="DH76" i="1"/>
  <c r="DH76" i="2" s="1"/>
  <c r="DG76" i="1"/>
  <c r="DG76" i="2" s="1"/>
  <c r="DE76" i="1"/>
  <c r="DE76" i="2" s="1"/>
  <c r="DD76" i="1"/>
  <c r="DD76" i="2" s="1"/>
  <c r="DC76" i="1"/>
  <c r="DC76" i="2" s="1"/>
  <c r="DB76" i="1"/>
  <c r="DB76" i="2" s="1"/>
  <c r="CZ76" i="1"/>
  <c r="CZ76" i="2" s="1"/>
  <c r="CY76" i="1"/>
  <c r="CY76" i="2" s="1"/>
  <c r="CX76" i="1"/>
  <c r="CX76" i="2" s="1"/>
  <c r="CW76" i="1"/>
  <c r="CW76" i="2" s="1"/>
  <c r="CU76" i="1"/>
  <c r="CU76" i="2" s="1"/>
  <c r="CT76" i="1"/>
  <c r="CT76" i="2" s="1"/>
  <c r="CS76" i="1"/>
  <c r="CS76" i="2" s="1"/>
  <c r="CR76" i="1"/>
  <c r="CR76" i="2" s="1"/>
  <c r="CP76" i="1"/>
  <c r="CP76" i="2" s="1"/>
  <c r="CO76" i="1"/>
  <c r="CO76" i="2" s="1"/>
  <c r="CN76" i="1"/>
  <c r="CN76" i="2" s="1"/>
  <c r="CM76" i="1"/>
  <c r="CM76" i="2" s="1"/>
  <c r="CK76" i="1"/>
  <c r="CK76" i="2" s="1"/>
  <c r="CJ76" i="1"/>
  <c r="CJ76" i="2" s="1"/>
  <c r="CI76" i="1"/>
  <c r="CI76" i="2" s="1"/>
  <c r="CH76" i="1"/>
  <c r="CH76" i="2" s="1"/>
  <c r="CF76" i="1"/>
  <c r="CF76" i="2" s="1"/>
  <c r="CE76" i="1"/>
  <c r="CE76" i="2" s="1"/>
  <c r="CD76" i="1"/>
  <c r="CD76" i="2" s="1"/>
  <c r="CC76" i="1"/>
  <c r="CC76" i="2" s="1"/>
  <c r="CA76" i="1"/>
  <c r="CA76" i="2" s="1"/>
  <c r="BZ76" i="1"/>
  <c r="BZ76" i="2" s="1"/>
  <c r="BY76" i="1"/>
  <c r="BY76" i="2" s="1"/>
  <c r="BX76" i="1"/>
  <c r="BX76" i="2" s="1"/>
  <c r="BV76" i="1"/>
  <c r="BV76" i="2" s="1"/>
  <c r="BU76" i="1"/>
  <c r="BU76" i="2" s="1"/>
  <c r="BT76" i="1"/>
  <c r="BT76" i="2" s="1"/>
  <c r="BS76" i="1"/>
  <c r="BS76" i="2" s="1"/>
  <c r="BQ76" i="1"/>
  <c r="BQ76" i="2" s="1"/>
  <c r="BP76" i="1"/>
  <c r="BP76" i="2" s="1"/>
  <c r="BO76" i="1"/>
  <c r="BO76" i="2" s="1"/>
  <c r="BN76" i="1"/>
  <c r="BN76" i="2" s="1"/>
  <c r="BL76" i="1"/>
  <c r="BL76" i="2" s="1"/>
  <c r="BK76" i="1"/>
  <c r="BK76" i="2" s="1"/>
  <c r="BJ76" i="1"/>
  <c r="BJ76" i="2" s="1"/>
  <c r="BI76" i="1"/>
  <c r="BI76" i="2" s="1"/>
  <c r="BG76" i="1"/>
  <c r="BG76" i="2" s="1"/>
  <c r="BF76" i="1"/>
  <c r="BF76" i="2" s="1"/>
  <c r="BE76" i="1"/>
  <c r="BE76" i="2" s="1"/>
  <c r="BD76" i="1"/>
  <c r="BD76" i="2" s="1"/>
  <c r="BB76" i="1"/>
  <c r="BB76" i="2" s="1"/>
  <c r="BA76" i="1"/>
  <c r="BA76" i="2" s="1"/>
  <c r="AZ76" i="1"/>
  <c r="AZ76" i="2" s="1"/>
  <c r="AY76" i="1"/>
  <c r="AY76" i="2" s="1"/>
  <c r="AW76" i="1"/>
  <c r="AW76" i="2" s="1"/>
  <c r="AV76" i="1"/>
  <c r="AV76" i="2" s="1"/>
  <c r="AU76" i="1"/>
  <c r="AU76" i="2" s="1"/>
  <c r="AT76" i="1"/>
  <c r="AT76" i="2" s="1"/>
  <c r="AR76" i="1"/>
  <c r="AR76" i="2" s="1"/>
  <c r="AQ76" i="1"/>
  <c r="AQ76" i="2" s="1"/>
  <c r="AP76" i="1"/>
  <c r="AP76" i="2" s="1"/>
  <c r="AO76" i="1"/>
  <c r="AO76" i="2" s="1"/>
  <c r="AM76" i="1"/>
  <c r="AM76" i="2" s="1"/>
  <c r="AL76" i="1"/>
  <c r="AL76" i="2" s="1"/>
  <c r="AK76" i="1"/>
  <c r="AK76" i="2" s="1"/>
  <c r="AJ76" i="1"/>
  <c r="AJ76" i="2" s="1"/>
  <c r="AH76" i="1"/>
  <c r="AH76" i="2" s="1"/>
  <c r="AG76" i="1"/>
  <c r="AG76" i="2" s="1"/>
  <c r="AF76" i="1"/>
  <c r="AF76" i="2" s="1"/>
  <c r="AE76" i="1"/>
  <c r="AE76" i="2" s="1"/>
  <c r="AC76" i="1"/>
  <c r="AC76" i="2" s="1"/>
  <c r="AB76" i="1"/>
  <c r="AB76" i="2" s="1"/>
  <c r="AA76" i="1"/>
  <c r="AA76" i="2" s="1"/>
  <c r="Z76" i="1"/>
  <c r="Z76" i="2" s="1"/>
  <c r="X76" i="1"/>
  <c r="X76" i="2" s="1"/>
  <c r="W76" i="1"/>
  <c r="W76" i="2" s="1"/>
  <c r="V76" i="1"/>
  <c r="V76" i="2" s="1"/>
  <c r="U76" i="1"/>
  <c r="U76" i="2" s="1"/>
  <c r="S76" i="1"/>
  <c r="S76" i="2" s="1"/>
  <c r="R76" i="1"/>
  <c r="R76" i="2" s="1"/>
  <c r="Q76" i="1"/>
  <c r="Q76" i="2" s="1"/>
  <c r="P76" i="1"/>
  <c r="P76" i="2" s="1"/>
  <c r="N76" i="1"/>
  <c r="N76" i="2" s="1"/>
  <c r="M76" i="1"/>
  <c r="M76" i="2" s="1"/>
  <c r="L76" i="1"/>
  <c r="L76" i="2" s="1"/>
  <c r="K76" i="1"/>
  <c r="K76" i="2" s="1"/>
  <c r="I76" i="1"/>
  <c r="H76" i="1"/>
  <c r="G76" i="1"/>
  <c r="F76" i="1"/>
  <c r="DO75" i="1"/>
  <c r="DO75" i="2" s="1"/>
  <c r="DO112" i="2" s="1"/>
  <c r="DN75" i="1"/>
  <c r="DN75" i="2" s="1"/>
  <c r="DN112" i="2" s="1"/>
  <c r="DM75" i="1"/>
  <c r="DM75" i="2" s="1"/>
  <c r="DM112" i="2" s="1"/>
  <c r="DL75" i="1"/>
  <c r="DL75" i="2" s="1"/>
  <c r="DL112" i="2" s="1"/>
  <c r="DJ75" i="1"/>
  <c r="DJ75" i="2" s="1"/>
  <c r="DJ112" i="2" s="1"/>
  <c r="DI75" i="1"/>
  <c r="DI75" i="2" s="1"/>
  <c r="DI112" i="2" s="1"/>
  <c r="DH75" i="1"/>
  <c r="DH75" i="2" s="1"/>
  <c r="DH112" i="2" s="1"/>
  <c r="DG75" i="1"/>
  <c r="DG75" i="2" s="1"/>
  <c r="DG112" i="2" s="1"/>
  <c r="DE75" i="1"/>
  <c r="DE75" i="2" s="1"/>
  <c r="DE112" i="2" s="1"/>
  <c r="DD75" i="1"/>
  <c r="DD75" i="2" s="1"/>
  <c r="DD112" i="2" s="1"/>
  <c r="DC75" i="1"/>
  <c r="DC75" i="2" s="1"/>
  <c r="DC112" i="2" s="1"/>
  <c r="DB75" i="1"/>
  <c r="DB75" i="2" s="1"/>
  <c r="DB112" i="2" s="1"/>
  <c r="CZ75" i="1"/>
  <c r="CZ75" i="2" s="1"/>
  <c r="CZ112" i="2" s="1"/>
  <c r="CY75" i="1"/>
  <c r="CY75" i="2" s="1"/>
  <c r="CY112" i="2" s="1"/>
  <c r="CX75" i="1"/>
  <c r="CX75" i="2" s="1"/>
  <c r="CX112" i="2" s="1"/>
  <c r="CW75" i="1"/>
  <c r="CW75" i="2" s="1"/>
  <c r="CW112" i="2" s="1"/>
  <c r="CU75" i="1"/>
  <c r="CU75" i="2" s="1"/>
  <c r="CU112" i="2" s="1"/>
  <c r="CT75" i="1"/>
  <c r="CT75" i="2" s="1"/>
  <c r="CT112" i="2" s="1"/>
  <c r="CS75" i="1"/>
  <c r="CS75" i="2" s="1"/>
  <c r="CS112" i="2" s="1"/>
  <c r="CR75" i="1"/>
  <c r="CR75" i="2" s="1"/>
  <c r="CR112" i="2" s="1"/>
  <c r="CP75" i="1"/>
  <c r="CP75" i="2" s="1"/>
  <c r="CP112" i="2" s="1"/>
  <c r="CO75" i="1"/>
  <c r="CO75" i="2" s="1"/>
  <c r="CO112" i="2" s="1"/>
  <c r="CN75" i="1"/>
  <c r="CN75" i="2" s="1"/>
  <c r="CN112" i="2" s="1"/>
  <c r="CM75" i="1"/>
  <c r="CM75" i="2" s="1"/>
  <c r="CM112" i="2" s="1"/>
  <c r="CK75" i="1"/>
  <c r="CK75" i="2" s="1"/>
  <c r="CK112" i="2" s="1"/>
  <c r="CJ75" i="1"/>
  <c r="CJ75" i="2" s="1"/>
  <c r="CJ112" i="2" s="1"/>
  <c r="CI75" i="1"/>
  <c r="CI75" i="2" s="1"/>
  <c r="CI112" i="2" s="1"/>
  <c r="CH75" i="1"/>
  <c r="CH75" i="2" s="1"/>
  <c r="CH112" i="2" s="1"/>
  <c r="CF75" i="1"/>
  <c r="CF75" i="2" s="1"/>
  <c r="CF112" i="2" s="1"/>
  <c r="CE75" i="1"/>
  <c r="CE75" i="2" s="1"/>
  <c r="CE112" i="2" s="1"/>
  <c r="CD75" i="1"/>
  <c r="CD75" i="2" s="1"/>
  <c r="CD112" i="2" s="1"/>
  <c r="CC75" i="1"/>
  <c r="CC75" i="2" s="1"/>
  <c r="CC112" i="2" s="1"/>
  <c r="CA75" i="1"/>
  <c r="CA75" i="2" s="1"/>
  <c r="CA112" i="2" s="1"/>
  <c r="CA113" i="2" s="1"/>
  <c r="CA141" i="2" s="1"/>
  <c r="BZ75" i="1"/>
  <c r="BZ75" i="2" s="1"/>
  <c r="BZ112" i="2" s="1"/>
  <c r="BZ113" i="2" s="1"/>
  <c r="BZ141" i="2" s="1"/>
  <c r="BY75" i="1"/>
  <c r="BY75" i="2" s="1"/>
  <c r="BY112" i="2" s="1"/>
  <c r="BY113" i="2" s="1"/>
  <c r="BY141" i="2" s="1"/>
  <c r="BX75" i="1"/>
  <c r="BX75" i="2" s="1"/>
  <c r="BX112" i="2" s="1"/>
  <c r="BV75" i="1"/>
  <c r="BV75" i="2" s="1"/>
  <c r="BV112" i="2" s="1"/>
  <c r="BU75" i="1"/>
  <c r="BU75" i="2" s="1"/>
  <c r="BU112" i="2" s="1"/>
  <c r="BU113" i="2" s="1"/>
  <c r="BU141" i="2" s="1"/>
  <c r="BT75" i="1"/>
  <c r="BT75" i="2" s="1"/>
  <c r="BT112" i="2" s="1"/>
  <c r="BT113" i="2" s="1"/>
  <c r="BT141" i="2" s="1"/>
  <c r="BS75" i="1"/>
  <c r="BS75" i="2" s="1"/>
  <c r="BS112" i="2" s="1"/>
  <c r="BQ75" i="1"/>
  <c r="BQ75" i="2" s="1"/>
  <c r="BQ112" i="2" s="1"/>
  <c r="BQ113" i="2" s="1"/>
  <c r="BQ141" i="2" s="1"/>
  <c r="BP75" i="1"/>
  <c r="BP75" i="2" s="1"/>
  <c r="BP112" i="2" s="1"/>
  <c r="BP113" i="2" s="1"/>
  <c r="BP141" i="2" s="1"/>
  <c r="BO75" i="1"/>
  <c r="BO75" i="2" s="1"/>
  <c r="BO112" i="2" s="1"/>
  <c r="BO113" i="2" s="1"/>
  <c r="BO141" i="2" s="1"/>
  <c r="BN75" i="1"/>
  <c r="BN75" i="2" s="1"/>
  <c r="BN112" i="2" s="1"/>
  <c r="BL75" i="1"/>
  <c r="BL75" i="2" s="1"/>
  <c r="BL112" i="2" s="1"/>
  <c r="BL113" i="2" s="1"/>
  <c r="BL141" i="2" s="1"/>
  <c r="BK75" i="1"/>
  <c r="BK75" i="2" s="1"/>
  <c r="BK112" i="2" s="1"/>
  <c r="BK113" i="2" s="1"/>
  <c r="BK141" i="2" s="1"/>
  <c r="BJ75" i="1"/>
  <c r="BJ75" i="2" s="1"/>
  <c r="BJ112" i="2" s="1"/>
  <c r="BJ113" i="2" s="1"/>
  <c r="BJ141" i="2" s="1"/>
  <c r="BI75" i="1"/>
  <c r="BI75" i="2" s="1"/>
  <c r="BI112" i="2" s="1"/>
  <c r="BG75" i="1"/>
  <c r="BG75" i="2" s="1"/>
  <c r="BG112" i="2" s="1"/>
  <c r="BG113" i="2" s="1"/>
  <c r="BG141" i="2" s="1"/>
  <c r="BF75" i="1"/>
  <c r="BF75" i="2" s="1"/>
  <c r="BF112" i="2" s="1"/>
  <c r="BF113" i="2" s="1"/>
  <c r="BF141" i="2" s="1"/>
  <c r="BE75" i="1"/>
  <c r="BE75" i="2" s="1"/>
  <c r="BE112" i="2" s="1"/>
  <c r="BE113" i="2" s="1"/>
  <c r="BE141" i="2" s="1"/>
  <c r="BD75" i="1"/>
  <c r="BD75" i="2" s="1"/>
  <c r="BD112" i="2" s="1"/>
  <c r="BB75" i="1"/>
  <c r="BB75" i="2" s="1"/>
  <c r="BB112" i="2" s="1"/>
  <c r="BB113" i="2" s="1"/>
  <c r="BB141" i="2" s="1"/>
  <c r="BA75" i="1"/>
  <c r="BA75" i="2" s="1"/>
  <c r="BA112" i="2" s="1"/>
  <c r="BA113" i="2" s="1"/>
  <c r="BA141" i="2" s="1"/>
  <c r="AZ75" i="1"/>
  <c r="AZ75" i="2" s="1"/>
  <c r="AZ112" i="2" s="1"/>
  <c r="AZ113" i="2" s="1"/>
  <c r="AZ141" i="2" s="1"/>
  <c r="AY75" i="1"/>
  <c r="AY75" i="2" s="1"/>
  <c r="AY112" i="2" s="1"/>
  <c r="AW75" i="1"/>
  <c r="AW75" i="2" s="1"/>
  <c r="AW112" i="2" s="1"/>
  <c r="AW113" i="2" s="1"/>
  <c r="AW141" i="2" s="1"/>
  <c r="AV75" i="1"/>
  <c r="AV75" i="2" s="1"/>
  <c r="AV112" i="2" s="1"/>
  <c r="AV113" i="2" s="1"/>
  <c r="AV141" i="2" s="1"/>
  <c r="AU75" i="1"/>
  <c r="AU75" i="2" s="1"/>
  <c r="AU112" i="2" s="1"/>
  <c r="AU113" i="2" s="1"/>
  <c r="AU141" i="2" s="1"/>
  <c r="AT75" i="1"/>
  <c r="AT75" i="2" s="1"/>
  <c r="AT112" i="2" s="1"/>
  <c r="AR75" i="1"/>
  <c r="AR75" i="2" s="1"/>
  <c r="AR112" i="2" s="1"/>
  <c r="AR113" i="2" s="1"/>
  <c r="AR141" i="2" s="1"/>
  <c r="AQ75" i="1"/>
  <c r="AQ75" i="2" s="1"/>
  <c r="AQ112" i="2" s="1"/>
  <c r="AQ113" i="2" s="1"/>
  <c r="AQ141" i="2" s="1"/>
  <c r="AP75" i="1"/>
  <c r="AP75" i="2" s="1"/>
  <c r="AP112" i="2" s="1"/>
  <c r="AP113" i="2" s="1"/>
  <c r="AP141" i="2" s="1"/>
  <c r="AO75" i="1"/>
  <c r="AO75" i="2" s="1"/>
  <c r="AO112" i="2" s="1"/>
  <c r="AM75" i="1"/>
  <c r="AM75" i="2" s="1"/>
  <c r="AM112" i="2" s="1"/>
  <c r="AM113" i="2" s="1"/>
  <c r="AM141" i="2" s="1"/>
  <c r="AL75" i="1"/>
  <c r="AL75" i="2" s="1"/>
  <c r="AL112" i="2" s="1"/>
  <c r="AL113" i="2" s="1"/>
  <c r="AL141" i="2" s="1"/>
  <c r="AK75" i="1"/>
  <c r="AK75" i="2" s="1"/>
  <c r="AK112" i="2" s="1"/>
  <c r="AK113" i="2" s="1"/>
  <c r="AK141" i="2" s="1"/>
  <c r="AJ75" i="1"/>
  <c r="AJ75" i="2" s="1"/>
  <c r="AJ112" i="2" s="1"/>
  <c r="AH75" i="1"/>
  <c r="AH75" i="2" s="1"/>
  <c r="AH112" i="2" s="1"/>
  <c r="AH113" i="2" s="1"/>
  <c r="AH141" i="2" s="1"/>
  <c r="AG75" i="1"/>
  <c r="AG75" i="2" s="1"/>
  <c r="AG112" i="2" s="1"/>
  <c r="AG113" i="2" s="1"/>
  <c r="AG141" i="2" s="1"/>
  <c r="AF75" i="1"/>
  <c r="AF75" i="2" s="1"/>
  <c r="AF112" i="2" s="1"/>
  <c r="AF113" i="2" s="1"/>
  <c r="AF141" i="2" s="1"/>
  <c r="AE75" i="1"/>
  <c r="AE75" i="2" s="1"/>
  <c r="AE112" i="2" s="1"/>
  <c r="AC75" i="1"/>
  <c r="AC75" i="2" s="1"/>
  <c r="AC112" i="2" s="1"/>
  <c r="AC113" i="2" s="1"/>
  <c r="AC141" i="2" s="1"/>
  <c r="AB75" i="1"/>
  <c r="AB75" i="2" s="1"/>
  <c r="AB112" i="2" s="1"/>
  <c r="AB113" i="2" s="1"/>
  <c r="AB141" i="2" s="1"/>
  <c r="AA75" i="1"/>
  <c r="AA75" i="2" s="1"/>
  <c r="AA112" i="2" s="1"/>
  <c r="AA113" i="2" s="1"/>
  <c r="AA141" i="2" s="1"/>
  <c r="Z75" i="1"/>
  <c r="Z75" i="2" s="1"/>
  <c r="Z112" i="2" s="1"/>
  <c r="X75" i="1"/>
  <c r="X75" i="2" s="1"/>
  <c r="X112" i="2" s="1"/>
  <c r="X113" i="2" s="1"/>
  <c r="X141" i="2" s="1"/>
  <c r="W75" i="1"/>
  <c r="W75" i="2" s="1"/>
  <c r="W112" i="2" s="1"/>
  <c r="W113" i="2" s="1"/>
  <c r="W141" i="2" s="1"/>
  <c r="V75" i="1"/>
  <c r="V75" i="2" s="1"/>
  <c r="V112" i="2" s="1"/>
  <c r="V113" i="2" s="1"/>
  <c r="V141" i="2" s="1"/>
  <c r="U75" i="1"/>
  <c r="U75" i="2" s="1"/>
  <c r="U112" i="2" s="1"/>
  <c r="S75" i="1"/>
  <c r="S75" i="2" s="1"/>
  <c r="S112" i="2" s="1"/>
  <c r="S113" i="2" s="1"/>
  <c r="R75" i="1"/>
  <c r="R75" i="2" s="1"/>
  <c r="R112" i="2" s="1"/>
  <c r="R113" i="2" s="1"/>
  <c r="Q75" i="1"/>
  <c r="Q75" i="2" s="1"/>
  <c r="Q112" i="2" s="1"/>
  <c r="Q113" i="2" s="1"/>
  <c r="P75" i="1"/>
  <c r="P75" i="2" s="1"/>
  <c r="P112" i="2" s="1"/>
  <c r="N75" i="1"/>
  <c r="N75" i="2" s="1"/>
  <c r="N112" i="2" s="1"/>
  <c r="N113" i="2" s="1"/>
  <c r="M75" i="1"/>
  <c r="M75" i="2" s="1"/>
  <c r="M112" i="2" s="1"/>
  <c r="M113" i="2" s="1"/>
  <c r="L75" i="1"/>
  <c r="L75" i="2" s="1"/>
  <c r="L112" i="2" s="1"/>
  <c r="L113" i="2" s="1"/>
  <c r="K75" i="1"/>
  <c r="K75" i="2" s="1"/>
  <c r="K112" i="2" s="1"/>
  <c r="I75" i="1"/>
  <c r="H75" i="1"/>
  <c r="G75" i="1"/>
  <c r="F75" i="1"/>
  <c r="DP71" i="1"/>
  <c r="DK71" i="1"/>
  <c r="DF71" i="1"/>
  <c r="DA71" i="1"/>
  <c r="CV71" i="1"/>
  <c r="CQ71" i="1"/>
  <c r="CL71" i="1"/>
  <c r="CG71" i="1"/>
  <c r="CB71" i="1"/>
  <c r="BW71" i="1"/>
  <c r="BR71" i="1"/>
  <c r="BM71" i="1"/>
  <c r="BH71" i="1"/>
  <c r="BC71" i="1"/>
  <c r="AX71" i="1"/>
  <c r="AS71" i="1"/>
  <c r="AN71" i="1"/>
  <c r="AI71" i="1"/>
  <c r="AD71" i="1"/>
  <c r="Y71" i="1"/>
  <c r="T71" i="1"/>
  <c r="O71" i="1"/>
  <c r="J71" i="1"/>
  <c r="DO70" i="1"/>
  <c r="DN70" i="1"/>
  <c r="DM70" i="1"/>
  <c r="DL70" i="1"/>
  <c r="DJ70" i="1"/>
  <c r="DI70" i="1"/>
  <c r="DH70" i="1"/>
  <c r="DG70" i="1"/>
  <c r="DE70" i="1"/>
  <c r="DD70" i="1"/>
  <c r="DC70" i="1"/>
  <c r="DB70" i="1"/>
  <c r="CZ70" i="1"/>
  <c r="CY70" i="1"/>
  <c r="CX70" i="1"/>
  <c r="CW70" i="1"/>
  <c r="CU70" i="1"/>
  <c r="CT70" i="1"/>
  <c r="CS70" i="1"/>
  <c r="CR70" i="1"/>
  <c r="CP70" i="1"/>
  <c r="CO70" i="1"/>
  <c r="CN70" i="1"/>
  <c r="CM70" i="1"/>
  <c r="CK70" i="1"/>
  <c r="CJ70" i="1"/>
  <c r="CI70" i="1"/>
  <c r="CH70" i="1"/>
  <c r="CF70" i="1"/>
  <c r="CE70" i="1"/>
  <c r="CD70" i="1"/>
  <c r="CC70" i="1"/>
  <c r="CA70" i="1"/>
  <c r="BZ70" i="1"/>
  <c r="BY70" i="1"/>
  <c r="BX70" i="1"/>
  <c r="BV70" i="1"/>
  <c r="BU70" i="1"/>
  <c r="BT70" i="1"/>
  <c r="BS70" i="1"/>
  <c r="BQ70" i="1"/>
  <c r="BP70" i="1"/>
  <c r="BO70" i="1"/>
  <c r="BN70" i="1"/>
  <c r="BL70" i="1"/>
  <c r="BK70" i="1"/>
  <c r="BJ70" i="1"/>
  <c r="BI70" i="1"/>
  <c r="BG70" i="1"/>
  <c r="BF70" i="1"/>
  <c r="BE70" i="1"/>
  <c r="BD70" i="1"/>
  <c r="BB70" i="1"/>
  <c r="BA70" i="1"/>
  <c r="AZ70" i="1"/>
  <c r="AY70" i="1"/>
  <c r="AW70" i="1"/>
  <c r="AV70" i="1"/>
  <c r="AU70" i="1"/>
  <c r="AT70" i="1"/>
  <c r="AR70" i="1"/>
  <c r="AQ70" i="1"/>
  <c r="AP70" i="1"/>
  <c r="AO70" i="1"/>
  <c r="AM70" i="1"/>
  <c r="AL70" i="1"/>
  <c r="AK70" i="1"/>
  <c r="AJ70" i="1"/>
  <c r="AH70" i="1"/>
  <c r="AG70" i="1"/>
  <c r="AF70" i="1"/>
  <c r="AE70" i="1"/>
  <c r="AC70" i="1"/>
  <c r="AB70" i="1"/>
  <c r="AA70" i="1"/>
  <c r="Z70" i="1"/>
  <c r="X70" i="1"/>
  <c r="W70" i="1"/>
  <c r="V70" i="1"/>
  <c r="U70" i="1"/>
  <c r="S70" i="1"/>
  <c r="R70" i="1"/>
  <c r="Q70" i="1"/>
  <c r="P70" i="1"/>
  <c r="N70" i="1"/>
  <c r="M70" i="1"/>
  <c r="L70" i="1"/>
  <c r="K70" i="1"/>
  <c r="I70" i="1"/>
  <c r="H70" i="1"/>
  <c r="G70" i="1"/>
  <c r="F70" i="1"/>
  <c r="DL69" i="1"/>
  <c r="DL69" i="2" s="1"/>
  <c r="DG69" i="1"/>
  <c r="DG69" i="2" s="1"/>
  <c r="DB69" i="1"/>
  <c r="DB69" i="2" s="1"/>
  <c r="CW69" i="1"/>
  <c r="CW69" i="2" s="1"/>
  <c r="CR69" i="1"/>
  <c r="CR69" i="2" s="1"/>
  <c r="CM69" i="1"/>
  <c r="CM69" i="2" s="1"/>
  <c r="CH69" i="1"/>
  <c r="CH69" i="2" s="1"/>
  <c r="CC69" i="1"/>
  <c r="CC69" i="2" s="1"/>
  <c r="BX69" i="1"/>
  <c r="BX69" i="2" s="1"/>
  <c r="BV69" i="1"/>
  <c r="BV69" i="2" s="1"/>
  <c r="BU69" i="1"/>
  <c r="BU69" i="2" s="1"/>
  <c r="BT69" i="1"/>
  <c r="BT69" i="2" s="1"/>
  <c r="BS69" i="1"/>
  <c r="BS69" i="2" s="1"/>
  <c r="BN69" i="1"/>
  <c r="BN69" i="2" s="1"/>
  <c r="BI69" i="1"/>
  <c r="BI69" i="2" s="1"/>
  <c r="AY69" i="1"/>
  <c r="AY69" i="2" s="1"/>
  <c r="AW69" i="1"/>
  <c r="AW69" i="2" s="1"/>
  <c r="AV69" i="1"/>
  <c r="AV69" i="2" s="1"/>
  <c r="AU69" i="1"/>
  <c r="AU69" i="2" s="1"/>
  <c r="AT69" i="1"/>
  <c r="AT69" i="2" s="1"/>
  <c r="AR69" i="1"/>
  <c r="AR69" i="2" s="1"/>
  <c r="AQ69" i="1"/>
  <c r="AQ69" i="2" s="1"/>
  <c r="AP69" i="1"/>
  <c r="AP69" i="2" s="1"/>
  <c r="AO69" i="1"/>
  <c r="AO69" i="2" s="1"/>
  <c r="AM69" i="1"/>
  <c r="AM69" i="2" s="1"/>
  <c r="AL69" i="1"/>
  <c r="AL69" i="2" s="1"/>
  <c r="AK69" i="1"/>
  <c r="AK69" i="2" s="1"/>
  <c r="AJ69" i="1"/>
  <c r="AJ69" i="2" s="1"/>
  <c r="AH69" i="1"/>
  <c r="AH69" i="2" s="1"/>
  <c r="AG69" i="1"/>
  <c r="AG69" i="2" s="1"/>
  <c r="AF69" i="1"/>
  <c r="AF69" i="2" s="1"/>
  <c r="AE69" i="1"/>
  <c r="AE69" i="2" s="1"/>
  <c r="AC69" i="1"/>
  <c r="AC69" i="2" s="1"/>
  <c r="AB69" i="1"/>
  <c r="AB69" i="2" s="1"/>
  <c r="AA69" i="1"/>
  <c r="AA69" i="2" s="1"/>
  <c r="Z69" i="1"/>
  <c r="Z69" i="2" s="1"/>
  <c r="X69" i="1"/>
  <c r="X69" i="2" s="1"/>
  <c r="W69" i="1"/>
  <c r="W69" i="2" s="1"/>
  <c r="V69" i="1"/>
  <c r="V69" i="2" s="1"/>
  <c r="U69" i="1"/>
  <c r="U69" i="2" s="1"/>
  <c r="S69" i="1"/>
  <c r="S69" i="2" s="1"/>
  <c r="R69" i="1"/>
  <c r="R69" i="2" s="1"/>
  <c r="Q69" i="1"/>
  <c r="Q69" i="2" s="1"/>
  <c r="P69" i="1"/>
  <c r="P69" i="2" s="1"/>
  <c r="N69" i="1"/>
  <c r="N69" i="2" s="1"/>
  <c r="M69" i="1"/>
  <c r="M69" i="2" s="1"/>
  <c r="L69" i="1"/>
  <c r="L69" i="2" s="1"/>
  <c r="K69" i="1"/>
  <c r="K69" i="2" s="1"/>
  <c r="I69" i="1"/>
  <c r="G69" i="1"/>
  <c r="F69" i="1"/>
  <c r="DO68" i="1"/>
  <c r="DO68" i="2" s="1"/>
  <c r="DN68" i="1"/>
  <c r="DN68" i="2" s="1"/>
  <c r="DM68" i="1"/>
  <c r="DM68" i="2" s="1"/>
  <c r="DL68" i="1"/>
  <c r="DL68" i="2" s="1"/>
  <c r="DJ68" i="1"/>
  <c r="DJ68" i="2" s="1"/>
  <c r="DI68" i="1"/>
  <c r="DI68" i="2" s="1"/>
  <c r="DH68" i="1"/>
  <c r="DH68" i="2" s="1"/>
  <c r="DG68" i="1"/>
  <c r="DG68" i="2" s="1"/>
  <c r="DE68" i="1"/>
  <c r="DE68" i="2" s="1"/>
  <c r="DD68" i="1"/>
  <c r="DD68" i="2" s="1"/>
  <c r="DC68" i="1"/>
  <c r="DC68" i="2" s="1"/>
  <c r="DB68" i="1"/>
  <c r="DB68" i="2" s="1"/>
  <c r="CZ68" i="1"/>
  <c r="CZ68" i="2" s="1"/>
  <c r="CY68" i="1"/>
  <c r="CY68" i="2" s="1"/>
  <c r="CX68" i="1"/>
  <c r="CX68" i="2" s="1"/>
  <c r="CW68" i="1"/>
  <c r="CW68" i="2" s="1"/>
  <c r="CU68" i="1"/>
  <c r="CU68" i="2" s="1"/>
  <c r="CT68" i="1"/>
  <c r="CT68" i="2" s="1"/>
  <c r="CS68" i="1"/>
  <c r="CS68" i="2" s="1"/>
  <c r="CR68" i="1"/>
  <c r="CR68" i="2" s="1"/>
  <c r="CP68" i="1"/>
  <c r="CP68" i="2" s="1"/>
  <c r="CO68" i="1"/>
  <c r="CO68" i="2" s="1"/>
  <c r="CN68" i="1"/>
  <c r="CN68" i="2" s="1"/>
  <c r="CM68" i="1"/>
  <c r="CM68" i="2" s="1"/>
  <c r="CK68" i="1"/>
  <c r="CK68" i="2" s="1"/>
  <c r="CJ68" i="1"/>
  <c r="CJ68" i="2" s="1"/>
  <c r="CI68" i="1"/>
  <c r="CI68" i="2" s="1"/>
  <c r="CH68" i="1"/>
  <c r="CH68" i="2" s="1"/>
  <c r="CF68" i="1"/>
  <c r="CF68" i="2" s="1"/>
  <c r="CE68" i="1"/>
  <c r="CE68" i="2" s="1"/>
  <c r="CD68" i="1"/>
  <c r="CD68" i="2" s="1"/>
  <c r="CC68" i="1"/>
  <c r="CC68" i="2" s="1"/>
  <c r="CA68" i="1"/>
  <c r="CA68" i="2" s="1"/>
  <c r="BZ68" i="1"/>
  <c r="BZ68" i="2" s="1"/>
  <c r="BY68" i="1"/>
  <c r="BY68" i="2" s="1"/>
  <c r="BX68" i="1"/>
  <c r="BX68" i="2" s="1"/>
  <c r="BV68" i="1"/>
  <c r="BV68" i="2" s="1"/>
  <c r="BU68" i="1"/>
  <c r="BU68" i="2" s="1"/>
  <c r="BT68" i="1"/>
  <c r="BT68" i="2" s="1"/>
  <c r="BS68" i="1"/>
  <c r="BS68" i="2" s="1"/>
  <c r="BQ68" i="1"/>
  <c r="BQ68" i="2" s="1"/>
  <c r="BP68" i="1"/>
  <c r="BP68" i="2" s="1"/>
  <c r="BO68" i="1"/>
  <c r="BO68" i="2" s="1"/>
  <c r="BN68" i="1"/>
  <c r="BN68" i="2" s="1"/>
  <c r="BL68" i="1"/>
  <c r="BL68" i="2" s="1"/>
  <c r="BK68" i="1"/>
  <c r="BK68" i="2" s="1"/>
  <c r="BJ68" i="1"/>
  <c r="BJ68" i="2" s="1"/>
  <c r="BI68" i="1"/>
  <c r="BI68" i="2" s="1"/>
  <c r="BG68" i="1"/>
  <c r="BG68" i="2" s="1"/>
  <c r="BF68" i="1"/>
  <c r="BF68" i="2" s="1"/>
  <c r="BE68" i="1"/>
  <c r="BE68" i="2" s="1"/>
  <c r="BD68" i="1"/>
  <c r="BD68" i="2" s="1"/>
  <c r="BB68" i="1"/>
  <c r="BB68" i="2" s="1"/>
  <c r="BA68" i="1"/>
  <c r="BA68" i="2" s="1"/>
  <c r="AZ68" i="1"/>
  <c r="AZ68" i="2" s="1"/>
  <c r="AY68" i="1"/>
  <c r="AY68" i="2" s="1"/>
  <c r="AW68" i="1"/>
  <c r="AW68" i="2" s="1"/>
  <c r="AV68" i="1"/>
  <c r="AV68" i="2" s="1"/>
  <c r="AU68" i="1"/>
  <c r="AU68" i="2" s="1"/>
  <c r="AT68" i="1"/>
  <c r="AT68" i="2" s="1"/>
  <c r="AR68" i="1"/>
  <c r="AR68" i="2" s="1"/>
  <c r="AQ68" i="1"/>
  <c r="AQ68" i="2" s="1"/>
  <c r="AP68" i="1"/>
  <c r="AP68" i="2" s="1"/>
  <c r="AO68" i="1"/>
  <c r="AO68" i="2" s="1"/>
  <c r="AM68" i="1"/>
  <c r="AM68" i="2" s="1"/>
  <c r="AL68" i="1"/>
  <c r="AL68" i="2" s="1"/>
  <c r="AK68" i="1"/>
  <c r="AK68" i="2" s="1"/>
  <c r="AJ68" i="1"/>
  <c r="AJ68" i="2" s="1"/>
  <c r="AH68" i="1"/>
  <c r="AH68" i="2" s="1"/>
  <c r="AG68" i="1"/>
  <c r="AG68" i="2" s="1"/>
  <c r="AF68" i="1"/>
  <c r="AF68" i="2" s="1"/>
  <c r="AE68" i="1"/>
  <c r="AE68" i="2" s="1"/>
  <c r="AC68" i="1"/>
  <c r="AC68" i="2" s="1"/>
  <c r="AB68" i="1"/>
  <c r="AB68" i="2" s="1"/>
  <c r="AA68" i="1"/>
  <c r="AA68" i="2" s="1"/>
  <c r="Z68" i="1"/>
  <c r="Z68" i="2" s="1"/>
  <c r="X68" i="1"/>
  <c r="X68" i="2" s="1"/>
  <c r="W68" i="1"/>
  <c r="W68" i="2" s="1"/>
  <c r="V68" i="1"/>
  <c r="V68" i="2" s="1"/>
  <c r="U68" i="1"/>
  <c r="U68" i="2" s="1"/>
  <c r="S68" i="1"/>
  <c r="S68" i="2" s="1"/>
  <c r="R68" i="1"/>
  <c r="R68" i="2" s="1"/>
  <c r="Q68" i="1"/>
  <c r="Q68" i="2" s="1"/>
  <c r="P68" i="1"/>
  <c r="P68" i="2" s="1"/>
  <c r="N68" i="1"/>
  <c r="N68" i="2" s="1"/>
  <c r="M68" i="1"/>
  <c r="M68" i="2" s="1"/>
  <c r="L68" i="1"/>
  <c r="L68" i="2" s="1"/>
  <c r="K68" i="1"/>
  <c r="K68" i="2" s="1"/>
  <c r="I68" i="1"/>
  <c r="H68" i="1"/>
  <c r="G68" i="1"/>
  <c r="F68" i="1"/>
  <c r="DO67" i="1"/>
  <c r="DO67" i="2" s="1"/>
  <c r="DN67" i="1"/>
  <c r="DN67" i="2" s="1"/>
  <c r="DM67" i="1"/>
  <c r="DM67" i="2" s="1"/>
  <c r="DL67" i="1"/>
  <c r="DL67" i="2" s="1"/>
  <c r="DJ67" i="1"/>
  <c r="DJ67" i="2" s="1"/>
  <c r="DI67" i="1"/>
  <c r="DI67" i="2" s="1"/>
  <c r="DH67" i="1"/>
  <c r="DH67" i="2" s="1"/>
  <c r="DG67" i="1"/>
  <c r="DG67" i="2" s="1"/>
  <c r="DE67" i="1"/>
  <c r="DE67" i="2" s="1"/>
  <c r="DD67" i="1"/>
  <c r="DD67" i="2" s="1"/>
  <c r="DC67" i="1"/>
  <c r="DC67" i="2" s="1"/>
  <c r="DB67" i="1"/>
  <c r="DB67" i="2" s="1"/>
  <c r="CZ67" i="1"/>
  <c r="CZ67" i="2" s="1"/>
  <c r="CY67" i="1"/>
  <c r="CY67" i="2" s="1"/>
  <c r="CX67" i="1"/>
  <c r="CX67" i="2" s="1"/>
  <c r="CW67" i="1"/>
  <c r="CW67" i="2" s="1"/>
  <c r="CU67" i="1"/>
  <c r="CU67" i="2" s="1"/>
  <c r="CT67" i="1"/>
  <c r="CT67" i="2" s="1"/>
  <c r="CS67" i="1"/>
  <c r="CS67" i="2" s="1"/>
  <c r="CR67" i="1"/>
  <c r="CR67" i="2" s="1"/>
  <c r="CP67" i="1"/>
  <c r="CP67" i="2" s="1"/>
  <c r="CO67" i="1"/>
  <c r="CO67" i="2" s="1"/>
  <c r="CN67" i="1"/>
  <c r="CN67" i="2" s="1"/>
  <c r="CM67" i="1"/>
  <c r="CM67" i="2" s="1"/>
  <c r="CK67" i="1"/>
  <c r="CK67" i="2" s="1"/>
  <c r="CJ67" i="1"/>
  <c r="CJ67" i="2" s="1"/>
  <c r="CI67" i="1"/>
  <c r="CI67" i="2" s="1"/>
  <c r="CH67" i="1"/>
  <c r="CH67" i="2" s="1"/>
  <c r="CF67" i="1"/>
  <c r="CF67" i="2" s="1"/>
  <c r="CE67" i="1"/>
  <c r="CE67" i="2" s="1"/>
  <c r="CD67" i="1"/>
  <c r="CD67" i="2" s="1"/>
  <c r="CC67" i="1"/>
  <c r="CC67" i="2" s="1"/>
  <c r="CA67" i="1"/>
  <c r="CA67" i="2" s="1"/>
  <c r="BZ67" i="1"/>
  <c r="BZ67" i="2" s="1"/>
  <c r="BY67" i="1"/>
  <c r="BY67" i="2" s="1"/>
  <c r="BX67" i="1"/>
  <c r="BX67" i="2" s="1"/>
  <c r="BV67" i="1"/>
  <c r="BV67" i="2" s="1"/>
  <c r="BU67" i="1"/>
  <c r="BU67" i="2" s="1"/>
  <c r="BT67" i="1"/>
  <c r="BT67" i="2" s="1"/>
  <c r="BS67" i="1"/>
  <c r="BS67" i="2" s="1"/>
  <c r="BQ67" i="1"/>
  <c r="BQ67" i="2" s="1"/>
  <c r="BP67" i="1"/>
  <c r="BP67" i="2" s="1"/>
  <c r="BO67" i="1"/>
  <c r="BO67" i="2" s="1"/>
  <c r="BN67" i="1"/>
  <c r="BN67" i="2" s="1"/>
  <c r="BL67" i="1"/>
  <c r="BL67" i="2" s="1"/>
  <c r="BK67" i="1"/>
  <c r="BK67" i="2" s="1"/>
  <c r="BJ67" i="1"/>
  <c r="BJ67" i="2" s="1"/>
  <c r="BI67" i="1"/>
  <c r="BI67" i="2" s="1"/>
  <c r="BG67" i="1"/>
  <c r="BG67" i="2" s="1"/>
  <c r="BF67" i="1"/>
  <c r="BF67" i="2" s="1"/>
  <c r="BE67" i="1"/>
  <c r="BE67" i="2" s="1"/>
  <c r="BD67" i="1"/>
  <c r="BD67" i="2" s="1"/>
  <c r="BB67" i="1"/>
  <c r="BB67" i="2" s="1"/>
  <c r="BA67" i="1"/>
  <c r="BA67" i="2" s="1"/>
  <c r="AZ67" i="1"/>
  <c r="AZ67" i="2" s="1"/>
  <c r="AY67" i="1"/>
  <c r="AY67" i="2" s="1"/>
  <c r="AW67" i="1"/>
  <c r="AW67" i="2" s="1"/>
  <c r="AV67" i="1"/>
  <c r="AV67" i="2" s="1"/>
  <c r="AU67" i="1"/>
  <c r="AU67" i="2" s="1"/>
  <c r="AT67" i="1"/>
  <c r="AT67" i="2" s="1"/>
  <c r="AR67" i="1"/>
  <c r="AR67" i="2" s="1"/>
  <c r="AQ67" i="1"/>
  <c r="AQ67" i="2" s="1"/>
  <c r="AP67" i="1"/>
  <c r="AP67" i="2" s="1"/>
  <c r="AO67" i="1"/>
  <c r="AO67" i="2" s="1"/>
  <c r="AM67" i="1"/>
  <c r="AM67" i="2" s="1"/>
  <c r="AL67" i="1"/>
  <c r="AL67" i="2" s="1"/>
  <c r="AK67" i="1"/>
  <c r="AK67" i="2" s="1"/>
  <c r="AJ67" i="1"/>
  <c r="AJ67" i="2" s="1"/>
  <c r="AH67" i="1"/>
  <c r="AH67" i="2" s="1"/>
  <c r="AG67" i="1"/>
  <c r="AG67" i="2" s="1"/>
  <c r="AF67" i="1"/>
  <c r="AF67" i="2" s="1"/>
  <c r="AE67" i="1"/>
  <c r="AE67" i="2" s="1"/>
  <c r="AC67" i="1"/>
  <c r="AC67" i="2" s="1"/>
  <c r="AB67" i="1"/>
  <c r="AB67" i="2" s="1"/>
  <c r="AA67" i="1"/>
  <c r="AA67" i="2" s="1"/>
  <c r="Z67" i="1"/>
  <c r="Z67" i="2" s="1"/>
  <c r="X67" i="1"/>
  <c r="X67" i="2" s="1"/>
  <c r="W67" i="1"/>
  <c r="W67" i="2" s="1"/>
  <c r="V67" i="1"/>
  <c r="V67" i="2" s="1"/>
  <c r="U67" i="1"/>
  <c r="U67" i="2" s="1"/>
  <c r="S67" i="1"/>
  <c r="S67" i="2" s="1"/>
  <c r="R67" i="1"/>
  <c r="R67" i="2" s="1"/>
  <c r="Q67" i="1"/>
  <c r="Q67" i="2" s="1"/>
  <c r="P67" i="1"/>
  <c r="P67" i="2" s="1"/>
  <c r="N67" i="1"/>
  <c r="N67" i="2" s="1"/>
  <c r="M67" i="1"/>
  <c r="M67" i="2" s="1"/>
  <c r="L67" i="1"/>
  <c r="L67" i="2" s="1"/>
  <c r="K67" i="1"/>
  <c r="K67" i="2" s="1"/>
  <c r="I67" i="1"/>
  <c r="H67" i="1"/>
  <c r="G67" i="1"/>
  <c r="F67" i="1"/>
  <c r="AW66" i="1"/>
  <c r="AW66" i="2" s="1"/>
  <c r="AV66" i="1"/>
  <c r="AV66" i="2" s="1"/>
  <c r="AU66" i="1"/>
  <c r="AU66" i="2" s="1"/>
  <c r="AT66" i="1"/>
  <c r="AT66" i="2" s="1"/>
  <c r="AR66" i="1"/>
  <c r="AR66" i="2" s="1"/>
  <c r="AQ66" i="1"/>
  <c r="AQ66" i="2" s="1"/>
  <c r="AP66" i="1"/>
  <c r="AP66" i="2" s="1"/>
  <c r="AO66" i="1"/>
  <c r="AO66" i="2" s="1"/>
  <c r="AM66" i="1"/>
  <c r="AM66" i="2" s="1"/>
  <c r="AL66" i="1"/>
  <c r="AL66" i="2" s="1"/>
  <c r="AK66" i="1"/>
  <c r="AK66" i="2" s="1"/>
  <c r="AJ66" i="1"/>
  <c r="AJ66" i="2" s="1"/>
  <c r="AH66" i="1"/>
  <c r="AH66" i="2" s="1"/>
  <c r="AG66" i="1"/>
  <c r="AG66" i="2" s="1"/>
  <c r="AF66" i="1"/>
  <c r="AF66" i="2" s="1"/>
  <c r="AE66" i="1"/>
  <c r="AE66" i="2" s="1"/>
  <c r="AC66" i="1"/>
  <c r="AC66" i="2" s="1"/>
  <c r="AB66" i="1"/>
  <c r="AB66" i="2" s="1"/>
  <c r="AA66" i="1"/>
  <c r="AA66" i="2" s="1"/>
  <c r="Z66" i="1"/>
  <c r="Z66" i="2" s="1"/>
  <c r="X66" i="1"/>
  <c r="X66" i="2" s="1"/>
  <c r="W66" i="1"/>
  <c r="W66" i="2" s="1"/>
  <c r="V66" i="1"/>
  <c r="V66" i="2" s="1"/>
  <c r="U66" i="1"/>
  <c r="U66" i="2" s="1"/>
  <c r="S66" i="1"/>
  <c r="S66" i="2" s="1"/>
  <c r="R66" i="1"/>
  <c r="R66" i="2" s="1"/>
  <c r="Q66" i="1"/>
  <c r="Q66" i="2" s="1"/>
  <c r="P66" i="1"/>
  <c r="P66" i="2" s="1"/>
  <c r="N66" i="1"/>
  <c r="N66" i="2" s="1"/>
  <c r="M66" i="1"/>
  <c r="M66" i="2" s="1"/>
  <c r="L66" i="1"/>
  <c r="L66" i="2" s="1"/>
  <c r="K66" i="1"/>
  <c r="K66" i="2" s="1"/>
  <c r="DO65" i="1"/>
  <c r="DO65" i="2" s="1"/>
  <c r="DN65" i="1"/>
  <c r="DN65" i="2" s="1"/>
  <c r="DM65" i="1"/>
  <c r="DM65" i="2" s="1"/>
  <c r="DL65" i="1"/>
  <c r="DL65" i="2" s="1"/>
  <c r="DJ65" i="1"/>
  <c r="DJ65" i="2" s="1"/>
  <c r="DI65" i="1"/>
  <c r="DI65" i="2" s="1"/>
  <c r="DH65" i="1"/>
  <c r="DH65" i="2" s="1"/>
  <c r="DG65" i="1"/>
  <c r="DG65" i="2" s="1"/>
  <c r="DE65" i="1"/>
  <c r="DE65" i="2" s="1"/>
  <c r="DD65" i="1"/>
  <c r="DD65" i="2" s="1"/>
  <c r="DC65" i="1"/>
  <c r="DC65" i="2" s="1"/>
  <c r="DB65" i="1"/>
  <c r="DB65" i="2" s="1"/>
  <c r="CZ65" i="1"/>
  <c r="CZ65" i="2" s="1"/>
  <c r="CY65" i="1"/>
  <c r="CY65" i="2" s="1"/>
  <c r="CX65" i="1"/>
  <c r="CX65" i="2" s="1"/>
  <c r="CW65" i="1"/>
  <c r="CW65" i="2" s="1"/>
  <c r="CU65" i="1"/>
  <c r="CU65" i="2" s="1"/>
  <c r="CT65" i="1"/>
  <c r="CT65" i="2" s="1"/>
  <c r="CS65" i="1"/>
  <c r="CS65" i="2" s="1"/>
  <c r="CR65" i="1"/>
  <c r="CR65" i="2" s="1"/>
  <c r="CP65" i="1"/>
  <c r="CP65" i="2" s="1"/>
  <c r="CO65" i="1"/>
  <c r="CO65" i="2" s="1"/>
  <c r="CN65" i="1"/>
  <c r="CN65" i="2" s="1"/>
  <c r="CM65" i="1"/>
  <c r="CM65" i="2" s="1"/>
  <c r="CK65" i="1"/>
  <c r="CK65" i="2" s="1"/>
  <c r="CJ65" i="1"/>
  <c r="CJ65" i="2" s="1"/>
  <c r="CI65" i="1"/>
  <c r="CI65" i="2" s="1"/>
  <c r="CH65" i="1"/>
  <c r="CH65" i="2" s="1"/>
  <c r="CF65" i="1"/>
  <c r="CF65" i="2" s="1"/>
  <c r="CE65" i="1"/>
  <c r="CE65" i="2" s="1"/>
  <c r="CD65" i="1"/>
  <c r="CD65" i="2" s="1"/>
  <c r="CC65" i="1"/>
  <c r="CC65" i="2" s="1"/>
  <c r="CA65" i="1"/>
  <c r="CA65" i="2" s="1"/>
  <c r="BZ65" i="1"/>
  <c r="BZ65" i="2" s="1"/>
  <c r="BY65" i="1"/>
  <c r="BY65" i="2" s="1"/>
  <c r="BX65" i="1"/>
  <c r="BX65" i="2" s="1"/>
  <c r="BV65" i="1"/>
  <c r="BV65" i="2" s="1"/>
  <c r="BU65" i="1"/>
  <c r="BU65" i="2" s="1"/>
  <c r="BT65" i="1"/>
  <c r="BT65" i="2" s="1"/>
  <c r="BS65" i="1"/>
  <c r="BS65" i="2" s="1"/>
  <c r="BQ65" i="1"/>
  <c r="BQ65" i="2" s="1"/>
  <c r="BP65" i="1"/>
  <c r="BP65" i="2" s="1"/>
  <c r="BO65" i="1"/>
  <c r="BO65" i="2" s="1"/>
  <c r="BN65" i="1"/>
  <c r="BN65" i="2" s="1"/>
  <c r="BL65" i="1"/>
  <c r="BL65" i="2" s="1"/>
  <c r="BK65" i="1"/>
  <c r="BK65" i="2" s="1"/>
  <c r="BJ65" i="1"/>
  <c r="BJ65" i="2" s="1"/>
  <c r="BI65" i="1"/>
  <c r="BI65" i="2" s="1"/>
  <c r="BG65" i="1"/>
  <c r="BG65" i="2" s="1"/>
  <c r="BF65" i="1"/>
  <c r="BF65" i="2" s="1"/>
  <c r="BE65" i="1"/>
  <c r="BE65" i="2" s="1"/>
  <c r="BD65" i="1"/>
  <c r="BD65" i="2" s="1"/>
  <c r="BB65" i="1"/>
  <c r="BB65" i="2" s="1"/>
  <c r="BA65" i="1"/>
  <c r="BA65" i="2" s="1"/>
  <c r="AZ65" i="1"/>
  <c r="AZ65" i="2" s="1"/>
  <c r="AY65" i="1"/>
  <c r="AY65" i="2" s="1"/>
  <c r="AW65" i="1"/>
  <c r="AW65" i="2" s="1"/>
  <c r="AV65" i="1"/>
  <c r="AV65" i="2" s="1"/>
  <c r="AU65" i="1"/>
  <c r="AU65" i="2" s="1"/>
  <c r="AT65" i="1"/>
  <c r="AT65" i="2" s="1"/>
  <c r="AR65" i="1"/>
  <c r="AR65" i="2" s="1"/>
  <c r="AQ65" i="1"/>
  <c r="AQ65" i="2" s="1"/>
  <c r="AP65" i="1"/>
  <c r="AP65" i="2" s="1"/>
  <c r="AO65" i="1"/>
  <c r="AO65" i="2" s="1"/>
  <c r="AM65" i="1"/>
  <c r="AM65" i="2" s="1"/>
  <c r="AL65" i="1"/>
  <c r="AL65" i="2" s="1"/>
  <c r="AK65" i="1"/>
  <c r="AK65" i="2" s="1"/>
  <c r="AJ65" i="1"/>
  <c r="AJ65" i="2" s="1"/>
  <c r="AH65" i="1"/>
  <c r="AH65" i="2" s="1"/>
  <c r="AG65" i="1"/>
  <c r="AG65" i="2" s="1"/>
  <c r="AF65" i="1"/>
  <c r="AF65" i="2" s="1"/>
  <c r="AE65" i="1"/>
  <c r="AE65" i="2" s="1"/>
  <c r="AC65" i="1"/>
  <c r="AC65" i="2" s="1"/>
  <c r="AB65" i="1"/>
  <c r="AB65" i="2" s="1"/>
  <c r="AA65" i="1"/>
  <c r="AA65" i="2" s="1"/>
  <c r="Z65" i="1"/>
  <c r="Z65" i="2" s="1"/>
  <c r="X65" i="1"/>
  <c r="X65" i="2" s="1"/>
  <c r="W65" i="1"/>
  <c r="W65" i="2" s="1"/>
  <c r="V65" i="1"/>
  <c r="V65" i="2" s="1"/>
  <c r="U65" i="1"/>
  <c r="U65" i="2" s="1"/>
  <c r="S65" i="1"/>
  <c r="S65" i="2" s="1"/>
  <c r="R65" i="1"/>
  <c r="R65" i="2" s="1"/>
  <c r="Q65" i="1"/>
  <c r="Q65" i="2" s="1"/>
  <c r="P65" i="1"/>
  <c r="P65" i="2" s="1"/>
  <c r="N65" i="1"/>
  <c r="N65" i="2" s="1"/>
  <c r="M65" i="1"/>
  <c r="M65" i="2" s="1"/>
  <c r="L65" i="1"/>
  <c r="L65" i="2" s="1"/>
  <c r="K65" i="1"/>
  <c r="K65" i="2" s="1"/>
  <c r="I65" i="1"/>
  <c r="H65" i="1"/>
  <c r="G65" i="1"/>
  <c r="F65" i="1"/>
  <c r="DO64" i="1"/>
  <c r="DO64" i="2" s="1"/>
  <c r="DN64" i="1"/>
  <c r="DN64" i="2" s="1"/>
  <c r="DM64" i="1"/>
  <c r="DM64" i="2" s="1"/>
  <c r="DL64" i="1"/>
  <c r="DL64" i="2" s="1"/>
  <c r="DJ64" i="1"/>
  <c r="DJ64" i="2" s="1"/>
  <c r="DI64" i="1"/>
  <c r="DI64" i="2" s="1"/>
  <c r="DH64" i="1"/>
  <c r="DH64" i="2" s="1"/>
  <c r="DG64" i="1"/>
  <c r="DG64" i="2" s="1"/>
  <c r="DE64" i="1"/>
  <c r="DE64" i="2" s="1"/>
  <c r="DD64" i="1"/>
  <c r="DD64" i="2" s="1"/>
  <c r="DC64" i="1"/>
  <c r="DC64" i="2" s="1"/>
  <c r="DB64" i="1"/>
  <c r="DB64" i="2" s="1"/>
  <c r="CZ64" i="1"/>
  <c r="CZ64" i="2" s="1"/>
  <c r="CY64" i="1"/>
  <c r="CY64" i="2" s="1"/>
  <c r="CX64" i="1"/>
  <c r="CX64" i="2" s="1"/>
  <c r="CW64" i="1"/>
  <c r="CW64" i="2" s="1"/>
  <c r="CU64" i="1"/>
  <c r="CU64" i="2" s="1"/>
  <c r="CT64" i="1"/>
  <c r="CT64" i="2" s="1"/>
  <c r="CS64" i="1"/>
  <c r="CS64" i="2" s="1"/>
  <c r="CR64" i="1"/>
  <c r="CR64" i="2" s="1"/>
  <c r="CP64" i="1"/>
  <c r="CP64" i="2" s="1"/>
  <c r="CO64" i="1"/>
  <c r="CO64" i="2" s="1"/>
  <c r="CN64" i="1"/>
  <c r="CN64" i="2" s="1"/>
  <c r="CM64" i="1"/>
  <c r="CM64" i="2" s="1"/>
  <c r="CK64" i="1"/>
  <c r="CK64" i="2" s="1"/>
  <c r="CJ64" i="1"/>
  <c r="CJ64" i="2" s="1"/>
  <c r="CI64" i="1"/>
  <c r="CI64" i="2" s="1"/>
  <c r="CH64" i="1"/>
  <c r="CH64" i="2" s="1"/>
  <c r="CF64" i="1"/>
  <c r="CF64" i="2" s="1"/>
  <c r="CE64" i="1"/>
  <c r="CE64" i="2" s="1"/>
  <c r="CD64" i="1"/>
  <c r="CD64" i="2" s="1"/>
  <c r="CC64" i="1"/>
  <c r="CC64" i="2" s="1"/>
  <c r="CA64" i="1"/>
  <c r="CA64" i="2" s="1"/>
  <c r="BZ64" i="1"/>
  <c r="BZ64" i="2" s="1"/>
  <c r="BY64" i="1"/>
  <c r="BY64" i="2" s="1"/>
  <c r="BX64" i="1"/>
  <c r="BX64" i="2" s="1"/>
  <c r="BV64" i="1"/>
  <c r="BV64" i="2" s="1"/>
  <c r="BU64" i="1"/>
  <c r="BU64" i="2" s="1"/>
  <c r="BT64" i="1"/>
  <c r="BT64" i="2" s="1"/>
  <c r="BS64" i="1"/>
  <c r="BS64" i="2" s="1"/>
  <c r="BQ64" i="1"/>
  <c r="BQ64" i="2" s="1"/>
  <c r="BP64" i="1"/>
  <c r="BP64" i="2" s="1"/>
  <c r="BO64" i="1"/>
  <c r="BO64" i="2" s="1"/>
  <c r="BN64" i="1"/>
  <c r="BN64" i="2" s="1"/>
  <c r="BL64" i="1"/>
  <c r="BL64" i="2" s="1"/>
  <c r="BK64" i="1"/>
  <c r="BK64" i="2" s="1"/>
  <c r="BJ64" i="1"/>
  <c r="BJ64" i="2" s="1"/>
  <c r="BI64" i="1"/>
  <c r="BI64" i="2" s="1"/>
  <c r="BG64" i="1"/>
  <c r="BG64" i="2" s="1"/>
  <c r="BF64" i="1"/>
  <c r="BF64" i="2" s="1"/>
  <c r="BE64" i="1"/>
  <c r="BE64" i="2" s="1"/>
  <c r="BD64" i="1"/>
  <c r="BD64" i="2" s="1"/>
  <c r="BB64" i="1"/>
  <c r="BB64" i="2" s="1"/>
  <c r="BA64" i="1"/>
  <c r="BA64" i="2" s="1"/>
  <c r="AZ64" i="1"/>
  <c r="AZ64" i="2" s="1"/>
  <c r="AY64" i="1"/>
  <c r="AY64" i="2" s="1"/>
  <c r="AW64" i="1"/>
  <c r="AW64" i="2" s="1"/>
  <c r="AV64" i="1"/>
  <c r="AV64" i="2" s="1"/>
  <c r="AU64" i="1"/>
  <c r="AU64" i="2" s="1"/>
  <c r="AT64" i="1"/>
  <c r="AT64" i="2" s="1"/>
  <c r="AR64" i="1"/>
  <c r="AR64" i="2" s="1"/>
  <c r="AQ64" i="1"/>
  <c r="AQ64" i="2" s="1"/>
  <c r="AP64" i="1"/>
  <c r="AP64" i="2" s="1"/>
  <c r="AO64" i="1"/>
  <c r="AO64" i="2" s="1"/>
  <c r="AM64" i="1"/>
  <c r="AM64" i="2" s="1"/>
  <c r="AL64" i="1"/>
  <c r="AL64" i="2" s="1"/>
  <c r="AK64" i="1"/>
  <c r="AK64" i="2" s="1"/>
  <c r="AJ64" i="1"/>
  <c r="AJ64" i="2" s="1"/>
  <c r="AH64" i="1"/>
  <c r="AH64" i="2" s="1"/>
  <c r="AG64" i="1"/>
  <c r="AG64" i="2" s="1"/>
  <c r="AF64" i="1"/>
  <c r="AF64" i="2" s="1"/>
  <c r="AE64" i="1"/>
  <c r="AE64" i="2" s="1"/>
  <c r="AC64" i="1"/>
  <c r="AC64" i="2" s="1"/>
  <c r="AB64" i="1"/>
  <c r="AB64" i="2" s="1"/>
  <c r="AA64" i="1"/>
  <c r="AA64" i="2" s="1"/>
  <c r="Z64" i="1"/>
  <c r="Z64" i="2" s="1"/>
  <c r="X64" i="1"/>
  <c r="X64" i="2" s="1"/>
  <c r="W64" i="1"/>
  <c r="W64" i="2" s="1"/>
  <c r="V64" i="1"/>
  <c r="V64" i="2" s="1"/>
  <c r="U64" i="1"/>
  <c r="U64" i="2" s="1"/>
  <c r="S64" i="1"/>
  <c r="S64" i="2" s="1"/>
  <c r="R64" i="1"/>
  <c r="R64" i="2" s="1"/>
  <c r="Q64" i="1"/>
  <c r="Q64" i="2" s="1"/>
  <c r="P64" i="1"/>
  <c r="P64" i="2" s="1"/>
  <c r="N64" i="1"/>
  <c r="N64" i="2" s="1"/>
  <c r="M64" i="1"/>
  <c r="M64" i="2" s="1"/>
  <c r="L64" i="1"/>
  <c r="L64" i="2" s="1"/>
  <c r="K64" i="1"/>
  <c r="K64" i="2" s="1"/>
  <c r="I64" i="1"/>
  <c r="H64" i="1"/>
  <c r="G64" i="1"/>
  <c r="F64" i="1"/>
  <c r="DO59" i="1"/>
  <c r="DO59" i="2" s="1"/>
  <c r="DN59" i="1"/>
  <c r="DN59" i="2" s="1"/>
  <c r="DM59" i="1"/>
  <c r="DM59" i="2" s="1"/>
  <c r="DL59" i="1"/>
  <c r="DL59" i="2" s="1"/>
  <c r="DJ59" i="1"/>
  <c r="DJ59" i="2" s="1"/>
  <c r="DI59" i="1"/>
  <c r="DI59" i="2" s="1"/>
  <c r="DH59" i="1"/>
  <c r="DH59" i="2" s="1"/>
  <c r="DG59" i="1"/>
  <c r="DG59" i="2" s="1"/>
  <c r="DE59" i="1"/>
  <c r="DE59" i="2" s="1"/>
  <c r="DD59" i="1"/>
  <c r="DD59" i="2" s="1"/>
  <c r="DC59" i="1"/>
  <c r="DC59" i="2" s="1"/>
  <c r="DB59" i="1"/>
  <c r="DB59" i="2" s="1"/>
  <c r="CZ59" i="1"/>
  <c r="CZ59" i="2" s="1"/>
  <c r="CY59" i="1"/>
  <c r="CY59" i="2" s="1"/>
  <c r="CX59" i="1"/>
  <c r="CX59" i="2" s="1"/>
  <c r="CW59" i="1"/>
  <c r="CW59" i="2" s="1"/>
  <c r="CU59" i="1"/>
  <c r="CU59" i="2" s="1"/>
  <c r="CT59" i="1"/>
  <c r="CT59" i="2" s="1"/>
  <c r="CS59" i="1"/>
  <c r="CS59" i="2" s="1"/>
  <c r="CR59" i="1"/>
  <c r="CR59" i="2" s="1"/>
  <c r="CP59" i="1"/>
  <c r="CP59" i="2" s="1"/>
  <c r="CO59" i="1"/>
  <c r="CO59" i="2" s="1"/>
  <c r="CN59" i="1"/>
  <c r="CN59" i="2" s="1"/>
  <c r="CM59" i="1"/>
  <c r="CM59" i="2" s="1"/>
  <c r="CK59" i="1"/>
  <c r="CK59" i="2" s="1"/>
  <c r="CJ59" i="1"/>
  <c r="CJ59" i="2" s="1"/>
  <c r="CI59" i="1"/>
  <c r="CI59" i="2" s="1"/>
  <c r="CH59" i="1"/>
  <c r="CH59" i="2" s="1"/>
  <c r="CF59" i="1"/>
  <c r="CF59" i="2" s="1"/>
  <c r="CE59" i="1"/>
  <c r="CE59" i="2" s="1"/>
  <c r="CD59" i="1"/>
  <c r="CD59" i="2" s="1"/>
  <c r="CC59" i="1"/>
  <c r="CC59" i="2" s="1"/>
  <c r="CA59" i="1"/>
  <c r="CA59" i="2" s="1"/>
  <c r="BZ59" i="1"/>
  <c r="BZ59" i="2" s="1"/>
  <c r="BY59" i="1"/>
  <c r="BY59" i="2" s="1"/>
  <c r="BX59" i="1"/>
  <c r="BX59" i="2" s="1"/>
  <c r="BV59" i="1"/>
  <c r="BV59" i="2" s="1"/>
  <c r="BU59" i="1"/>
  <c r="BU59" i="2" s="1"/>
  <c r="BT59" i="1"/>
  <c r="BT59" i="2" s="1"/>
  <c r="BS59" i="1"/>
  <c r="BS59" i="2" s="1"/>
  <c r="BQ59" i="1"/>
  <c r="BQ59" i="2" s="1"/>
  <c r="BP59" i="1"/>
  <c r="BP59" i="2" s="1"/>
  <c r="BO59" i="1"/>
  <c r="BO59" i="2" s="1"/>
  <c r="BN59" i="1"/>
  <c r="BN59" i="2" s="1"/>
  <c r="BL59" i="1"/>
  <c r="BL59" i="2" s="1"/>
  <c r="BK59" i="1"/>
  <c r="BK59" i="2" s="1"/>
  <c r="BJ59" i="1"/>
  <c r="BJ59" i="2" s="1"/>
  <c r="BI59" i="1"/>
  <c r="BI59" i="2" s="1"/>
  <c r="BG59" i="1"/>
  <c r="BG59" i="2" s="1"/>
  <c r="BF59" i="1"/>
  <c r="BF59" i="2" s="1"/>
  <c r="BE59" i="1"/>
  <c r="BE59" i="2" s="1"/>
  <c r="BD59" i="1"/>
  <c r="BD59" i="2" s="1"/>
  <c r="BB59" i="1"/>
  <c r="BB59" i="2" s="1"/>
  <c r="BA59" i="1"/>
  <c r="BA59" i="2" s="1"/>
  <c r="AZ59" i="1"/>
  <c r="AZ59" i="2" s="1"/>
  <c r="AY59" i="1"/>
  <c r="AY59" i="2" s="1"/>
  <c r="AW59" i="1"/>
  <c r="AW59" i="2" s="1"/>
  <c r="AV59" i="1"/>
  <c r="AV59" i="2" s="1"/>
  <c r="AU59" i="1"/>
  <c r="AU59" i="2" s="1"/>
  <c r="AT59" i="1"/>
  <c r="AT59" i="2" s="1"/>
  <c r="AR59" i="1"/>
  <c r="AR59" i="2" s="1"/>
  <c r="AQ59" i="1"/>
  <c r="AQ59" i="2" s="1"/>
  <c r="AP59" i="1"/>
  <c r="AP59" i="2" s="1"/>
  <c r="AO59" i="1"/>
  <c r="AO59" i="2" s="1"/>
  <c r="AM59" i="1"/>
  <c r="AM59" i="2" s="1"/>
  <c r="AL59" i="1"/>
  <c r="AL59" i="2" s="1"/>
  <c r="AK59" i="1"/>
  <c r="AK59" i="2" s="1"/>
  <c r="AJ59" i="1"/>
  <c r="AJ59" i="2" s="1"/>
  <c r="AH59" i="1"/>
  <c r="AH59" i="2" s="1"/>
  <c r="AG59" i="1"/>
  <c r="AG59" i="2" s="1"/>
  <c r="AF59" i="1"/>
  <c r="AF59" i="2" s="1"/>
  <c r="AE59" i="1"/>
  <c r="AE59" i="2" s="1"/>
  <c r="AC59" i="1"/>
  <c r="AC59" i="2" s="1"/>
  <c r="AB59" i="1"/>
  <c r="AB59" i="2" s="1"/>
  <c r="AA59" i="1"/>
  <c r="AA59" i="2" s="1"/>
  <c r="Z59" i="1"/>
  <c r="Z59" i="2" s="1"/>
  <c r="X59" i="1"/>
  <c r="X59" i="2" s="1"/>
  <c r="W59" i="1"/>
  <c r="W59" i="2" s="1"/>
  <c r="V59" i="1"/>
  <c r="V59" i="2" s="1"/>
  <c r="U59" i="1"/>
  <c r="U59" i="2" s="1"/>
  <c r="S59" i="1"/>
  <c r="S59" i="2" s="1"/>
  <c r="R59" i="1"/>
  <c r="R59" i="2" s="1"/>
  <c r="Q59" i="1"/>
  <c r="Q59" i="2" s="1"/>
  <c r="P59" i="1"/>
  <c r="P59" i="2" s="1"/>
  <c r="N59" i="1"/>
  <c r="N59" i="2" s="1"/>
  <c r="M59" i="1"/>
  <c r="M59" i="2" s="1"/>
  <c r="L59" i="1"/>
  <c r="L59" i="2" s="1"/>
  <c r="K59" i="1"/>
  <c r="K59" i="2" s="1"/>
  <c r="I59" i="1"/>
  <c r="H59" i="1"/>
  <c r="G59" i="1"/>
  <c r="F59" i="1"/>
  <c r="DO58" i="1"/>
  <c r="DO58" i="2" s="1"/>
  <c r="DN58" i="1"/>
  <c r="DN58" i="2" s="1"/>
  <c r="DM58" i="1"/>
  <c r="DM58" i="2" s="1"/>
  <c r="DL58" i="1"/>
  <c r="DL58" i="2" s="1"/>
  <c r="DJ58" i="1"/>
  <c r="DJ58" i="2" s="1"/>
  <c r="DI58" i="1"/>
  <c r="DI58" i="2" s="1"/>
  <c r="DH58" i="1"/>
  <c r="DH58" i="2" s="1"/>
  <c r="DG58" i="1"/>
  <c r="DG58" i="2" s="1"/>
  <c r="DE58" i="1"/>
  <c r="DE58" i="2" s="1"/>
  <c r="DD58" i="1"/>
  <c r="DD58" i="2" s="1"/>
  <c r="DC58" i="1"/>
  <c r="DC58" i="2" s="1"/>
  <c r="DB58" i="1"/>
  <c r="DB58" i="2" s="1"/>
  <c r="CZ58" i="1"/>
  <c r="CZ58" i="2" s="1"/>
  <c r="CY58" i="1"/>
  <c r="CY58" i="2" s="1"/>
  <c r="CX58" i="1"/>
  <c r="CX58" i="2" s="1"/>
  <c r="CW58" i="1"/>
  <c r="CW58" i="2" s="1"/>
  <c r="CU58" i="1"/>
  <c r="CU58" i="2" s="1"/>
  <c r="CT58" i="1"/>
  <c r="CT58" i="2" s="1"/>
  <c r="CS58" i="1"/>
  <c r="CS58" i="2" s="1"/>
  <c r="CR58" i="1"/>
  <c r="CR58" i="2" s="1"/>
  <c r="CP58" i="1"/>
  <c r="CP58" i="2" s="1"/>
  <c r="CO58" i="1"/>
  <c r="CO58" i="2" s="1"/>
  <c r="CN58" i="1"/>
  <c r="CN58" i="2" s="1"/>
  <c r="CM58" i="1"/>
  <c r="CM58" i="2" s="1"/>
  <c r="CK58" i="1"/>
  <c r="CK58" i="2" s="1"/>
  <c r="CJ58" i="1"/>
  <c r="CJ58" i="2" s="1"/>
  <c r="CI58" i="1"/>
  <c r="CI58" i="2" s="1"/>
  <c r="CH58" i="1"/>
  <c r="CH58" i="2" s="1"/>
  <c r="CF58" i="1"/>
  <c r="CF58" i="2" s="1"/>
  <c r="CE58" i="1"/>
  <c r="CE58" i="2" s="1"/>
  <c r="CD58" i="1"/>
  <c r="CD58" i="2" s="1"/>
  <c r="CC58" i="1"/>
  <c r="CC58" i="2" s="1"/>
  <c r="CA58" i="1"/>
  <c r="CA58" i="2" s="1"/>
  <c r="BZ58" i="1"/>
  <c r="BZ58" i="2" s="1"/>
  <c r="BY58" i="1"/>
  <c r="BY58" i="2" s="1"/>
  <c r="BX58" i="1"/>
  <c r="BX58" i="2" s="1"/>
  <c r="BV58" i="1"/>
  <c r="BV58" i="2" s="1"/>
  <c r="BU58" i="1"/>
  <c r="BU58" i="2" s="1"/>
  <c r="BT58" i="1"/>
  <c r="BT58" i="2" s="1"/>
  <c r="BS58" i="1"/>
  <c r="BS58" i="2" s="1"/>
  <c r="BQ58" i="1"/>
  <c r="BQ58" i="2" s="1"/>
  <c r="BP58" i="1"/>
  <c r="BP58" i="2" s="1"/>
  <c r="BO58" i="1"/>
  <c r="BO58" i="2" s="1"/>
  <c r="BN58" i="1"/>
  <c r="BN58" i="2" s="1"/>
  <c r="BL58" i="1"/>
  <c r="BL58" i="2" s="1"/>
  <c r="BK58" i="1"/>
  <c r="BK58" i="2" s="1"/>
  <c r="BJ58" i="1"/>
  <c r="BJ58" i="2" s="1"/>
  <c r="BI58" i="1"/>
  <c r="BI58" i="2" s="1"/>
  <c r="BG58" i="1"/>
  <c r="BG58" i="2" s="1"/>
  <c r="BF58" i="1"/>
  <c r="BF58" i="2" s="1"/>
  <c r="BE58" i="1"/>
  <c r="BE58" i="2" s="1"/>
  <c r="BD58" i="1"/>
  <c r="BD58" i="2" s="1"/>
  <c r="BB58" i="1"/>
  <c r="BB58" i="2" s="1"/>
  <c r="BA58" i="1"/>
  <c r="BA58" i="2" s="1"/>
  <c r="AZ58" i="1"/>
  <c r="AZ58" i="2" s="1"/>
  <c r="AY58" i="1"/>
  <c r="AY58" i="2" s="1"/>
  <c r="AW58" i="1"/>
  <c r="AW58" i="2" s="1"/>
  <c r="AV58" i="1"/>
  <c r="AV58" i="2" s="1"/>
  <c r="AU58" i="1"/>
  <c r="AU58" i="2" s="1"/>
  <c r="AT58" i="1"/>
  <c r="AT58" i="2" s="1"/>
  <c r="AR58" i="1"/>
  <c r="AR58" i="2" s="1"/>
  <c r="AQ58" i="1"/>
  <c r="AQ58" i="2" s="1"/>
  <c r="AP58" i="1"/>
  <c r="AP58" i="2" s="1"/>
  <c r="AO58" i="1"/>
  <c r="AO58" i="2" s="1"/>
  <c r="AM58" i="1"/>
  <c r="AM58" i="2" s="1"/>
  <c r="AL58" i="1"/>
  <c r="AL58" i="2" s="1"/>
  <c r="AK58" i="1"/>
  <c r="AK58" i="2" s="1"/>
  <c r="AJ58" i="1"/>
  <c r="AJ58" i="2" s="1"/>
  <c r="AH58" i="1"/>
  <c r="AH58" i="2" s="1"/>
  <c r="AG58" i="1"/>
  <c r="AG58" i="2" s="1"/>
  <c r="AF58" i="1"/>
  <c r="AF58" i="2" s="1"/>
  <c r="AE58" i="1"/>
  <c r="AE58" i="2" s="1"/>
  <c r="AC58" i="1"/>
  <c r="AC58" i="2" s="1"/>
  <c r="AB58" i="1"/>
  <c r="AB58" i="2" s="1"/>
  <c r="AA58" i="1"/>
  <c r="AA58" i="2" s="1"/>
  <c r="Z58" i="1"/>
  <c r="Z58" i="2" s="1"/>
  <c r="X58" i="1"/>
  <c r="X58" i="2" s="1"/>
  <c r="W58" i="1"/>
  <c r="W58" i="2" s="1"/>
  <c r="V58" i="1"/>
  <c r="V58" i="2" s="1"/>
  <c r="U58" i="1"/>
  <c r="U58" i="2" s="1"/>
  <c r="S58" i="1"/>
  <c r="S58" i="2" s="1"/>
  <c r="R58" i="1"/>
  <c r="R58" i="2" s="1"/>
  <c r="Q58" i="1"/>
  <c r="Q58" i="2" s="1"/>
  <c r="P58" i="1"/>
  <c r="P58" i="2" s="1"/>
  <c r="N58" i="1"/>
  <c r="N58" i="2" s="1"/>
  <c r="M58" i="1"/>
  <c r="M58" i="2" s="1"/>
  <c r="L58" i="1"/>
  <c r="L58" i="2" s="1"/>
  <c r="K58" i="1"/>
  <c r="K58" i="2" s="1"/>
  <c r="I58" i="1"/>
  <c r="H58" i="1"/>
  <c r="G58" i="1"/>
  <c r="F58" i="1"/>
  <c r="DO57" i="1"/>
  <c r="DO57" i="2" s="1"/>
  <c r="DN57" i="1"/>
  <c r="DN57" i="2" s="1"/>
  <c r="DM57" i="1"/>
  <c r="DM57" i="2" s="1"/>
  <c r="DL57" i="1"/>
  <c r="DL57" i="2" s="1"/>
  <c r="DJ57" i="1"/>
  <c r="DJ57" i="2" s="1"/>
  <c r="DI57" i="1"/>
  <c r="DI57" i="2" s="1"/>
  <c r="DH57" i="1"/>
  <c r="DH57" i="2" s="1"/>
  <c r="DG57" i="1"/>
  <c r="DG57" i="2" s="1"/>
  <c r="DE57" i="1"/>
  <c r="DE57" i="2" s="1"/>
  <c r="DD57" i="1"/>
  <c r="DD57" i="2" s="1"/>
  <c r="DC57" i="1"/>
  <c r="DC57" i="2" s="1"/>
  <c r="DB57" i="1"/>
  <c r="DB57" i="2" s="1"/>
  <c r="CZ57" i="1"/>
  <c r="CZ57" i="2" s="1"/>
  <c r="CY57" i="1"/>
  <c r="CY57" i="2" s="1"/>
  <c r="CX57" i="1"/>
  <c r="CX57" i="2" s="1"/>
  <c r="CW57" i="1"/>
  <c r="CW57" i="2" s="1"/>
  <c r="CU57" i="1"/>
  <c r="CU57" i="2" s="1"/>
  <c r="CT57" i="1"/>
  <c r="CT57" i="2" s="1"/>
  <c r="CS57" i="1"/>
  <c r="CS57" i="2" s="1"/>
  <c r="CR57" i="1"/>
  <c r="CR57" i="2" s="1"/>
  <c r="CP57" i="1"/>
  <c r="CP57" i="2" s="1"/>
  <c r="CO57" i="1"/>
  <c r="CO57" i="2" s="1"/>
  <c r="CN57" i="1"/>
  <c r="CN57" i="2" s="1"/>
  <c r="CM57" i="1"/>
  <c r="CM57" i="2" s="1"/>
  <c r="CK57" i="1"/>
  <c r="CK57" i="2" s="1"/>
  <c r="CJ57" i="1"/>
  <c r="CJ57" i="2" s="1"/>
  <c r="CI57" i="1"/>
  <c r="CI57" i="2" s="1"/>
  <c r="CH57" i="1"/>
  <c r="CH57" i="2" s="1"/>
  <c r="CF57" i="1"/>
  <c r="CF57" i="2" s="1"/>
  <c r="CE57" i="1"/>
  <c r="CE57" i="2" s="1"/>
  <c r="CD57" i="1"/>
  <c r="CD57" i="2" s="1"/>
  <c r="CC57" i="1"/>
  <c r="CC57" i="2" s="1"/>
  <c r="CA57" i="1"/>
  <c r="CA57" i="2" s="1"/>
  <c r="BZ57" i="1"/>
  <c r="BZ57" i="2" s="1"/>
  <c r="BY57" i="1"/>
  <c r="BY57" i="2" s="1"/>
  <c r="BX57" i="1"/>
  <c r="BX57" i="2" s="1"/>
  <c r="BV57" i="1"/>
  <c r="BV57" i="2" s="1"/>
  <c r="BU57" i="1"/>
  <c r="BU57" i="2" s="1"/>
  <c r="BT57" i="1"/>
  <c r="BT57" i="2" s="1"/>
  <c r="BS57" i="1"/>
  <c r="BS57" i="2" s="1"/>
  <c r="BQ57" i="1"/>
  <c r="BQ57" i="2" s="1"/>
  <c r="BP57" i="1"/>
  <c r="BP57" i="2" s="1"/>
  <c r="BO57" i="1"/>
  <c r="BO57" i="2" s="1"/>
  <c r="BN57" i="1"/>
  <c r="BN57" i="2" s="1"/>
  <c r="BL57" i="1"/>
  <c r="BL57" i="2" s="1"/>
  <c r="BK57" i="1"/>
  <c r="BK57" i="2" s="1"/>
  <c r="BJ57" i="1"/>
  <c r="BJ57" i="2" s="1"/>
  <c r="BI57" i="1"/>
  <c r="BI57" i="2" s="1"/>
  <c r="BG57" i="1"/>
  <c r="BG57" i="2" s="1"/>
  <c r="BF57" i="1"/>
  <c r="BF57" i="2" s="1"/>
  <c r="BE57" i="1"/>
  <c r="BE57" i="2" s="1"/>
  <c r="BD57" i="1"/>
  <c r="BD57" i="2" s="1"/>
  <c r="BB57" i="1"/>
  <c r="BB57" i="2" s="1"/>
  <c r="BA57" i="1"/>
  <c r="BA57" i="2" s="1"/>
  <c r="AZ57" i="1"/>
  <c r="AZ57" i="2" s="1"/>
  <c r="AY57" i="1"/>
  <c r="AY57" i="2" s="1"/>
  <c r="AW57" i="1"/>
  <c r="AW57" i="2" s="1"/>
  <c r="AV57" i="1"/>
  <c r="AV57" i="2" s="1"/>
  <c r="AU57" i="1"/>
  <c r="AU57" i="2" s="1"/>
  <c r="AT57" i="1"/>
  <c r="AT57" i="2" s="1"/>
  <c r="AR57" i="1"/>
  <c r="AR57" i="2" s="1"/>
  <c r="AQ57" i="1"/>
  <c r="AQ57" i="2" s="1"/>
  <c r="AP57" i="1"/>
  <c r="AP57" i="2" s="1"/>
  <c r="AO57" i="1"/>
  <c r="AO57" i="2" s="1"/>
  <c r="AM57" i="1"/>
  <c r="AM57" i="2" s="1"/>
  <c r="AL57" i="1"/>
  <c r="AL57" i="2" s="1"/>
  <c r="AK57" i="1"/>
  <c r="AK57" i="2" s="1"/>
  <c r="AJ57" i="1"/>
  <c r="AJ57" i="2" s="1"/>
  <c r="AH57" i="1"/>
  <c r="AH57" i="2" s="1"/>
  <c r="AG57" i="1"/>
  <c r="AG57" i="2" s="1"/>
  <c r="AF57" i="1"/>
  <c r="AF57" i="2" s="1"/>
  <c r="AE57" i="1"/>
  <c r="AE57" i="2" s="1"/>
  <c r="AC57" i="1"/>
  <c r="AC57" i="2" s="1"/>
  <c r="AB57" i="1"/>
  <c r="AB57" i="2" s="1"/>
  <c r="AA57" i="1"/>
  <c r="AA57" i="2" s="1"/>
  <c r="Z57" i="1"/>
  <c r="Z57" i="2" s="1"/>
  <c r="X57" i="1"/>
  <c r="X57" i="2" s="1"/>
  <c r="W57" i="1"/>
  <c r="W57" i="2" s="1"/>
  <c r="V57" i="1"/>
  <c r="V57" i="2" s="1"/>
  <c r="U57" i="1"/>
  <c r="U57" i="2" s="1"/>
  <c r="S57" i="1"/>
  <c r="S57" i="2" s="1"/>
  <c r="R57" i="1"/>
  <c r="R57" i="2" s="1"/>
  <c r="Q57" i="1"/>
  <c r="Q57" i="2" s="1"/>
  <c r="P57" i="1"/>
  <c r="P57" i="2" s="1"/>
  <c r="N57" i="1"/>
  <c r="N57" i="2" s="1"/>
  <c r="M57" i="1"/>
  <c r="M57" i="2" s="1"/>
  <c r="L57" i="1"/>
  <c r="L57" i="2" s="1"/>
  <c r="K57" i="1"/>
  <c r="K57" i="2" s="1"/>
  <c r="I57" i="1"/>
  <c r="H57" i="1"/>
  <c r="G57" i="1"/>
  <c r="F57" i="1"/>
  <c r="DO56" i="1"/>
  <c r="DO56" i="2" s="1"/>
  <c r="DN56" i="1"/>
  <c r="DN56" i="2" s="1"/>
  <c r="DM56" i="1"/>
  <c r="DM56" i="2" s="1"/>
  <c r="DL56" i="1"/>
  <c r="DL56" i="2" s="1"/>
  <c r="DJ56" i="1"/>
  <c r="DJ56" i="2" s="1"/>
  <c r="DI56" i="1"/>
  <c r="DI56" i="2" s="1"/>
  <c r="DH56" i="1"/>
  <c r="DH56" i="2" s="1"/>
  <c r="DG56" i="1"/>
  <c r="DG56" i="2" s="1"/>
  <c r="DE56" i="1"/>
  <c r="DE56" i="2" s="1"/>
  <c r="DD56" i="1"/>
  <c r="DD56" i="2" s="1"/>
  <c r="DC56" i="1"/>
  <c r="DC56" i="2" s="1"/>
  <c r="DB56" i="1"/>
  <c r="DB56" i="2" s="1"/>
  <c r="CZ56" i="1"/>
  <c r="CZ56" i="2" s="1"/>
  <c r="CY56" i="1"/>
  <c r="CY56" i="2" s="1"/>
  <c r="CX56" i="1"/>
  <c r="CX56" i="2" s="1"/>
  <c r="CW56" i="1"/>
  <c r="CW56" i="2" s="1"/>
  <c r="CU56" i="1"/>
  <c r="CU56" i="2" s="1"/>
  <c r="CT56" i="1"/>
  <c r="CT56" i="2" s="1"/>
  <c r="CS56" i="1"/>
  <c r="CS56" i="2" s="1"/>
  <c r="CR56" i="1"/>
  <c r="CR56" i="2" s="1"/>
  <c r="CP56" i="1"/>
  <c r="CP56" i="2" s="1"/>
  <c r="CO56" i="1"/>
  <c r="CO56" i="2" s="1"/>
  <c r="CN56" i="1"/>
  <c r="CN56" i="2" s="1"/>
  <c r="CM56" i="1"/>
  <c r="CM56" i="2" s="1"/>
  <c r="CK56" i="1"/>
  <c r="CK56" i="2" s="1"/>
  <c r="CJ56" i="1"/>
  <c r="CJ56" i="2" s="1"/>
  <c r="CI56" i="1"/>
  <c r="CI56" i="2" s="1"/>
  <c r="CH56" i="1"/>
  <c r="CH56" i="2" s="1"/>
  <c r="CF56" i="1"/>
  <c r="CF56" i="2" s="1"/>
  <c r="CE56" i="1"/>
  <c r="CE56" i="2" s="1"/>
  <c r="CD56" i="1"/>
  <c r="CD56" i="2" s="1"/>
  <c r="CC56" i="1"/>
  <c r="CC56" i="2" s="1"/>
  <c r="CA56" i="1"/>
  <c r="CA56" i="2" s="1"/>
  <c r="BZ56" i="1"/>
  <c r="BZ56" i="2" s="1"/>
  <c r="BY56" i="1"/>
  <c r="BY56" i="2" s="1"/>
  <c r="BX56" i="1"/>
  <c r="BX56" i="2" s="1"/>
  <c r="BV56" i="1"/>
  <c r="BV56" i="2" s="1"/>
  <c r="BU56" i="1"/>
  <c r="BU56" i="2" s="1"/>
  <c r="BT56" i="1"/>
  <c r="BT56" i="2" s="1"/>
  <c r="BS56" i="1"/>
  <c r="BS56" i="2" s="1"/>
  <c r="BQ56" i="1"/>
  <c r="BQ56" i="2" s="1"/>
  <c r="BP56" i="1"/>
  <c r="BP56" i="2" s="1"/>
  <c r="BO56" i="1"/>
  <c r="BO56" i="2" s="1"/>
  <c r="BN56" i="1"/>
  <c r="BN56" i="2" s="1"/>
  <c r="BL56" i="1"/>
  <c r="BL56" i="2" s="1"/>
  <c r="BK56" i="1"/>
  <c r="BK56" i="2" s="1"/>
  <c r="BJ56" i="1"/>
  <c r="BJ56" i="2" s="1"/>
  <c r="BI56" i="1"/>
  <c r="BI56" i="2" s="1"/>
  <c r="BG56" i="1"/>
  <c r="BG56" i="2" s="1"/>
  <c r="BF56" i="1"/>
  <c r="BF56" i="2" s="1"/>
  <c r="BE56" i="1"/>
  <c r="BE56" i="2" s="1"/>
  <c r="BD56" i="1"/>
  <c r="BD56" i="2" s="1"/>
  <c r="BB56" i="1"/>
  <c r="BB56" i="2" s="1"/>
  <c r="BA56" i="1"/>
  <c r="BA56" i="2" s="1"/>
  <c r="AZ56" i="1"/>
  <c r="AZ56" i="2" s="1"/>
  <c r="AY56" i="1"/>
  <c r="AY56" i="2" s="1"/>
  <c r="AW56" i="1"/>
  <c r="AW56" i="2" s="1"/>
  <c r="AV56" i="1"/>
  <c r="AV56" i="2" s="1"/>
  <c r="AU56" i="1"/>
  <c r="AU56" i="2" s="1"/>
  <c r="AT56" i="1"/>
  <c r="AT56" i="2" s="1"/>
  <c r="AR56" i="1"/>
  <c r="AR56" i="2" s="1"/>
  <c r="AQ56" i="1"/>
  <c r="AQ56" i="2" s="1"/>
  <c r="AP56" i="1"/>
  <c r="AP56" i="2" s="1"/>
  <c r="AO56" i="1"/>
  <c r="AO56" i="2" s="1"/>
  <c r="AM56" i="1"/>
  <c r="AM56" i="2" s="1"/>
  <c r="AL56" i="1"/>
  <c r="AL56" i="2" s="1"/>
  <c r="AK56" i="1"/>
  <c r="AK56" i="2" s="1"/>
  <c r="AJ56" i="1"/>
  <c r="AJ56" i="2" s="1"/>
  <c r="AH56" i="1"/>
  <c r="AH56" i="2" s="1"/>
  <c r="AG56" i="1"/>
  <c r="AG56" i="2" s="1"/>
  <c r="AF56" i="1"/>
  <c r="AF56" i="2" s="1"/>
  <c r="AE56" i="1"/>
  <c r="AE56" i="2" s="1"/>
  <c r="AC56" i="1"/>
  <c r="AC56" i="2" s="1"/>
  <c r="AB56" i="1"/>
  <c r="AB56" i="2" s="1"/>
  <c r="AA56" i="1"/>
  <c r="AA56" i="2" s="1"/>
  <c r="Z56" i="1"/>
  <c r="Z56" i="2" s="1"/>
  <c r="X56" i="1"/>
  <c r="X56" i="2" s="1"/>
  <c r="W56" i="1"/>
  <c r="W56" i="2" s="1"/>
  <c r="V56" i="1"/>
  <c r="V56" i="2" s="1"/>
  <c r="U56" i="1"/>
  <c r="U56" i="2" s="1"/>
  <c r="S56" i="1"/>
  <c r="S56" i="2" s="1"/>
  <c r="R56" i="1"/>
  <c r="R56" i="2" s="1"/>
  <c r="Q56" i="1"/>
  <c r="Q56" i="2" s="1"/>
  <c r="P56" i="1"/>
  <c r="P56" i="2" s="1"/>
  <c r="N56" i="1"/>
  <c r="N56" i="2" s="1"/>
  <c r="M56" i="1"/>
  <c r="M56" i="2" s="1"/>
  <c r="L56" i="1"/>
  <c r="L56" i="2" s="1"/>
  <c r="K56" i="1"/>
  <c r="K56" i="2" s="1"/>
  <c r="I56" i="1"/>
  <c r="H56" i="1"/>
  <c r="G56" i="1"/>
  <c r="F56" i="1"/>
  <c r="DO55" i="1"/>
  <c r="DO55" i="2" s="1"/>
  <c r="DN55" i="1"/>
  <c r="DN55" i="2" s="1"/>
  <c r="DM55" i="1"/>
  <c r="DM55" i="2" s="1"/>
  <c r="DL55" i="1"/>
  <c r="DL55" i="2" s="1"/>
  <c r="DJ55" i="1"/>
  <c r="DJ55" i="2" s="1"/>
  <c r="DI55" i="1"/>
  <c r="DI55" i="2" s="1"/>
  <c r="DH55" i="1"/>
  <c r="DH55" i="2" s="1"/>
  <c r="DG55" i="1"/>
  <c r="DG55" i="2" s="1"/>
  <c r="DE55" i="1"/>
  <c r="DE55" i="2" s="1"/>
  <c r="DD55" i="1"/>
  <c r="DD55" i="2" s="1"/>
  <c r="DC55" i="1"/>
  <c r="DC55" i="2" s="1"/>
  <c r="DB55" i="1"/>
  <c r="DB55" i="2" s="1"/>
  <c r="CZ55" i="1"/>
  <c r="CZ55" i="2" s="1"/>
  <c r="CY55" i="1"/>
  <c r="CY55" i="2" s="1"/>
  <c r="CX55" i="1"/>
  <c r="CX55" i="2" s="1"/>
  <c r="CW55" i="1"/>
  <c r="CW55" i="2" s="1"/>
  <c r="CU55" i="1"/>
  <c r="CU55" i="2" s="1"/>
  <c r="CT55" i="1"/>
  <c r="CT55" i="2" s="1"/>
  <c r="CS55" i="1"/>
  <c r="CS55" i="2" s="1"/>
  <c r="CR55" i="1"/>
  <c r="CR55" i="2" s="1"/>
  <c r="CP55" i="1"/>
  <c r="CP55" i="2" s="1"/>
  <c r="CO55" i="1"/>
  <c r="CO55" i="2" s="1"/>
  <c r="CN55" i="1"/>
  <c r="CN55" i="2" s="1"/>
  <c r="CM55" i="1"/>
  <c r="CM55" i="2" s="1"/>
  <c r="CK55" i="1"/>
  <c r="CK55" i="2" s="1"/>
  <c r="CJ55" i="1"/>
  <c r="CJ55" i="2" s="1"/>
  <c r="CI55" i="1"/>
  <c r="CI55" i="2" s="1"/>
  <c r="CH55" i="1"/>
  <c r="CH55" i="2" s="1"/>
  <c r="CF55" i="1"/>
  <c r="CF55" i="2" s="1"/>
  <c r="CE55" i="1"/>
  <c r="CE55" i="2" s="1"/>
  <c r="CD55" i="1"/>
  <c r="CD55" i="2" s="1"/>
  <c r="CC55" i="1"/>
  <c r="CC55" i="2" s="1"/>
  <c r="CA55" i="1"/>
  <c r="CA55" i="2" s="1"/>
  <c r="BZ55" i="1"/>
  <c r="BZ55" i="2" s="1"/>
  <c r="BY55" i="1"/>
  <c r="BY55" i="2" s="1"/>
  <c r="BX55" i="1"/>
  <c r="BX55" i="2" s="1"/>
  <c r="BV55" i="1"/>
  <c r="BV55" i="2" s="1"/>
  <c r="BU55" i="1"/>
  <c r="BU55" i="2" s="1"/>
  <c r="BT55" i="1"/>
  <c r="BT55" i="2" s="1"/>
  <c r="BS55" i="1"/>
  <c r="BS55" i="2" s="1"/>
  <c r="BQ55" i="1"/>
  <c r="BQ55" i="2" s="1"/>
  <c r="BP55" i="1"/>
  <c r="BP55" i="2" s="1"/>
  <c r="BO55" i="1"/>
  <c r="BO55" i="2" s="1"/>
  <c r="BN55" i="1"/>
  <c r="BN55" i="2" s="1"/>
  <c r="BL55" i="1"/>
  <c r="BL55" i="2" s="1"/>
  <c r="BK55" i="1"/>
  <c r="BK55" i="2" s="1"/>
  <c r="BJ55" i="1"/>
  <c r="BJ55" i="2" s="1"/>
  <c r="BI55" i="1"/>
  <c r="BI55" i="2" s="1"/>
  <c r="BG55" i="1"/>
  <c r="BG55" i="2" s="1"/>
  <c r="BF55" i="1"/>
  <c r="BF55" i="2" s="1"/>
  <c r="BE55" i="1"/>
  <c r="BE55" i="2" s="1"/>
  <c r="BD55" i="1"/>
  <c r="BD55" i="2" s="1"/>
  <c r="BB55" i="1"/>
  <c r="BB55" i="2" s="1"/>
  <c r="BA55" i="1"/>
  <c r="BA55" i="2" s="1"/>
  <c r="AZ55" i="1"/>
  <c r="AZ55" i="2" s="1"/>
  <c r="AY55" i="1"/>
  <c r="AY55" i="2" s="1"/>
  <c r="AW55" i="1"/>
  <c r="AW55" i="2" s="1"/>
  <c r="AV55" i="1"/>
  <c r="AV55" i="2" s="1"/>
  <c r="AU55" i="1"/>
  <c r="AU55" i="2" s="1"/>
  <c r="AT55" i="1"/>
  <c r="AT55" i="2" s="1"/>
  <c r="AR55" i="1"/>
  <c r="AR55" i="2" s="1"/>
  <c r="AQ55" i="1"/>
  <c r="AQ55" i="2" s="1"/>
  <c r="AP55" i="1"/>
  <c r="AP55" i="2" s="1"/>
  <c r="AO55" i="1"/>
  <c r="AO55" i="2" s="1"/>
  <c r="AM55" i="1"/>
  <c r="AM55" i="2" s="1"/>
  <c r="AL55" i="1"/>
  <c r="AL55" i="2" s="1"/>
  <c r="AK55" i="1"/>
  <c r="AK55" i="2" s="1"/>
  <c r="AJ55" i="1"/>
  <c r="AJ55" i="2" s="1"/>
  <c r="AH55" i="1"/>
  <c r="AH55" i="2" s="1"/>
  <c r="AG55" i="1"/>
  <c r="AG55" i="2" s="1"/>
  <c r="AF55" i="1"/>
  <c r="AF55" i="2" s="1"/>
  <c r="AE55" i="1"/>
  <c r="AE55" i="2" s="1"/>
  <c r="AC55" i="1"/>
  <c r="AC55" i="2" s="1"/>
  <c r="AB55" i="1"/>
  <c r="AB55" i="2" s="1"/>
  <c r="AA55" i="1"/>
  <c r="AA55" i="2" s="1"/>
  <c r="Z55" i="1"/>
  <c r="Z55" i="2" s="1"/>
  <c r="X55" i="1"/>
  <c r="X55" i="2" s="1"/>
  <c r="W55" i="1"/>
  <c r="W55" i="2" s="1"/>
  <c r="V55" i="1"/>
  <c r="V55" i="2" s="1"/>
  <c r="U55" i="1"/>
  <c r="U55" i="2" s="1"/>
  <c r="S55" i="1"/>
  <c r="S55" i="2" s="1"/>
  <c r="R55" i="1"/>
  <c r="R55" i="2" s="1"/>
  <c r="Q55" i="1"/>
  <c r="Q55" i="2" s="1"/>
  <c r="P55" i="1"/>
  <c r="P55" i="2" s="1"/>
  <c r="N55" i="1"/>
  <c r="N55" i="2" s="1"/>
  <c r="M55" i="1"/>
  <c r="M55" i="2" s="1"/>
  <c r="L55" i="1"/>
  <c r="L55" i="2" s="1"/>
  <c r="K55" i="1"/>
  <c r="K55" i="2" s="1"/>
  <c r="I55" i="1"/>
  <c r="H55" i="1"/>
  <c r="G55" i="1"/>
  <c r="F55" i="1"/>
  <c r="DO54" i="1"/>
  <c r="DO54" i="2" s="1"/>
  <c r="DN54" i="1"/>
  <c r="DN54" i="2" s="1"/>
  <c r="DM54" i="1"/>
  <c r="DM54" i="2" s="1"/>
  <c r="DL54" i="1"/>
  <c r="DL54" i="2" s="1"/>
  <c r="DJ54" i="1"/>
  <c r="DJ54" i="2" s="1"/>
  <c r="DI54" i="1"/>
  <c r="DI54" i="2" s="1"/>
  <c r="DH54" i="1"/>
  <c r="DH54" i="2" s="1"/>
  <c r="DG54" i="1"/>
  <c r="DG54" i="2" s="1"/>
  <c r="DE54" i="1"/>
  <c r="DE54" i="2" s="1"/>
  <c r="DD54" i="1"/>
  <c r="DD54" i="2" s="1"/>
  <c r="DC54" i="1"/>
  <c r="DC54" i="2" s="1"/>
  <c r="DB54" i="1"/>
  <c r="DB54" i="2" s="1"/>
  <c r="CZ54" i="1"/>
  <c r="CZ54" i="2" s="1"/>
  <c r="CY54" i="1"/>
  <c r="CY54" i="2" s="1"/>
  <c r="CX54" i="1"/>
  <c r="CX54" i="2" s="1"/>
  <c r="CW54" i="1"/>
  <c r="CW54" i="2" s="1"/>
  <c r="CU54" i="1"/>
  <c r="CU54" i="2" s="1"/>
  <c r="CT54" i="1"/>
  <c r="CT54" i="2" s="1"/>
  <c r="CS54" i="1"/>
  <c r="CS54" i="2" s="1"/>
  <c r="CR54" i="1"/>
  <c r="CR54" i="2" s="1"/>
  <c r="CP54" i="1"/>
  <c r="CP54" i="2" s="1"/>
  <c r="CO54" i="1"/>
  <c r="CO54" i="2" s="1"/>
  <c r="CN54" i="1"/>
  <c r="CN54" i="2" s="1"/>
  <c r="CM54" i="1"/>
  <c r="CM54" i="2" s="1"/>
  <c r="CK54" i="1"/>
  <c r="CK54" i="2" s="1"/>
  <c r="CJ54" i="1"/>
  <c r="CJ54" i="2" s="1"/>
  <c r="CI54" i="1"/>
  <c r="CI54" i="2" s="1"/>
  <c r="CH54" i="1"/>
  <c r="CH54" i="2" s="1"/>
  <c r="CF54" i="1"/>
  <c r="CF54" i="2" s="1"/>
  <c r="CE54" i="1"/>
  <c r="CE54" i="2" s="1"/>
  <c r="CD54" i="1"/>
  <c r="CD54" i="2" s="1"/>
  <c r="CC54" i="1"/>
  <c r="CC54" i="2" s="1"/>
  <c r="CA54" i="1"/>
  <c r="CA54" i="2" s="1"/>
  <c r="BZ54" i="1"/>
  <c r="BZ54" i="2" s="1"/>
  <c r="BY54" i="1"/>
  <c r="BY54" i="2" s="1"/>
  <c r="BX54" i="1"/>
  <c r="BX54" i="2" s="1"/>
  <c r="BV54" i="1"/>
  <c r="BV54" i="2" s="1"/>
  <c r="BU54" i="1"/>
  <c r="BU54" i="2" s="1"/>
  <c r="BT54" i="1"/>
  <c r="BT54" i="2" s="1"/>
  <c r="BS54" i="1"/>
  <c r="BS54" i="2" s="1"/>
  <c r="BQ54" i="1"/>
  <c r="BQ54" i="2" s="1"/>
  <c r="BP54" i="1"/>
  <c r="BP54" i="2" s="1"/>
  <c r="BO54" i="1"/>
  <c r="BO54" i="2" s="1"/>
  <c r="BN54" i="1"/>
  <c r="BN54" i="2" s="1"/>
  <c r="BL54" i="1"/>
  <c r="BL54" i="2" s="1"/>
  <c r="BK54" i="1"/>
  <c r="BK54" i="2" s="1"/>
  <c r="BJ54" i="1"/>
  <c r="BJ54" i="2" s="1"/>
  <c r="BI54" i="1"/>
  <c r="BI54" i="2" s="1"/>
  <c r="BG54" i="1"/>
  <c r="BG54" i="2" s="1"/>
  <c r="BF54" i="1"/>
  <c r="BF54" i="2" s="1"/>
  <c r="BE54" i="1"/>
  <c r="BE54" i="2" s="1"/>
  <c r="BD54" i="1"/>
  <c r="BD54" i="2" s="1"/>
  <c r="BB54" i="1"/>
  <c r="BB54" i="2" s="1"/>
  <c r="BA54" i="1"/>
  <c r="BA54" i="2" s="1"/>
  <c r="AZ54" i="1"/>
  <c r="AZ54" i="2" s="1"/>
  <c r="AY54" i="1"/>
  <c r="AY54" i="2" s="1"/>
  <c r="AW54" i="1"/>
  <c r="AW54" i="2" s="1"/>
  <c r="AV54" i="1"/>
  <c r="AV54" i="2" s="1"/>
  <c r="AU54" i="1"/>
  <c r="AU54" i="2" s="1"/>
  <c r="AT54" i="1"/>
  <c r="AT54" i="2" s="1"/>
  <c r="AR54" i="1"/>
  <c r="AR54" i="2" s="1"/>
  <c r="AQ54" i="1"/>
  <c r="AQ54" i="2" s="1"/>
  <c r="AP54" i="1"/>
  <c r="AP54" i="2" s="1"/>
  <c r="AO54" i="1"/>
  <c r="AO54" i="2" s="1"/>
  <c r="AM54" i="1"/>
  <c r="AM54" i="2" s="1"/>
  <c r="AL54" i="1"/>
  <c r="AL54" i="2" s="1"/>
  <c r="AK54" i="1"/>
  <c r="AK54" i="2" s="1"/>
  <c r="AJ54" i="1"/>
  <c r="AJ54" i="2" s="1"/>
  <c r="AH54" i="1"/>
  <c r="AH54" i="2" s="1"/>
  <c r="AG54" i="1"/>
  <c r="AG54" i="2" s="1"/>
  <c r="AF54" i="1"/>
  <c r="AF54" i="2" s="1"/>
  <c r="AE54" i="1"/>
  <c r="AE54" i="2" s="1"/>
  <c r="AC54" i="1"/>
  <c r="AC54" i="2" s="1"/>
  <c r="AB54" i="1"/>
  <c r="AB54" i="2" s="1"/>
  <c r="AA54" i="1"/>
  <c r="AA54" i="2" s="1"/>
  <c r="Z54" i="1"/>
  <c r="Z54" i="2" s="1"/>
  <c r="X54" i="1"/>
  <c r="X54" i="2" s="1"/>
  <c r="W54" i="1"/>
  <c r="W54" i="2" s="1"/>
  <c r="V54" i="1"/>
  <c r="V54" i="2" s="1"/>
  <c r="U54" i="1"/>
  <c r="U54" i="2" s="1"/>
  <c r="S54" i="1"/>
  <c r="S54" i="2" s="1"/>
  <c r="R54" i="1"/>
  <c r="R54" i="2" s="1"/>
  <c r="Q54" i="1"/>
  <c r="Q54" i="2" s="1"/>
  <c r="P54" i="1"/>
  <c r="P54" i="2" s="1"/>
  <c r="N54" i="1"/>
  <c r="N54" i="2" s="1"/>
  <c r="M54" i="1"/>
  <c r="M54" i="2" s="1"/>
  <c r="L54" i="1"/>
  <c r="L54" i="2" s="1"/>
  <c r="K54" i="1"/>
  <c r="K54" i="2" s="1"/>
  <c r="I54" i="1"/>
  <c r="H54" i="1"/>
  <c r="G54" i="1"/>
  <c r="F54" i="1"/>
  <c r="DO53" i="1"/>
  <c r="DO53" i="2" s="1"/>
  <c r="DN53" i="1"/>
  <c r="DN53" i="2" s="1"/>
  <c r="DM53" i="1"/>
  <c r="DM53" i="2" s="1"/>
  <c r="DL53" i="1"/>
  <c r="DL53" i="2" s="1"/>
  <c r="DJ53" i="1"/>
  <c r="DJ53" i="2" s="1"/>
  <c r="DI53" i="1"/>
  <c r="DI53" i="2" s="1"/>
  <c r="DH53" i="1"/>
  <c r="DH53" i="2" s="1"/>
  <c r="DG53" i="1"/>
  <c r="DG53" i="2" s="1"/>
  <c r="DE53" i="1"/>
  <c r="DE53" i="2" s="1"/>
  <c r="DD53" i="1"/>
  <c r="DD53" i="2" s="1"/>
  <c r="DC53" i="1"/>
  <c r="DC53" i="2" s="1"/>
  <c r="DB53" i="1"/>
  <c r="DB53" i="2" s="1"/>
  <c r="CZ53" i="1"/>
  <c r="CZ53" i="2" s="1"/>
  <c r="CY53" i="1"/>
  <c r="CY53" i="2" s="1"/>
  <c r="CX53" i="1"/>
  <c r="CX53" i="2" s="1"/>
  <c r="CW53" i="1"/>
  <c r="CW53" i="2" s="1"/>
  <c r="CU53" i="1"/>
  <c r="CU53" i="2" s="1"/>
  <c r="CT53" i="1"/>
  <c r="CT53" i="2" s="1"/>
  <c r="CS53" i="1"/>
  <c r="CS53" i="2" s="1"/>
  <c r="CR53" i="1"/>
  <c r="CR53" i="2" s="1"/>
  <c r="CP53" i="1"/>
  <c r="CP53" i="2" s="1"/>
  <c r="CO53" i="1"/>
  <c r="CO53" i="2" s="1"/>
  <c r="CN53" i="1"/>
  <c r="CN53" i="2" s="1"/>
  <c r="CM53" i="1"/>
  <c r="CM53" i="2" s="1"/>
  <c r="CK53" i="1"/>
  <c r="CK53" i="2" s="1"/>
  <c r="CJ53" i="1"/>
  <c r="CJ53" i="2" s="1"/>
  <c r="CI53" i="1"/>
  <c r="CI53" i="2" s="1"/>
  <c r="CH53" i="1"/>
  <c r="CH53" i="2" s="1"/>
  <c r="CF53" i="1"/>
  <c r="CF53" i="2" s="1"/>
  <c r="CE53" i="1"/>
  <c r="CE53" i="2" s="1"/>
  <c r="CD53" i="1"/>
  <c r="CD53" i="2" s="1"/>
  <c r="CC53" i="1"/>
  <c r="CC53" i="2" s="1"/>
  <c r="CA53" i="1"/>
  <c r="CA53" i="2" s="1"/>
  <c r="BZ53" i="1"/>
  <c r="BZ53" i="2" s="1"/>
  <c r="BY53" i="1"/>
  <c r="BY53" i="2" s="1"/>
  <c r="BX53" i="1"/>
  <c r="BX53" i="2" s="1"/>
  <c r="BV53" i="1"/>
  <c r="BV53" i="2" s="1"/>
  <c r="BU53" i="1"/>
  <c r="BU53" i="2" s="1"/>
  <c r="BT53" i="1"/>
  <c r="BT53" i="2" s="1"/>
  <c r="BS53" i="1"/>
  <c r="BS53" i="2" s="1"/>
  <c r="BQ53" i="1"/>
  <c r="BQ53" i="2" s="1"/>
  <c r="BP53" i="1"/>
  <c r="BP53" i="2" s="1"/>
  <c r="BO53" i="1"/>
  <c r="BO53" i="2" s="1"/>
  <c r="BN53" i="1"/>
  <c r="BN53" i="2" s="1"/>
  <c r="BL53" i="1"/>
  <c r="BL53" i="2" s="1"/>
  <c r="BK53" i="1"/>
  <c r="BK53" i="2" s="1"/>
  <c r="BJ53" i="1"/>
  <c r="BJ53" i="2" s="1"/>
  <c r="BI53" i="1"/>
  <c r="BI53" i="2" s="1"/>
  <c r="BG53" i="1"/>
  <c r="BG53" i="2" s="1"/>
  <c r="BF53" i="1"/>
  <c r="BF53" i="2" s="1"/>
  <c r="BE53" i="1"/>
  <c r="BE53" i="2" s="1"/>
  <c r="BD53" i="1"/>
  <c r="BD53" i="2" s="1"/>
  <c r="BB53" i="1"/>
  <c r="BB53" i="2" s="1"/>
  <c r="BA53" i="1"/>
  <c r="BA53" i="2" s="1"/>
  <c r="AZ53" i="1"/>
  <c r="AZ53" i="2" s="1"/>
  <c r="AY53" i="1"/>
  <c r="AY53" i="2" s="1"/>
  <c r="AW53" i="1"/>
  <c r="AW53" i="2" s="1"/>
  <c r="AV53" i="1"/>
  <c r="AV53" i="2" s="1"/>
  <c r="AU53" i="1"/>
  <c r="AU53" i="2" s="1"/>
  <c r="AT53" i="1"/>
  <c r="AT53" i="2" s="1"/>
  <c r="AR53" i="1"/>
  <c r="AR53" i="2" s="1"/>
  <c r="AQ53" i="1"/>
  <c r="AQ53" i="2" s="1"/>
  <c r="AP53" i="1"/>
  <c r="AP53" i="2" s="1"/>
  <c r="AO53" i="1"/>
  <c r="AO53" i="2" s="1"/>
  <c r="AM53" i="1"/>
  <c r="AM53" i="2" s="1"/>
  <c r="AL53" i="1"/>
  <c r="AL53" i="2" s="1"/>
  <c r="AK53" i="1"/>
  <c r="AK53" i="2" s="1"/>
  <c r="AJ53" i="1"/>
  <c r="AJ53" i="2" s="1"/>
  <c r="AH53" i="1"/>
  <c r="AH53" i="2" s="1"/>
  <c r="AG53" i="1"/>
  <c r="AG53" i="2" s="1"/>
  <c r="AF53" i="1"/>
  <c r="AF53" i="2" s="1"/>
  <c r="AE53" i="1"/>
  <c r="AE53" i="2" s="1"/>
  <c r="AC53" i="1"/>
  <c r="AC53" i="2" s="1"/>
  <c r="AB53" i="1"/>
  <c r="AB53" i="2" s="1"/>
  <c r="AA53" i="1"/>
  <c r="AA53" i="2" s="1"/>
  <c r="Z53" i="1"/>
  <c r="Z53" i="2" s="1"/>
  <c r="X53" i="1"/>
  <c r="X53" i="2" s="1"/>
  <c r="W53" i="1"/>
  <c r="W53" i="2" s="1"/>
  <c r="V53" i="1"/>
  <c r="V53" i="2" s="1"/>
  <c r="U53" i="1"/>
  <c r="U53" i="2" s="1"/>
  <c r="S53" i="1"/>
  <c r="S53" i="2" s="1"/>
  <c r="R53" i="1"/>
  <c r="R53" i="2" s="1"/>
  <c r="Q53" i="1"/>
  <c r="Q53" i="2" s="1"/>
  <c r="P53" i="1"/>
  <c r="P53" i="2" s="1"/>
  <c r="N53" i="1"/>
  <c r="N53" i="2" s="1"/>
  <c r="M53" i="1"/>
  <c r="M53" i="2" s="1"/>
  <c r="L53" i="1"/>
  <c r="L53" i="2" s="1"/>
  <c r="K53" i="1"/>
  <c r="K53" i="2" s="1"/>
  <c r="I53" i="1"/>
  <c r="H53" i="1"/>
  <c r="G53" i="1"/>
  <c r="F53" i="1"/>
  <c r="DO52" i="1"/>
  <c r="DO52" i="2" s="1"/>
  <c r="DN52" i="1"/>
  <c r="DN52" i="2" s="1"/>
  <c r="DM52" i="1"/>
  <c r="DM52" i="2" s="1"/>
  <c r="DL52" i="1"/>
  <c r="DL52" i="2" s="1"/>
  <c r="DJ52" i="1"/>
  <c r="DJ52" i="2" s="1"/>
  <c r="DI52" i="1"/>
  <c r="DI52" i="2" s="1"/>
  <c r="DH52" i="1"/>
  <c r="DH52" i="2" s="1"/>
  <c r="DG52" i="1"/>
  <c r="DG52" i="2" s="1"/>
  <c r="DE52" i="1"/>
  <c r="DE52" i="2" s="1"/>
  <c r="DD52" i="1"/>
  <c r="DD52" i="2" s="1"/>
  <c r="DC52" i="1"/>
  <c r="DC52" i="2" s="1"/>
  <c r="DB52" i="1"/>
  <c r="DB52" i="2" s="1"/>
  <c r="CZ52" i="1"/>
  <c r="CZ52" i="2" s="1"/>
  <c r="CY52" i="1"/>
  <c r="CY52" i="2" s="1"/>
  <c r="CX52" i="1"/>
  <c r="CX52" i="2" s="1"/>
  <c r="CW52" i="1"/>
  <c r="CW52" i="2" s="1"/>
  <c r="CU52" i="1"/>
  <c r="CU52" i="2" s="1"/>
  <c r="CT52" i="1"/>
  <c r="CT52" i="2" s="1"/>
  <c r="CS52" i="1"/>
  <c r="CS52" i="2" s="1"/>
  <c r="CR52" i="1"/>
  <c r="CR52" i="2" s="1"/>
  <c r="CP52" i="1"/>
  <c r="CP52" i="2" s="1"/>
  <c r="CO52" i="1"/>
  <c r="CO52" i="2" s="1"/>
  <c r="CN52" i="1"/>
  <c r="CN52" i="2" s="1"/>
  <c r="CM52" i="1"/>
  <c r="CM52" i="2" s="1"/>
  <c r="CK52" i="1"/>
  <c r="CK52" i="2" s="1"/>
  <c r="CJ52" i="1"/>
  <c r="CJ52" i="2" s="1"/>
  <c r="CI52" i="1"/>
  <c r="CI52" i="2" s="1"/>
  <c r="CH52" i="1"/>
  <c r="CH52" i="2" s="1"/>
  <c r="CF52" i="1"/>
  <c r="CF52" i="2" s="1"/>
  <c r="CE52" i="1"/>
  <c r="CE52" i="2" s="1"/>
  <c r="CD52" i="1"/>
  <c r="CD52" i="2" s="1"/>
  <c r="CC52" i="1"/>
  <c r="CC52" i="2" s="1"/>
  <c r="CA52" i="1"/>
  <c r="CA52" i="2" s="1"/>
  <c r="BZ52" i="1"/>
  <c r="BZ52" i="2" s="1"/>
  <c r="BY52" i="1"/>
  <c r="BY52" i="2" s="1"/>
  <c r="BX52" i="1"/>
  <c r="BX52" i="2" s="1"/>
  <c r="BV52" i="1"/>
  <c r="BV52" i="2" s="1"/>
  <c r="BU52" i="1"/>
  <c r="BU52" i="2" s="1"/>
  <c r="BT52" i="1"/>
  <c r="BT52" i="2" s="1"/>
  <c r="BS52" i="1"/>
  <c r="BS52" i="2" s="1"/>
  <c r="BQ52" i="1"/>
  <c r="BQ52" i="2" s="1"/>
  <c r="BP52" i="1"/>
  <c r="BP52" i="2" s="1"/>
  <c r="BO52" i="1"/>
  <c r="BO52" i="2" s="1"/>
  <c r="BN52" i="1"/>
  <c r="BN52" i="2" s="1"/>
  <c r="BL52" i="1"/>
  <c r="BL52" i="2" s="1"/>
  <c r="BK52" i="1"/>
  <c r="BK52" i="2" s="1"/>
  <c r="BJ52" i="1"/>
  <c r="BJ52" i="2" s="1"/>
  <c r="BI52" i="1"/>
  <c r="BI52" i="2" s="1"/>
  <c r="BG52" i="1"/>
  <c r="BG52" i="2" s="1"/>
  <c r="BF52" i="1"/>
  <c r="BF52" i="2" s="1"/>
  <c r="BE52" i="1"/>
  <c r="BE52" i="2" s="1"/>
  <c r="BD52" i="1"/>
  <c r="BD52" i="2" s="1"/>
  <c r="BB52" i="1"/>
  <c r="BB52" i="2" s="1"/>
  <c r="BA52" i="1"/>
  <c r="BA52" i="2" s="1"/>
  <c r="AZ52" i="1"/>
  <c r="AZ52" i="2" s="1"/>
  <c r="AY52" i="1"/>
  <c r="AY52" i="2" s="1"/>
  <c r="AW52" i="1"/>
  <c r="AW52" i="2" s="1"/>
  <c r="AV52" i="1"/>
  <c r="AV52" i="2" s="1"/>
  <c r="AU52" i="1"/>
  <c r="AU52" i="2" s="1"/>
  <c r="AT52" i="1"/>
  <c r="AT52" i="2" s="1"/>
  <c r="AR52" i="1"/>
  <c r="AR52" i="2" s="1"/>
  <c r="AQ52" i="1"/>
  <c r="AQ52" i="2" s="1"/>
  <c r="AP52" i="1"/>
  <c r="AP52" i="2" s="1"/>
  <c r="AO52" i="1"/>
  <c r="AO52" i="2" s="1"/>
  <c r="AM52" i="1"/>
  <c r="AM52" i="2" s="1"/>
  <c r="AL52" i="1"/>
  <c r="AL52" i="2" s="1"/>
  <c r="AK52" i="1"/>
  <c r="AK52" i="2" s="1"/>
  <c r="AJ52" i="1"/>
  <c r="AJ52" i="2" s="1"/>
  <c r="AH52" i="1"/>
  <c r="AH52" i="2" s="1"/>
  <c r="AG52" i="1"/>
  <c r="AG52" i="2" s="1"/>
  <c r="AF52" i="1"/>
  <c r="AF52" i="2" s="1"/>
  <c r="AE52" i="1"/>
  <c r="AE52" i="2" s="1"/>
  <c r="AC52" i="1"/>
  <c r="AC52" i="2" s="1"/>
  <c r="AB52" i="1"/>
  <c r="AB52" i="2" s="1"/>
  <c r="AA52" i="1"/>
  <c r="AA52" i="2" s="1"/>
  <c r="Z52" i="1"/>
  <c r="Z52" i="2" s="1"/>
  <c r="X52" i="1"/>
  <c r="X52" i="2" s="1"/>
  <c r="W52" i="1"/>
  <c r="W52" i="2" s="1"/>
  <c r="V52" i="1"/>
  <c r="V52" i="2" s="1"/>
  <c r="U52" i="1"/>
  <c r="U52" i="2" s="1"/>
  <c r="S52" i="1"/>
  <c r="S52" i="2" s="1"/>
  <c r="R52" i="1"/>
  <c r="R52" i="2" s="1"/>
  <c r="Q52" i="1"/>
  <c r="Q52" i="2" s="1"/>
  <c r="P52" i="1"/>
  <c r="P52" i="2" s="1"/>
  <c r="N52" i="1"/>
  <c r="N52" i="2" s="1"/>
  <c r="M52" i="1"/>
  <c r="M52" i="2" s="1"/>
  <c r="L52" i="1"/>
  <c r="L52" i="2" s="1"/>
  <c r="K52" i="1"/>
  <c r="K52" i="2" s="1"/>
  <c r="I52" i="1"/>
  <c r="H52" i="1"/>
  <c r="G52" i="1"/>
  <c r="F52" i="1"/>
  <c r="DO51" i="1"/>
  <c r="DO51" i="2" s="1"/>
  <c r="DN51" i="1"/>
  <c r="DN51" i="2" s="1"/>
  <c r="DM51" i="1"/>
  <c r="DM51" i="2" s="1"/>
  <c r="DL51" i="1"/>
  <c r="DL51" i="2" s="1"/>
  <c r="DJ51" i="1"/>
  <c r="DJ51" i="2" s="1"/>
  <c r="DI51" i="1"/>
  <c r="DI51" i="2" s="1"/>
  <c r="DH51" i="1"/>
  <c r="DH51" i="2" s="1"/>
  <c r="DG51" i="1"/>
  <c r="DG51" i="2" s="1"/>
  <c r="DE51" i="1"/>
  <c r="DE51" i="2" s="1"/>
  <c r="DD51" i="1"/>
  <c r="DD51" i="2" s="1"/>
  <c r="DC51" i="1"/>
  <c r="DC51" i="2" s="1"/>
  <c r="DB51" i="1"/>
  <c r="DB51" i="2" s="1"/>
  <c r="CZ51" i="1"/>
  <c r="CZ51" i="2" s="1"/>
  <c r="CY51" i="1"/>
  <c r="CY51" i="2" s="1"/>
  <c r="CX51" i="1"/>
  <c r="CX51" i="2" s="1"/>
  <c r="CW51" i="1"/>
  <c r="CW51" i="2" s="1"/>
  <c r="CU51" i="1"/>
  <c r="CU51" i="2" s="1"/>
  <c r="CT51" i="1"/>
  <c r="CT51" i="2" s="1"/>
  <c r="CS51" i="1"/>
  <c r="CS51" i="2" s="1"/>
  <c r="CR51" i="1"/>
  <c r="CR51" i="2" s="1"/>
  <c r="CP51" i="1"/>
  <c r="CP51" i="2" s="1"/>
  <c r="CO51" i="1"/>
  <c r="CO51" i="2" s="1"/>
  <c r="CN51" i="1"/>
  <c r="CN51" i="2" s="1"/>
  <c r="CM51" i="1"/>
  <c r="CM51" i="2" s="1"/>
  <c r="CK51" i="1"/>
  <c r="CK51" i="2" s="1"/>
  <c r="CJ51" i="1"/>
  <c r="CJ51" i="2" s="1"/>
  <c r="CI51" i="1"/>
  <c r="CI51" i="2" s="1"/>
  <c r="CH51" i="1"/>
  <c r="CH51" i="2" s="1"/>
  <c r="CF51" i="1"/>
  <c r="CF51" i="2" s="1"/>
  <c r="CE51" i="1"/>
  <c r="CE51" i="2" s="1"/>
  <c r="CD51" i="1"/>
  <c r="CD51" i="2" s="1"/>
  <c r="CC51" i="1"/>
  <c r="CC51" i="2" s="1"/>
  <c r="CA51" i="1"/>
  <c r="CA51" i="2" s="1"/>
  <c r="BZ51" i="1"/>
  <c r="BZ51" i="2" s="1"/>
  <c r="BY51" i="1"/>
  <c r="BY51" i="2" s="1"/>
  <c r="BX51" i="1"/>
  <c r="BX51" i="2" s="1"/>
  <c r="BV51" i="1"/>
  <c r="BV51" i="2" s="1"/>
  <c r="BU51" i="1"/>
  <c r="BU51" i="2" s="1"/>
  <c r="BT51" i="1"/>
  <c r="BT51" i="2" s="1"/>
  <c r="BS51" i="1"/>
  <c r="BS51" i="2" s="1"/>
  <c r="BQ51" i="1"/>
  <c r="BQ51" i="2" s="1"/>
  <c r="BP51" i="1"/>
  <c r="BP51" i="2" s="1"/>
  <c r="BO51" i="1"/>
  <c r="BO51" i="2" s="1"/>
  <c r="BN51" i="1"/>
  <c r="BN51" i="2" s="1"/>
  <c r="BL51" i="1"/>
  <c r="BL51" i="2" s="1"/>
  <c r="BK51" i="1"/>
  <c r="BK51" i="2" s="1"/>
  <c r="BJ51" i="1"/>
  <c r="BJ51" i="2" s="1"/>
  <c r="BI51" i="1"/>
  <c r="BI51" i="2" s="1"/>
  <c r="BG51" i="1"/>
  <c r="BG51" i="2" s="1"/>
  <c r="BF51" i="1"/>
  <c r="BF51" i="2" s="1"/>
  <c r="BE51" i="1"/>
  <c r="BE51" i="2" s="1"/>
  <c r="BD51" i="1"/>
  <c r="BD51" i="2" s="1"/>
  <c r="BB51" i="1"/>
  <c r="BB51" i="2" s="1"/>
  <c r="BA51" i="1"/>
  <c r="BA51" i="2" s="1"/>
  <c r="AZ51" i="1"/>
  <c r="AZ51" i="2" s="1"/>
  <c r="AY51" i="1"/>
  <c r="AY51" i="2" s="1"/>
  <c r="AW51" i="1"/>
  <c r="AW51" i="2" s="1"/>
  <c r="AV51" i="1"/>
  <c r="AV51" i="2" s="1"/>
  <c r="AU51" i="1"/>
  <c r="AU51" i="2" s="1"/>
  <c r="AT51" i="1"/>
  <c r="AT51" i="2" s="1"/>
  <c r="AR51" i="1"/>
  <c r="AR51" i="2" s="1"/>
  <c r="AQ51" i="1"/>
  <c r="AQ51" i="2" s="1"/>
  <c r="AP51" i="1"/>
  <c r="AP51" i="2" s="1"/>
  <c r="AO51" i="1"/>
  <c r="AO51" i="2" s="1"/>
  <c r="AM51" i="1"/>
  <c r="AM51" i="2" s="1"/>
  <c r="AL51" i="1"/>
  <c r="AL51" i="2" s="1"/>
  <c r="AK51" i="1"/>
  <c r="AK51" i="2" s="1"/>
  <c r="AJ51" i="1"/>
  <c r="AJ51" i="2" s="1"/>
  <c r="AH51" i="1"/>
  <c r="AH51" i="2" s="1"/>
  <c r="AG51" i="1"/>
  <c r="AG51" i="2" s="1"/>
  <c r="AF51" i="1"/>
  <c r="AF51" i="2" s="1"/>
  <c r="AE51" i="1"/>
  <c r="AE51" i="2" s="1"/>
  <c r="AC51" i="1"/>
  <c r="AC51" i="2" s="1"/>
  <c r="AB51" i="1"/>
  <c r="AB51" i="2" s="1"/>
  <c r="AA51" i="1"/>
  <c r="AA51" i="2" s="1"/>
  <c r="Z51" i="1"/>
  <c r="Z51" i="2" s="1"/>
  <c r="X51" i="1"/>
  <c r="X51" i="2" s="1"/>
  <c r="W51" i="1"/>
  <c r="W51" i="2" s="1"/>
  <c r="V51" i="1"/>
  <c r="V51" i="2" s="1"/>
  <c r="U51" i="1"/>
  <c r="U51" i="2" s="1"/>
  <c r="S51" i="1"/>
  <c r="S51" i="2" s="1"/>
  <c r="R51" i="1"/>
  <c r="R51" i="2" s="1"/>
  <c r="Q51" i="1"/>
  <c r="Q51" i="2" s="1"/>
  <c r="P51" i="1"/>
  <c r="P51" i="2" s="1"/>
  <c r="N51" i="1"/>
  <c r="N51" i="2" s="1"/>
  <c r="M51" i="1"/>
  <c r="M51" i="2" s="1"/>
  <c r="L51" i="1"/>
  <c r="L51" i="2" s="1"/>
  <c r="K51" i="1"/>
  <c r="K51" i="2" s="1"/>
  <c r="I51" i="1"/>
  <c r="H51" i="1"/>
  <c r="G51" i="1"/>
  <c r="F51" i="1"/>
  <c r="DO50" i="1"/>
  <c r="DO50" i="2" s="1"/>
  <c r="DN50" i="1"/>
  <c r="DN50" i="2" s="1"/>
  <c r="DM50" i="1"/>
  <c r="DM50" i="2" s="1"/>
  <c r="DL50" i="1"/>
  <c r="DL50" i="2" s="1"/>
  <c r="DJ50" i="1"/>
  <c r="DJ50" i="2" s="1"/>
  <c r="DI50" i="1"/>
  <c r="DI50" i="2" s="1"/>
  <c r="DH50" i="1"/>
  <c r="DH50" i="2" s="1"/>
  <c r="DG50" i="1"/>
  <c r="DG50" i="2" s="1"/>
  <c r="DE50" i="1"/>
  <c r="DE50" i="2" s="1"/>
  <c r="DD50" i="1"/>
  <c r="DD50" i="2" s="1"/>
  <c r="DC50" i="1"/>
  <c r="DC50" i="2" s="1"/>
  <c r="DB50" i="1"/>
  <c r="DB50" i="2" s="1"/>
  <c r="CZ50" i="1"/>
  <c r="CZ50" i="2" s="1"/>
  <c r="CY50" i="1"/>
  <c r="CY50" i="2" s="1"/>
  <c r="CX50" i="1"/>
  <c r="CX50" i="2" s="1"/>
  <c r="CW50" i="1"/>
  <c r="CW50" i="2" s="1"/>
  <c r="CU50" i="1"/>
  <c r="CU50" i="2" s="1"/>
  <c r="CT50" i="1"/>
  <c r="CT50" i="2" s="1"/>
  <c r="CS50" i="1"/>
  <c r="CS50" i="2" s="1"/>
  <c r="CR50" i="1"/>
  <c r="CR50" i="2" s="1"/>
  <c r="CP50" i="1"/>
  <c r="CP50" i="2" s="1"/>
  <c r="CO50" i="1"/>
  <c r="CO50" i="2" s="1"/>
  <c r="CN50" i="1"/>
  <c r="CN50" i="2" s="1"/>
  <c r="CM50" i="1"/>
  <c r="CM50" i="2" s="1"/>
  <c r="CK50" i="1"/>
  <c r="CK50" i="2" s="1"/>
  <c r="CJ50" i="1"/>
  <c r="CJ50" i="2" s="1"/>
  <c r="CI50" i="1"/>
  <c r="CI50" i="2" s="1"/>
  <c r="CH50" i="1"/>
  <c r="CH50" i="2" s="1"/>
  <c r="CF50" i="1"/>
  <c r="CF50" i="2" s="1"/>
  <c r="CE50" i="1"/>
  <c r="CE50" i="2" s="1"/>
  <c r="CD50" i="1"/>
  <c r="CD50" i="2" s="1"/>
  <c r="CC50" i="1"/>
  <c r="CC50" i="2" s="1"/>
  <c r="CA50" i="1"/>
  <c r="CA50" i="2" s="1"/>
  <c r="BZ50" i="1"/>
  <c r="BZ50" i="2" s="1"/>
  <c r="BY50" i="1"/>
  <c r="BY50" i="2" s="1"/>
  <c r="BX50" i="1"/>
  <c r="BX50" i="2" s="1"/>
  <c r="BV50" i="1"/>
  <c r="BV50" i="2" s="1"/>
  <c r="BU50" i="1"/>
  <c r="BU50" i="2" s="1"/>
  <c r="BT50" i="1"/>
  <c r="BT50" i="2" s="1"/>
  <c r="BS50" i="1"/>
  <c r="BS50" i="2" s="1"/>
  <c r="BQ50" i="1"/>
  <c r="BQ50" i="2" s="1"/>
  <c r="BP50" i="1"/>
  <c r="BP50" i="2" s="1"/>
  <c r="BO50" i="1"/>
  <c r="BO50" i="2" s="1"/>
  <c r="BN50" i="1"/>
  <c r="BN50" i="2" s="1"/>
  <c r="BL50" i="1"/>
  <c r="BL50" i="2" s="1"/>
  <c r="BK50" i="1"/>
  <c r="BK50" i="2" s="1"/>
  <c r="BJ50" i="1"/>
  <c r="BJ50" i="2" s="1"/>
  <c r="BI50" i="1"/>
  <c r="BI50" i="2" s="1"/>
  <c r="BG50" i="1"/>
  <c r="BG50" i="2" s="1"/>
  <c r="BF50" i="1"/>
  <c r="BF50" i="2" s="1"/>
  <c r="BE50" i="1"/>
  <c r="BE50" i="2" s="1"/>
  <c r="BD50" i="1"/>
  <c r="BD50" i="2" s="1"/>
  <c r="BB50" i="1"/>
  <c r="BB50" i="2" s="1"/>
  <c r="BA50" i="1"/>
  <c r="BA50" i="2" s="1"/>
  <c r="AZ50" i="1"/>
  <c r="AZ50" i="2" s="1"/>
  <c r="AY50" i="1"/>
  <c r="AY50" i="2" s="1"/>
  <c r="AW50" i="1"/>
  <c r="AW50" i="2" s="1"/>
  <c r="AV50" i="1"/>
  <c r="AV50" i="2" s="1"/>
  <c r="AU50" i="1"/>
  <c r="AU50" i="2" s="1"/>
  <c r="AT50" i="1"/>
  <c r="AT50" i="2" s="1"/>
  <c r="AR50" i="1"/>
  <c r="AR50" i="2" s="1"/>
  <c r="AQ50" i="1"/>
  <c r="AQ50" i="2" s="1"/>
  <c r="AP50" i="1"/>
  <c r="AP50" i="2" s="1"/>
  <c r="AO50" i="1"/>
  <c r="AO50" i="2" s="1"/>
  <c r="AM50" i="1"/>
  <c r="AM50" i="2" s="1"/>
  <c r="AL50" i="1"/>
  <c r="AL50" i="2" s="1"/>
  <c r="AK50" i="1"/>
  <c r="AK50" i="2" s="1"/>
  <c r="AJ50" i="1"/>
  <c r="AJ50" i="2" s="1"/>
  <c r="AH50" i="1"/>
  <c r="AH50" i="2" s="1"/>
  <c r="AG50" i="1"/>
  <c r="AG50" i="2" s="1"/>
  <c r="AF50" i="1"/>
  <c r="AF50" i="2" s="1"/>
  <c r="AE50" i="1"/>
  <c r="AE50" i="2" s="1"/>
  <c r="AC50" i="1"/>
  <c r="AC50" i="2" s="1"/>
  <c r="AB50" i="1"/>
  <c r="AB50" i="2" s="1"/>
  <c r="AA50" i="1"/>
  <c r="AA50" i="2" s="1"/>
  <c r="Z50" i="1"/>
  <c r="Z50" i="2" s="1"/>
  <c r="X50" i="1"/>
  <c r="X50" i="2" s="1"/>
  <c r="W50" i="1"/>
  <c r="W50" i="2" s="1"/>
  <c r="V50" i="1"/>
  <c r="V50" i="2" s="1"/>
  <c r="U50" i="1"/>
  <c r="U50" i="2" s="1"/>
  <c r="S50" i="1"/>
  <c r="S50" i="2" s="1"/>
  <c r="R50" i="1"/>
  <c r="R50" i="2" s="1"/>
  <c r="Q50" i="1"/>
  <c r="Q50" i="2" s="1"/>
  <c r="P50" i="1"/>
  <c r="P50" i="2" s="1"/>
  <c r="N50" i="1"/>
  <c r="N50" i="2" s="1"/>
  <c r="M50" i="1"/>
  <c r="M50" i="2" s="1"/>
  <c r="L50" i="1"/>
  <c r="L50" i="2" s="1"/>
  <c r="K50" i="1"/>
  <c r="K50" i="2" s="1"/>
  <c r="I50" i="1"/>
  <c r="H50" i="1"/>
  <c r="G50" i="1"/>
  <c r="F50" i="1"/>
  <c r="DO49" i="1"/>
  <c r="DO49" i="2" s="1"/>
  <c r="DN49" i="1"/>
  <c r="DN49" i="2" s="1"/>
  <c r="DM49" i="1"/>
  <c r="DM49" i="2" s="1"/>
  <c r="DL49" i="1"/>
  <c r="DL49" i="2" s="1"/>
  <c r="DJ49" i="1"/>
  <c r="DJ49" i="2" s="1"/>
  <c r="DI49" i="1"/>
  <c r="DI49" i="2" s="1"/>
  <c r="DH49" i="1"/>
  <c r="DH49" i="2" s="1"/>
  <c r="DG49" i="1"/>
  <c r="DG49" i="2" s="1"/>
  <c r="DE49" i="1"/>
  <c r="DE49" i="2" s="1"/>
  <c r="DD49" i="1"/>
  <c r="DD49" i="2" s="1"/>
  <c r="DC49" i="1"/>
  <c r="DC49" i="2" s="1"/>
  <c r="DB49" i="1"/>
  <c r="DB49" i="2" s="1"/>
  <c r="CZ49" i="1"/>
  <c r="CZ49" i="2" s="1"/>
  <c r="CY49" i="1"/>
  <c r="CY49" i="2" s="1"/>
  <c r="CX49" i="1"/>
  <c r="CX49" i="2" s="1"/>
  <c r="CW49" i="1"/>
  <c r="CW49" i="2" s="1"/>
  <c r="CU49" i="1"/>
  <c r="CU49" i="2" s="1"/>
  <c r="CT49" i="1"/>
  <c r="CT49" i="2" s="1"/>
  <c r="CS49" i="1"/>
  <c r="CS49" i="2" s="1"/>
  <c r="CR49" i="1"/>
  <c r="CR49" i="2" s="1"/>
  <c r="CP49" i="1"/>
  <c r="CP49" i="2" s="1"/>
  <c r="CO49" i="1"/>
  <c r="CO49" i="2" s="1"/>
  <c r="CN49" i="1"/>
  <c r="CN49" i="2" s="1"/>
  <c r="CM49" i="1"/>
  <c r="CM49" i="2" s="1"/>
  <c r="CK49" i="1"/>
  <c r="CK49" i="2" s="1"/>
  <c r="CJ49" i="1"/>
  <c r="CJ49" i="2" s="1"/>
  <c r="CI49" i="1"/>
  <c r="CI49" i="2" s="1"/>
  <c r="CH49" i="1"/>
  <c r="CH49" i="2" s="1"/>
  <c r="CF49" i="1"/>
  <c r="CF49" i="2" s="1"/>
  <c r="CE49" i="1"/>
  <c r="CE49" i="2" s="1"/>
  <c r="CD49" i="1"/>
  <c r="CD49" i="2" s="1"/>
  <c r="CC49" i="1"/>
  <c r="CC49" i="2" s="1"/>
  <c r="CA49" i="1"/>
  <c r="CA49" i="2" s="1"/>
  <c r="BZ49" i="1"/>
  <c r="BZ49" i="2" s="1"/>
  <c r="BY49" i="1"/>
  <c r="BY49" i="2" s="1"/>
  <c r="BX49" i="1"/>
  <c r="BX49" i="2" s="1"/>
  <c r="BV49" i="1"/>
  <c r="BV49" i="2" s="1"/>
  <c r="BU49" i="1"/>
  <c r="BU49" i="2" s="1"/>
  <c r="BT49" i="1"/>
  <c r="BT49" i="2" s="1"/>
  <c r="BS49" i="1"/>
  <c r="BS49" i="2" s="1"/>
  <c r="BQ49" i="1"/>
  <c r="BQ49" i="2" s="1"/>
  <c r="BP49" i="1"/>
  <c r="BP49" i="2" s="1"/>
  <c r="BO49" i="1"/>
  <c r="BO49" i="2" s="1"/>
  <c r="BN49" i="1"/>
  <c r="BN49" i="2" s="1"/>
  <c r="BL49" i="1"/>
  <c r="BL49" i="2" s="1"/>
  <c r="BK49" i="1"/>
  <c r="BK49" i="2" s="1"/>
  <c r="BJ49" i="1"/>
  <c r="BJ49" i="2" s="1"/>
  <c r="BI49" i="1"/>
  <c r="BI49" i="2" s="1"/>
  <c r="BG49" i="1"/>
  <c r="BG49" i="2" s="1"/>
  <c r="BF49" i="1"/>
  <c r="BF49" i="2" s="1"/>
  <c r="BE49" i="1"/>
  <c r="BE49" i="2" s="1"/>
  <c r="BD49" i="1"/>
  <c r="BD49" i="2" s="1"/>
  <c r="BB49" i="1"/>
  <c r="BB49" i="2" s="1"/>
  <c r="BA49" i="1"/>
  <c r="BA49" i="2" s="1"/>
  <c r="AZ49" i="1"/>
  <c r="AZ49" i="2" s="1"/>
  <c r="AY49" i="1"/>
  <c r="AY49" i="2" s="1"/>
  <c r="AW49" i="1"/>
  <c r="AW49" i="2" s="1"/>
  <c r="AV49" i="1"/>
  <c r="AV49" i="2" s="1"/>
  <c r="AU49" i="1"/>
  <c r="AU49" i="2" s="1"/>
  <c r="AT49" i="1"/>
  <c r="AT49" i="2" s="1"/>
  <c r="AR49" i="1"/>
  <c r="AR49" i="2" s="1"/>
  <c r="AQ49" i="1"/>
  <c r="AQ49" i="2" s="1"/>
  <c r="AP49" i="1"/>
  <c r="AP49" i="2" s="1"/>
  <c r="AO49" i="1"/>
  <c r="AO49" i="2" s="1"/>
  <c r="AM49" i="1"/>
  <c r="AM49" i="2" s="1"/>
  <c r="AL49" i="1"/>
  <c r="AL49" i="2" s="1"/>
  <c r="AK49" i="1"/>
  <c r="AK49" i="2" s="1"/>
  <c r="AJ49" i="1"/>
  <c r="AJ49" i="2" s="1"/>
  <c r="AH49" i="1"/>
  <c r="AH49" i="2" s="1"/>
  <c r="AG49" i="1"/>
  <c r="AG49" i="2" s="1"/>
  <c r="AF49" i="1"/>
  <c r="AF49" i="2" s="1"/>
  <c r="AE49" i="1"/>
  <c r="AE49" i="2" s="1"/>
  <c r="AC49" i="1"/>
  <c r="AC49" i="2" s="1"/>
  <c r="AB49" i="1"/>
  <c r="AB49" i="2" s="1"/>
  <c r="AA49" i="1"/>
  <c r="AA49" i="2" s="1"/>
  <c r="Z49" i="1"/>
  <c r="Z49" i="2" s="1"/>
  <c r="X49" i="1"/>
  <c r="X49" i="2" s="1"/>
  <c r="W49" i="1"/>
  <c r="W49" i="2" s="1"/>
  <c r="V49" i="1"/>
  <c r="V49" i="2" s="1"/>
  <c r="U49" i="1"/>
  <c r="U49" i="2" s="1"/>
  <c r="S49" i="1"/>
  <c r="S49" i="2" s="1"/>
  <c r="R49" i="1"/>
  <c r="R49" i="2" s="1"/>
  <c r="Q49" i="1"/>
  <c r="Q49" i="2" s="1"/>
  <c r="P49" i="1"/>
  <c r="P49" i="2" s="1"/>
  <c r="N49" i="1"/>
  <c r="N49" i="2" s="1"/>
  <c r="M49" i="1"/>
  <c r="M49" i="2" s="1"/>
  <c r="L49" i="1"/>
  <c r="L49" i="2" s="1"/>
  <c r="K49" i="1"/>
  <c r="K49" i="2" s="1"/>
  <c r="I49" i="1"/>
  <c r="H49" i="1"/>
  <c r="G49" i="1"/>
  <c r="F49" i="1"/>
  <c r="DO47" i="1"/>
  <c r="DO47" i="2" s="1"/>
  <c r="DN47" i="1"/>
  <c r="DN47" i="2" s="1"/>
  <c r="DM47" i="1"/>
  <c r="DM47" i="2" s="1"/>
  <c r="DL47" i="1"/>
  <c r="DL47" i="2" s="1"/>
  <c r="DJ47" i="1"/>
  <c r="DJ47" i="2" s="1"/>
  <c r="DI47" i="1"/>
  <c r="DI47" i="2" s="1"/>
  <c r="DH47" i="1"/>
  <c r="DH47" i="2" s="1"/>
  <c r="DG47" i="1"/>
  <c r="DG47" i="2" s="1"/>
  <c r="DE47" i="1"/>
  <c r="DE47" i="2" s="1"/>
  <c r="DD47" i="1"/>
  <c r="DD47" i="2" s="1"/>
  <c r="DC47" i="1"/>
  <c r="DC47" i="2" s="1"/>
  <c r="DB47" i="1"/>
  <c r="DB47" i="2" s="1"/>
  <c r="CZ47" i="1"/>
  <c r="CZ47" i="2" s="1"/>
  <c r="CY47" i="1"/>
  <c r="CY47" i="2" s="1"/>
  <c r="CX47" i="1"/>
  <c r="CX47" i="2" s="1"/>
  <c r="CW47" i="1"/>
  <c r="CW47" i="2" s="1"/>
  <c r="CU47" i="1"/>
  <c r="CU47" i="2" s="1"/>
  <c r="CT47" i="1"/>
  <c r="CT47" i="2" s="1"/>
  <c r="CS47" i="1"/>
  <c r="CS47" i="2" s="1"/>
  <c r="CR47" i="1"/>
  <c r="CR47" i="2" s="1"/>
  <c r="CP47" i="1"/>
  <c r="CP47" i="2" s="1"/>
  <c r="CO47" i="1"/>
  <c r="CO47" i="2" s="1"/>
  <c r="CN47" i="1"/>
  <c r="CN47" i="2" s="1"/>
  <c r="CM47" i="1"/>
  <c r="CM47" i="2" s="1"/>
  <c r="CK47" i="1"/>
  <c r="CK47" i="2" s="1"/>
  <c r="CJ47" i="1"/>
  <c r="CJ47" i="2" s="1"/>
  <c r="CI47" i="1"/>
  <c r="CI47" i="2" s="1"/>
  <c r="CH47" i="1"/>
  <c r="CH47" i="2" s="1"/>
  <c r="CF47" i="1"/>
  <c r="CF47" i="2" s="1"/>
  <c r="CE47" i="1"/>
  <c r="CE47" i="2" s="1"/>
  <c r="CD47" i="1"/>
  <c r="CD47" i="2" s="1"/>
  <c r="CC47" i="1"/>
  <c r="CC47" i="2" s="1"/>
  <c r="CA47" i="1"/>
  <c r="CA47" i="2" s="1"/>
  <c r="BZ47" i="1"/>
  <c r="BZ47" i="2" s="1"/>
  <c r="BY47" i="1"/>
  <c r="BY47" i="2" s="1"/>
  <c r="BX47" i="1"/>
  <c r="BX47" i="2" s="1"/>
  <c r="BV47" i="1"/>
  <c r="BV47" i="2" s="1"/>
  <c r="BU47" i="1"/>
  <c r="BU47" i="2" s="1"/>
  <c r="BT47" i="1"/>
  <c r="BT47" i="2" s="1"/>
  <c r="BS47" i="1"/>
  <c r="BS47" i="2" s="1"/>
  <c r="BQ47" i="1"/>
  <c r="BQ47" i="2" s="1"/>
  <c r="BP47" i="1"/>
  <c r="BP47" i="2" s="1"/>
  <c r="BO47" i="1"/>
  <c r="BO47" i="2" s="1"/>
  <c r="BN47" i="1"/>
  <c r="BN47" i="2" s="1"/>
  <c r="BL47" i="1"/>
  <c r="BL47" i="2" s="1"/>
  <c r="BK47" i="1"/>
  <c r="BK47" i="2" s="1"/>
  <c r="BJ47" i="1"/>
  <c r="BJ47" i="2" s="1"/>
  <c r="BI47" i="1"/>
  <c r="BI47" i="2" s="1"/>
  <c r="BG47" i="1"/>
  <c r="BG47" i="2" s="1"/>
  <c r="BF47" i="1"/>
  <c r="BF47" i="2" s="1"/>
  <c r="BE47" i="1"/>
  <c r="BE47" i="2" s="1"/>
  <c r="BD47" i="1"/>
  <c r="BD47" i="2" s="1"/>
  <c r="BB47" i="1"/>
  <c r="BB47" i="2" s="1"/>
  <c r="BA47" i="1"/>
  <c r="BA47" i="2" s="1"/>
  <c r="AZ47" i="1"/>
  <c r="AZ47" i="2" s="1"/>
  <c r="AY47" i="1"/>
  <c r="AY47" i="2" s="1"/>
  <c r="AW47" i="1"/>
  <c r="AW47" i="2" s="1"/>
  <c r="AV47" i="1"/>
  <c r="AV47" i="2" s="1"/>
  <c r="AU47" i="1"/>
  <c r="AU47" i="2" s="1"/>
  <c r="AT47" i="1"/>
  <c r="AT47" i="2" s="1"/>
  <c r="AR47" i="1"/>
  <c r="AR47" i="2" s="1"/>
  <c r="AQ47" i="1"/>
  <c r="AQ47" i="2" s="1"/>
  <c r="AP47" i="1"/>
  <c r="AP47" i="2" s="1"/>
  <c r="AO47" i="1"/>
  <c r="AO47" i="2" s="1"/>
  <c r="AM47" i="1"/>
  <c r="AM47" i="2" s="1"/>
  <c r="AL47" i="1"/>
  <c r="AL47" i="2" s="1"/>
  <c r="AK47" i="1"/>
  <c r="AK47" i="2" s="1"/>
  <c r="AJ47" i="1"/>
  <c r="AJ47" i="2" s="1"/>
  <c r="AH47" i="1"/>
  <c r="AH47" i="2" s="1"/>
  <c r="AG47" i="1"/>
  <c r="AG47" i="2" s="1"/>
  <c r="AF47" i="1"/>
  <c r="AF47" i="2" s="1"/>
  <c r="AE47" i="1"/>
  <c r="AE47" i="2" s="1"/>
  <c r="AC47" i="1"/>
  <c r="AC47" i="2" s="1"/>
  <c r="AB47" i="1"/>
  <c r="AB47" i="2" s="1"/>
  <c r="AA47" i="1"/>
  <c r="AA47" i="2" s="1"/>
  <c r="Z47" i="1"/>
  <c r="Z47" i="2" s="1"/>
  <c r="X47" i="1"/>
  <c r="X47" i="2" s="1"/>
  <c r="W47" i="1"/>
  <c r="W47" i="2" s="1"/>
  <c r="V47" i="1"/>
  <c r="V47" i="2" s="1"/>
  <c r="U47" i="1"/>
  <c r="U47" i="2" s="1"/>
  <c r="S47" i="1"/>
  <c r="S47" i="2" s="1"/>
  <c r="R47" i="1"/>
  <c r="R47" i="2" s="1"/>
  <c r="Q47" i="1"/>
  <c r="Q47" i="2" s="1"/>
  <c r="P47" i="1"/>
  <c r="P47" i="2" s="1"/>
  <c r="N47" i="1"/>
  <c r="N47" i="2" s="1"/>
  <c r="M47" i="1"/>
  <c r="M47" i="2" s="1"/>
  <c r="L47" i="1"/>
  <c r="L47" i="2" s="1"/>
  <c r="K47" i="1"/>
  <c r="K47" i="2" s="1"/>
  <c r="I47" i="1"/>
  <c r="H47" i="1"/>
  <c r="G47" i="1"/>
  <c r="F47" i="1"/>
  <c r="DO46" i="1"/>
  <c r="DO46" i="2" s="1"/>
  <c r="DN46" i="1"/>
  <c r="DN46" i="2" s="1"/>
  <c r="DM46" i="1"/>
  <c r="DM46" i="2" s="1"/>
  <c r="DL46" i="1"/>
  <c r="DL46" i="2" s="1"/>
  <c r="DJ46" i="1"/>
  <c r="DJ46" i="2" s="1"/>
  <c r="DI46" i="1"/>
  <c r="DI46" i="2" s="1"/>
  <c r="DH46" i="1"/>
  <c r="DH46" i="2" s="1"/>
  <c r="DG46" i="1"/>
  <c r="DG46" i="2" s="1"/>
  <c r="DE46" i="1"/>
  <c r="DE46" i="2" s="1"/>
  <c r="DD46" i="1"/>
  <c r="DD46" i="2" s="1"/>
  <c r="DC46" i="1"/>
  <c r="DC46" i="2" s="1"/>
  <c r="DB46" i="1"/>
  <c r="DB46" i="2" s="1"/>
  <c r="CZ46" i="1"/>
  <c r="CZ46" i="2" s="1"/>
  <c r="CY46" i="1"/>
  <c r="CY46" i="2" s="1"/>
  <c r="CX46" i="1"/>
  <c r="CX46" i="2" s="1"/>
  <c r="CW46" i="1"/>
  <c r="CW46" i="2" s="1"/>
  <c r="CU46" i="1"/>
  <c r="CU46" i="2" s="1"/>
  <c r="CT46" i="1"/>
  <c r="CT46" i="2" s="1"/>
  <c r="CS46" i="1"/>
  <c r="CS46" i="2" s="1"/>
  <c r="CR46" i="1"/>
  <c r="CR46" i="2" s="1"/>
  <c r="CP46" i="1"/>
  <c r="CP46" i="2" s="1"/>
  <c r="CO46" i="1"/>
  <c r="CO46" i="2" s="1"/>
  <c r="CN46" i="1"/>
  <c r="CN46" i="2" s="1"/>
  <c r="CM46" i="1"/>
  <c r="CM46" i="2" s="1"/>
  <c r="CK46" i="1"/>
  <c r="CK46" i="2" s="1"/>
  <c r="CJ46" i="1"/>
  <c r="CJ46" i="2" s="1"/>
  <c r="CI46" i="1"/>
  <c r="CI46" i="2" s="1"/>
  <c r="CH46" i="1"/>
  <c r="CH46" i="2" s="1"/>
  <c r="CF46" i="1"/>
  <c r="CF46" i="2" s="1"/>
  <c r="CE46" i="1"/>
  <c r="CE46" i="2" s="1"/>
  <c r="CD46" i="1"/>
  <c r="CD46" i="2" s="1"/>
  <c r="CC46" i="1"/>
  <c r="CC46" i="2" s="1"/>
  <c r="CA46" i="1"/>
  <c r="CA46" i="2" s="1"/>
  <c r="BZ46" i="1"/>
  <c r="BZ46" i="2" s="1"/>
  <c r="BY46" i="1"/>
  <c r="BY46" i="2" s="1"/>
  <c r="BX46" i="1"/>
  <c r="BX46" i="2" s="1"/>
  <c r="BV46" i="1"/>
  <c r="BV46" i="2" s="1"/>
  <c r="BU46" i="1"/>
  <c r="BU46" i="2" s="1"/>
  <c r="BT46" i="1"/>
  <c r="BT46" i="2" s="1"/>
  <c r="BS46" i="1"/>
  <c r="BS46" i="2" s="1"/>
  <c r="BQ46" i="1"/>
  <c r="BQ46" i="2" s="1"/>
  <c r="BP46" i="1"/>
  <c r="BP46" i="2" s="1"/>
  <c r="BO46" i="1"/>
  <c r="BO46" i="2" s="1"/>
  <c r="BN46" i="1"/>
  <c r="BN46" i="2" s="1"/>
  <c r="BL46" i="1"/>
  <c r="BL46" i="2" s="1"/>
  <c r="BK46" i="1"/>
  <c r="BK46" i="2" s="1"/>
  <c r="BJ46" i="1"/>
  <c r="BJ46" i="2" s="1"/>
  <c r="BI46" i="1"/>
  <c r="BI46" i="2" s="1"/>
  <c r="BG46" i="1"/>
  <c r="BG46" i="2" s="1"/>
  <c r="BF46" i="1"/>
  <c r="BF46" i="2" s="1"/>
  <c r="BE46" i="1"/>
  <c r="BE46" i="2" s="1"/>
  <c r="BD46" i="1"/>
  <c r="BD46" i="2" s="1"/>
  <c r="BB46" i="1"/>
  <c r="BB46" i="2" s="1"/>
  <c r="BA46" i="1"/>
  <c r="BA46" i="2" s="1"/>
  <c r="AZ46" i="1"/>
  <c r="AZ46" i="2" s="1"/>
  <c r="AY46" i="1"/>
  <c r="AY46" i="2" s="1"/>
  <c r="AW46" i="1"/>
  <c r="AW46" i="2" s="1"/>
  <c r="AV46" i="1"/>
  <c r="AV46" i="2" s="1"/>
  <c r="AU46" i="1"/>
  <c r="AU46" i="2" s="1"/>
  <c r="AT46" i="1"/>
  <c r="AT46" i="2" s="1"/>
  <c r="AR46" i="1"/>
  <c r="AR46" i="2" s="1"/>
  <c r="AQ46" i="1"/>
  <c r="AQ46" i="2" s="1"/>
  <c r="AP46" i="1"/>
  <c r="AP46" i="2" s="1"/>
  <c r="AO46" i="1"/>
  <c r="AO46" i="2" s="1"/>
  <c r="AM46" i="1"/>
  <c r="AM46" i="2" s="1"/>
  <c r="AL46" i="1"/>
  <c r="AL46" i="2" s="1"/>
  <c r="AK46" i="1"/>
  <c r="AK46" i="2" s="1"/>
  <c r="AJ46" i="1"/>
  <c r="AJ46" i="2" s="1"/>
  <c r="AH46" i="1"/>
  <c r="AH46" i="2" s="1"/>
  <c r="AG46" i="1"/>
  <c r="AG46" i="2" s="1"/>
  <c r="AF46" i="1"/>
  <c r="AF46" i="2" s="1"/>
  <c r="AE46" i="1"/>
  <c r="AE46" i="2" s="1"/>
  <c r="AC46" i="1"/>
  <c r="AC46" i="2" s="1"/>
  <c r="AB46" i="1"/>
  <c r="AB46" i="2" s="1"/>
  <c r="AA46" i="1"/>
  <c r="AA46" i="2" s="1"/>
  <c r="Z46" i="1"/>
  <c r="Z46" i="2" s="1"/>
  <c r="X46" i="1"/>
  <c r="X46" i="2" s="1"/>
  <c r="W46" i="1"/>
  <c r="W46" i="2" s="1"/>
  <c r="V46" i="1"/>
  <c r="V46" i="2" s="1"/>
  <c r="U46" i="1"/>
  <c r="U46" i="2" s="1"/>
  <c r="S46" i="1"/>
  <c r="S46" i="2" s="1"/>
  <c r="R46" i="1"/>
  <c r="R46" i="2" s="1"/>
  <c r="Q46" i="1"/>
  <c r="Q46" i="2" s="1"/>
  <c r="P46" i="1"/>
  <c r="P46" i="2" s="1"/>
  <c r="N46" i="1"/>
  <c r="N46" i="2" s="1"/>
  <c r="M46" i="1"/>
  <c r="M46" i="2" s="1"/>
  <c r="L46" i="1"/>
  <c r="L46" i="2" s="1"/>
  <c r="K46" i="1"/>
  <c r="K46" i="2" s="1"/>
  <c r="I46" i="1"/>
  <c r="H46" i="1"/>
  <c r="G46" i="1"/>
  <c r="F46" i="1"/>
  <c r="DO44" i="1"/>
  <c r="DO44" i="2" s="1"/>
  <c r="DN44" i="1"/>
  <c r="DN44" i="2" s="1"/>
  <c r="DM44" i="1"/>
  <c r="DM44" i="2" s="1"/>
  <c r="DL44" i="1"/>
  <c r="DL44" i="2" s="1"/>
  <c r="DJ44" i="1"/>
  <c r="DJ44" i="2" s="1"/>
  <c r="DI44" i="1"/>
  <c r="DI44" i="2" s="1"/>
  <c r="DH44" i="1"/>
  <c r="DH44" i="2" s="1"/>
  <c r="DG44" i="1"/>
  <c r="DG44" i="2" s="1"/>
  <c r="DE44" i="1"/>
  <c r="DE44" i="2" s="1"/>
  <c r="DD44" i="1"/>
  <c r="DD44" i="2" s="1"/>
  <c r="DC44" i="1"/>
  <c r="DC44" i="2" s="1"/>
  <c r="DB44" i="1"/>
  <c r="DB44" i="2" s="1"/>
  <c r="CZ44" i="1"/>
  <c r="CZ44" i="2" s="1"/>
  <c r="CY44" i="1"/>
  <c r="CY44" i="2" s="1"/>
  <c r="CX44" i="1"/>
  <c r="CX44" i="2" s="1"/>
  <c r="CW44" i="1"/>
  <c r="CW44" i="2" s="1"/>
  <c r="CU44" i="1"/>
  <c r="CU44" i="2" s="1"/>
  <c r="CT44" i="1"/>
  <c r="CT44" i="2" s="1"/>
  <c r="CS44" i="1"/>
  <c r="CS44" i="2" s="1"/>
  <c r="CR44" i="1"/>
  <c r="CR44" i="2" s="1"/>
  <c r="CP44" i="1"/>
  <c r="CP44" i="2" s="1"/>
  <c r="CO44" i="1"/>
  <c r="CO44" i="2" s="1"/>
  <c r="CN44" i="1"/>
  <c r="CN44" i="2" s="1"/>
  <c r="CM44" i="1"/>
  <c r="CM44" i="2" s="1"/>
  <c r="CK44" i="1"/>
  <c r="CK44" i="2" s="1"/>
  <c r="CJ44" i="1"/>
  <c r="CJ44" i="2" s="1"/>
  <c r="CI44" i="1"/>
  <c r="CI44" i="2" s="1"/>
  <c r="CH44" i="1"/>
  <c r="CH44" i="2" s="1"/>
  <c r="CF44" i="1"/>
  <c r="CF44" i="2" s="1"/>
  <c r="CE44" i="1"/>
  <c r="CE44" i="2" s="1"/>
  <c r="CD44" i="1"/>
  <c r="CD44" i="2" s="1"/>
  <c r="CC44" i="1"/>
  <c r="CC44" i="2" s="1"/>
  <c r="CA44" i="1"/>
  <c r="CA44" i="2" s="1"/>
  <c r="BZ44" i="1"/>
  <c r="BZ44" i="2" s="1"/>
  <c r="BY44" i="1"/>
  <c r="BY44" i="2" s="1"/>
  <c r="BX44" i="1"/>
  <c r="BX44" i="2" s="1"/>
  <c r="BV44" i="1"/>
  <c r="BV44" i="2" s="1"/>
  <c r="BU44" i="1"/>
  <c r="BU44" i="2" s="1"/>
  <c r="BT44" i="1"/>
  <c r="BT44" i="2" s="1"/>
  <c r="BS44" i="1"/>
  <c r="BS44" i="2" s="1"/>
  <c r="BQ44" i="1"/>
  <c r="BQ44" i="2" s="1"/>
  <c r="BP44" i="1"/>
  <c r="BP44" i="2" s="1"/>
  <c r="BO44" i="1"/>
  <c r="BO44" i="2" s="1"/>
  <c r="BN44" i="1"/>
  <c r="BN44" i="2" s="1"/>
  <c r="BL44" i="1"/>
  <c r="BL44" i="2" s="1"/>
  <c r="BK44" i="1"/>
  <c r="BK44" i="2" s="1"/>
  <c r="BJ44" i="1"/>
  <c r="BJ44" i="2" s="1"/>
  <c r="BI44" i="1"/>
  <c r="BI44" i="2" s="1"/>
  <c r="BG44" i="1"/>
  <c r="BG44" i="2" s="1"/>
  <c r="BF44" i="1"/>
  <c r="BF44" i="2" s="1"/>
  <c r="BE44" i="1"/>
  <c r="BE44" i="2" s="1"/>
  <c r="BD44" i="1"/>
  <c r="BD44" i="2" s="1"/>
  <c r="BB44" i="1"/>
  <c r="BB44" i="2" s="1"/>
  <c r="BA44" i="1"/>
  <c r="BA44" i="2" s="1"/>
  <c r="AZ44" i="1"/>
  <c r="AZ44" i="2" s="1"/>
  <c r="AY44" i="1"/>
  <c r="AY44" i="2" s="1"/>
  <c r="AR44" i="1"/>
  <c r="AR44" i="2" s="1"/>
  <c r="AQ44" i="1"/>
  <c r="AQ44" i="2" s="1"/>
  <c r="AP44" i="1"/>
  <c r="AP44" i="2" s="1"/>
  <c r="AO44" i="1"/>
  <c r="AO44" i="2" s="1"/>
  <c r="AM44" i="1"/>
  <c r="AM44" i="2" s="1"/>
  <c r="AL44" i="1"/>
  <c r="AL44" i="2" s="1"/>
  <c r="AK44" i="1"/>
  <c r="AK44" i="2" s="1"/>
  <c r="AJ44" i="1"/>
  <c r="AJ44" i="2" s="1"/>
  <c r="X44" i="1"/>
  <c r="X44" i="2" s="1"/>
  <c r="W44" i="1"/>
  <c r="W44" i="2" s="1"/>
  <c r="V44" i="1"/>
  <c r="V44" i="2" s="1"/>
  <c r="U44" i="1"/>
  <c r="U44" i="2" s="1"/>
  <c r="N44" i="1"/>
  <c r="N44" i="2" s="1"/>
  <c r="M44" i="1"/>
  <c r="M44" i="2" s="1"/>
  <c r="L44" i="1"/>
  <c r="L44" i="2" s="1"/>
  <c r="K44" i="1"/>
  <c r="K44" i="2" s="1"/>
  <c r="I44" i="1"/>
  <c r="H44" i="1"/>
  <c r="G44" i="1"/>
  <c r="F44" i="1"/>
  <c r="DO43" i="1"/>
  <c r="DO43" i="2" s="1"/>
  <c r="DN43" i="1"/>
  <c r="DN43" i="2" s="1"/>
  <c r="DM43" i="1"/>
  <c r="DM43" i="2" s="1"/>
  <c r="DL43" i="1"/>
  <c r="DL43" i="2" s="1"/>
  <c r="DJ43" i="1"/>
  <c r="DJ43" i="2" s="1"/>
  <c r="DI43" i="1"/>
  <c r="DI43" i="2" s="1"/>
  <c r="DH43" i="1"/>
  <c r="DH43" i="2" s="1"/>
  <c r="DG43" i="1"/>
  <c r="DG43" i="2" s="1"/>
  <c r="DE43" i="1"/>
  <c r="DE43" i="2" s="1"/>
  <c r="DD43" i="1"/>
  <c r="DD43" i="2" s="1"/>
  <c r="DC43" i="1"/>
  <c r="DC43" i="2" s="1"/>
  <c r="DB43" i="1"/>
  <c r="DB43" i="2" s="1"/>
  <c r="CZ43" i="1"/>
  <c r="CZ43" i="2" s="1"/>
  <c r="CY43" i="1"/>
  <c r="CY43" i="2" s="1"/>
  <c r="CX43" i="1"/>
  <c r="CX43" i="2" s="1"/>
  <c r="CW43" i="1"/>
  <c r="CW43" i="2" s="1"/>
  <c r="CU43" i="1"/>
  <c r="CU43" i="2" s="1"/>
  <c r="CT43" i="1"/>
  <c r="CT43" i="2" s="1"/>
  <c r="CS43" i="1"/>
  <c r="CS43" i="2" s="1"/>
  <c r="CR43" i="1"/>
  <c r="CR43" i="2" s="1"/>
  <c r="CP43" i="1"/>
  <c r="CP43" i="2" s="1"/>
  <c r="CO43" i="1"/>
  <c r="CO43" i="2" s="1"/>
  <c r="CN43" i="1"/>
  <c r="CN43" i="2" s="1"/>
  <c r="CM43" i="1"/>
  <c r="CM43" i="2" s="1"/>
  <c r="CK43" i="1"/>
  <c r="CK43" i="2" s="1"/>
  <c r="CJ43" i="1"/>
  <c r="CJ43" i="2" s="1"/>
  <c r="CI43" i="1"/>
  <c r="CI43" i="2" s="1"/>
  <c r="CH43" i="1"/>
  <c r="CH43" i="2" s="1"/>
  <c r="CF43" i="1"/>
  <c r="CF43" i="2" s="1"/>
  <c r="CE43" i="1"/>
  <c r="CE43" i="2" s="1"/>
  <c r="CD43" i="1"/>
  <c r="CD43" i="2" s="1"/>
  <c r="CC43" i="1"/>
  <c r="CC43" i="2" s="1"/>
  <c r="CA43" i="1"/>
  <c r="CA43" i="2" s="1"/>
  <c r="BZ43" i="1"/>
  <c r="BZ43" i="2" s="1"/>
  <c r="BY43" i="1"/>
  <c r="BY43" i="2" s="1"/>
  <c r="BX43" i="1"/>
  <c r="BX43" i="2" s="1"/>
  <c r="BV43" i="1"/>
  <c r="BV43" i="2" s="1"/>
  <c r="BU43" i="1"/>
  <c r="BU43" i="2" s="1"/>
  <c r="BT43" i="1"/>
  <c r="BT43" i="2" s="1"/>
  <c r="BS43" i="1"/>
  <c r="BS43" i="2" s="1"/>
  <c r="BQ43" i="1"/>
  <c r="BQ43" i="2" s="1"/>
  <c r="BP43" i="1"/>
  <c r="BP43" i="2" s="1"/>
  <c r="BO43" i="1"/>
  <c r="BO43" i="2" s="1"/>
  <c r="BN43" i="1"/>
  <c r="BN43" i="2" s="1"/>
  <c r="BL43" i="1"/>
  <c r="BL43" i="2" s="1"/>
  <c r="BK43" i="1"/>
  <c r="BK43" i="2" s="1"/>
  <c r="BJ43" i="1"/>
  <c r="BJ43" i="2" s="1"/>
  <c r="BI43" i="1"/>
  <c r="BI43" i="2" s="1"/>
  <c r="BG43" i="1"/>
  <c r="BG43" i="2" s="1"/>
  <c r="BF43" i="1"/>
  <c r="BF43" i="2" s="1"/>
  <c r="BE43" i="1"/>
  <c r="BE43" i="2" s="1"/>
  <c r="BD43" i="1"/>
  <c r="BD43" i="2" s="1"/>
  <c r="BB43" i="1"/>
  <c r="BB43" i="2" s="1"/>
  <c r="BA43" i="1"/>
  <c r="BA43" i="2" s="1"/>
  <c r="AZ43" i="1"/>
  <c r="AZ43" i="2" s="1"/>
  <c r="AY43" i="1"/>
  <c r="AY43" i="2" s="1"/>
  <c r="AR43" i="1"/>
  <c r="AR43" i="2" s="1"/>
  <c r="AQ43" i="1"/>
  <c r="AQ43" i="2" s="1"/>
  <c r="AP43" i="1"/>
  <c r="AP43" i="2" s="1"/>
  <c r="AO43" i="1"/>
  <c r="AO43" i="2" s="1"/>
  <c r="AM43" i="1"/>
  <c r="AM43" i="2" s="1"/>
  <c r="AL43" i="1"/>
  <c r="AL43" i="2" s="1"/>
  <c r="AK43" i="1"/>
  <c r="AK43" i="2" s="1"/>
  <c r="AJ43" i="1"/>
  <c r="AJ43" i="2" s="1"/>
  <c r="AC43" i="1"/>
  <c r="AC43" i="2" s="1"/>
  <c r="AB43" i="1"/>
  <c r="AB43" i="2" s="1"/>
  <c r="AA43" i="1"/>
  <c r="AA43" i="2" s="1"/>
  <c r="Z43" i="1"/>
  <c r="Z43" i="2" s="1"/>
  <c r="X43" i="1"/>
  <c r="X43" i="2" s="1"/>
  <c r="W43" i="1"/>
  <c r="W43" i="2" s="1"/>
  <c r="V43" i="1"/>
  <c r="V43" i="2" s="1"/>
  <c r="U43" i="1"/>
  <c r="U43" i="2" s="1"/>
  <c r="S43" i="1"/>
  <c r="S43" i="2" s="1"/>
  <c r="R43" i="1"/>
  <c r="R43" i="2" s="1"/>
  <c r="Q43" i="1"/>
  <c r="Q43" i="2" s="1"/>
  <c r="P43" i="1"/>
  <c r="P43" i="2" s="1"/>
  <c r="N43" i="1"/>
  <c r="N43" i="2" s="1"/>
  <c r="M43" i="1"/>
  <c r="M43" i="2" s="1"/>
  <c r="L43" i="1"/>
  <c r="L43" i="2" s="1"/>
  <c r="K43" i="1"/>
  <c r="K43" i="2" s="1"/>
  <c r="I43" i="1"/>
  <c r="H43" i="1"/>
  <c r="G43" i="1"/>
  <c r="F43" i="1"/>
  <c r="DO42" i="1"/>
  <c r="DO42" i="2" s="1"/>
  <c r="DN42" i="1"/>
  <c r="DN42" i="2" s="1"/>
  <c r="DM42" i="1"/>
  <c r="DM42" i="2" s="1"/>
  <c r="DL42" i="1"/>
  <c r="DL42" i="2" s="1"/>
  <c r="DJ42" i="1"/>
  <c r="DJ42" i="2" s="1"/>
  <c r="DI42" i="1"/>
  <c r="DI42" i="2" s="1"/>
  <c r="DH42" i="1"/>
  <c r="DH42" i="2" s="1"/>
  <c r="DG42" i="1"/>
  <c r="DG42" i="2" s="1"/>
  <c r="DE42" i="1"/>
  <c r="DE42" i="2" s="1"/>
  <c r="DD42" i="1"/>
  <c r="DD42" i="2" s="1"/>
  <c r="DC42" i="1"/>
  <c r="DC42" i="2" s="1"/>
  <c r="DB42" i="1"/>
  <c r="DB42" i="2" s="1"/>
  <c r="CZ42" i="1"/>
  <c r="CZ42" i="2" s="1"/>
  <c r="CY42" i="1"/>
  <c r="CY42" i="2" s="1"/>
  <c r="CX42" i="1"/>
  <c r="CX42" i="2" s="1"/>
  <c r="CW42" i="1"/>
  <c r="CW42" i="2" s="1"/>
  <c r="CU42" i="1"/>
  <c r="CU42" i="2" s="1"/>
  <c r="CT42" i="1"/>
  <c r="CT42" i="2" s="1"/>
  <c r="CS42" i="1"/>
  <c r="CS42" i="2" s="1"/>
  <c r="CR42" i="1"/>
  <c r="CR42" i="2" s="1"/>
  <c r="CP42" i="1"/>
  <c r="CP42" i="2" s="1"/>
  <c r="CO42" i="1"/>
  <c r="CO42" i="2" s="1"/>
  <c r="CN42" i="1"/>
  <c r="CN42" i="2" s="1"/>
  <c r="CM42" i="1"/>
  <c r="CM42" i="2" s="1"/>
  <c r="CK42" i="1"/>
  <c r="CK42" i="2" s="1"/>
  <c r="CJ42" i="1"/>
  <c r="CJ42" i="2" s="1"/>
  <c r="CI42" i="1"/>
  <c r="CI42" i="2" s="1"/>
  <c r="CH42" i="1"/>
  <c r="CH42" i="2" s="1"/>
  <c r="CF42" i="1"/>
  <c r="CF42" i="2" s="1"/>
  <c r="CE42" i="1"/>
  <c r="CE42" i="2" s="1"/>
  <c r="CD42" i="1"/>
  <c r="CD42" i="2" s="1"/>
  <c r="CC42" i="1"/>
  <c r="CC42" i="2" s="1"/>
  <c r="CA42" i="1"/>
  <c r="CA42" i="2" s="1"/>
  <c r="BZ42" i="1"/>
  <c r="BZ42" i="2" s="1"/>
  <c r="BY42" i="1"/>
  <c r="BY42" i="2" s="1"/>
  <c r="BX42" i="1"/>
  <c r="BX42" i="2" s="1"/>
  <c r="BV42" i="1"/>
  <c r="BV42" i="2" s="1"/>
  <c r="BU42" i="1"/>
  <c r="BU42" i="2" s="1"/>
  <c r="BT42" i="1"/>
  <c r="BT42" i="2" s="1"/>
  <c r="BS42" i="1"/>
  <c r="BS42" i="2" s="1"/>
  <c r="BQ42" i="1"/>
  <c r="BQ42" i="2" s="1"/>
  <c r="BP42" i="1"/>
  <c r="BP42" i="2" s="1"/>
  <c r="BO42" i="1"/>
  <c r="BO42" i="2" s="1"/>
  <c r="BN42" i="1"/>
  <c r="BN42" i="2" s="1"/>
  <c r="BL42" i="1"/>
  <c r="BL42" i="2" s="1"/>
  <c r="BK42" i="1"/>
  <c r="BK42" i="2" s="1"/>
  <c r="BJ42" i="1"/>
  <c r="BJ42" i="2" s="1"/>
  <c r="BI42" i="1"/>
  <c r="BI42" i="2" s="1"/>
  <c r="BG42" i="1"/>
  <c r="BG42" i="2" s="1"/>
  <c r="BF42" i="1"/>
  <c r="BF42" i="2" s="1"/>
  <c r="BE42" i="1"/>
  <c r="BE42" i="2" s="1"/>
  <c r="BD42" i="1"/>
  <c r="BD42" i="2" s="1"/>
  <c r="BB42" i="1"/>
  <c r="BB42" i="2" s="1"/>
  <c r="BA42" i="1"/>
  <c r="BA42" i="2" s="1"/>
  <c r="AZ42" i="1"/>
  <c r="AZ42" i="2" s="1"/>
  <c r="AY42" i="1"/>
  <c r="AY42" i="2" s="1"/>
  <c r="AW42" i="1"/>
  <c r="AW42" i="2" s="1"/>
  <c r="AV42" i="1"/>
  <c r="AV42" i="2" s="1"/>
  <c r="AU42" i="1"/>
  <c r="AU42" i="2" s="1"/>
  <c r="AT42" i="1"/>
  <c r="AT42" i="2" s="1"/>
  <c r="AR42" i="1"/>
  <c r="AR42" i="2" s="1"/>
  <c r="AQ42" i="1"/>
  <c r="AQ42" i="2" s="1"/>
  <c r="AP42" i="1"/>
  <c r="AP42" i="2" s="1"/>
  <c r="AO42" i="1"/>
  <c r="AO42" i="2" s="1"/>
  <c r="AM42" i="1"/>
  <c r="AM42" i="2" s="1"/>
  <c r="AL42" i="1"/>
  <c r="AL42" i="2" s="1"/>
  <c r="AK42" i="1"/>
  <c r="AK42" i="2" s="1"/>
  <c r="AJ42" i="1"/>
  <c r="AJ42" i="2" s="1"/>
  <c r="AH42" i="1"/>
  <c r="AH42" i="2" s="1"/>
  <c r="AG42" i="1"/>
  <c r="AG42" i="2" s="1"/>
  <c r="AF42" i="1"/>
  <c r="AF42" i="2" s="1"/>
  <c r="AE42" i="1"/>
  <c r="AE42" i="2" s="1"/>
  <c r="AC42" i="1"/>
  <c r="AC42" i="2" s="1"/>
  <c r="AB42" i="1"/>
  <c r="AB42" i="2" s="1"/>
  <c r="AA42" i="1"/>
  <c r="AA42" i="2" s="1"/>
  <c r="Z42" i="1"/>
  <c r="Z42" i="2" s="1"/>
  <c r="X42" i="1"/>
  <c r="X42" i="2" s="1"/>
  <c r="W42" i="1"/>
  <c r="W42" i="2" s="1"/>
  <c r="V42" i="1"/>
  <c r="V42" i="2" s="1"/>
  <c r="U42" i="1"/>
  <c r="U42" i="2" s="1"/>
  <c r="S42" i="1"/>
  <c r="S42" i="2" s="1"/>
  <c r="R42" i="1"/>
  <c r="R42" i="2" s="1"/>
  <c r="Q42" i="1"/>
  <c r="Q42" i="2" s="1"/>
  <c r="P42" i="1"/>
  <c r="P42" i="2" s="1"/>
  <c r="N42" i="1"/>
  <c r="N42" i="2" s="1"/>
  <c r="M42" i="1"/>
  <c r="M42" i="2" s="1"/>
  <c r="L42" i="1"/>
  <c r="L42" i="2" s="1"/>
  <c r="K42" i="1"/>
  <c r="K42" i="2" s="1"/>
  <c r="I42" i="1"/>
  <c r="H42" i="1"/>
  <c r="G42" i="1"/>
  <c r="F42" i="1"/>
  <c r="DO41" i="1"/>
  <c r="DO41" i="2" s="1"/>
  <c r="DN41" i="1"/>
  <c r="DN41" i="2" s="1"/>
  <c r="DM41" i="1"/>
  <c r="DM41" i="2" s="1"/>
  <c r="DL41" i="1"/>
  <c r="DL41" i="2" s="1"/>
  <c r="DJ41" i="1"/>
  <c r="DJ41" i="2" s="1"/>
  <c r="DI41" i="1"/>
  <c r="DI41" i="2" s="1"/>
  <c r="DH41" i="1"/>
  <c r="DH41" i="2" s="1"/>
  <c r="DG41" i="1"/>
  <c r="DG41" i="2" s="1"/>
  <c r="DE41" i="1"/>
  <c r="DE41" i="2" s="1"/>
  <c r="DD41" i="1"/>
  <c r="DD41" i="2" s="1"/>
  <c r="DC41" i="1"/>
  <c r="DC41" i="2" s="1"/>
  <c r="DB41" i="1"/>
  <c r="DB41" i="2" s="1"/>
  <c r="CZ41" i="1"/>
  <c r="CZ41" i="2" s="1"/>
  <c r="CY41" i="1"/>
  <c r="CY41" i="2" s="1"/>
  <c r="CX41" i="1"/>
  <c r="CX41" i="2" s="1"/>
  <c r="CW41" i="1"/>
  <c r="CW41" i="2" s="1"/>
  <c r="CU41" i="1"/>
  <c r="CU41" i="2" s="1"/>
  <c r="CT41" i="1"/>
  <c r="CT41" i="2" s="1"/>
  <c r="CS41" i="1"/>
  <c r="CS41" i="2" s="1"/>
  <c r="CR41" i="1"/>
  <c r="CR41" i="2" s="1"/>
  <c r="CP41" i="1"/>
  <c r="CP41" i="2" s="1"/>
  <c r="CO41" i="1"/>
  <c r="CO41" i="2" s="1"/>
  <c r="CN41" i="1"/>
  <c r="CN41" i="2" s="1"/>
  <c r="CM41" i="1"/>
  <c r="CM41" i="2" s="1"/>
  <c r="CK41" i="1"/>
  <c r="CK41" i="2" s="1"/>
  <c r="CJ41" i="1"/>
  <c r="CJ41" i="2" s="1"/>
  <c r="CI41" i="1"/>
  <c r="CI41" i="2" s="1"/>
  <c r="CH41" i="1"/>
  <c r="CH41" i="2" s="1"/>
  <c r="CF41" i="1"/>
  <c r="CF41" i="2" s="1"/>
  <c r="CE41" i="1"/>
  <c r="CE41" i="2" s="1"/>
  <c r="CD41" i="1"/>
  <c r="CD41" i="2" s="1"/>
  <c r="CC41" i="1"/>
  <c r="CC41" i="2" s="1"/>
  <c r="CA41" i="1"/>
  <c r="CA41" i="2" s="1"/>
  <c r="BZ41" i="1"/>
  <c r="BZ41" i="2" s="1"/>
  <c r="BY41" i="1"/>
  <c r="BY41" i="2" s="1"/>
  <c r="BX41" i="1"/>
  <c r="BX41" i="2" s="1"/>
  <c r="BV41" i="1"/>
  <c r="BV41" i="2" s="1"/>
  <c r="BU41" i="1"/>
  <c r="BU41" i="2" s="1"/>
  <c r="BT41" i="1"/>
  <c r="BT41" i="2" s="1"/>
  <c r="BS41" i="1"/>
  <c r="BS41" i="2" s="1"/>
  <c r="BQ41" i="1"/>
  <c r="BQ41" i="2" s="1"/>
  <c r="BP41" i="1"/>
  <c r="BP41" i="2" s="1"/>
  <c r="BO41" i="1"/>
  <c r="BO41" i="2" s="1"/>
  <c r="BN41" i="1"/>
  <c r="BN41" i="2" s="1"/>
  <c r="BL41" i="1"/>
  <c r="BL41" i="2" s="1"/>
  <c r="BK41" i="1"/>
  <c r="BK41" i="2" s="1"/>
  <c r="BJ41" i="1"/>
  <c r="BJ41" i="2" s="1"/>
  <c r="BI41" i="1"/>
  <c r="BI41" i="2" s="1"/>
  <c r="BG41" i="1"/>
  <c r="BG41" i="2" s="1"/>
  <c r="BF41" i="1"/>
  <c r="BF41" i="2" s="1"/>
  <c r="BE41" i="1"/>
  <c r="BE41" i="2" s="1"/>
  <c r="BD41" i="1"/>
  <c r="BD41" i="2" s="1"/>
  <c r="BB41" i="1"/>
  <c r="BB41" i="2" s="1"/>
  <c r="BA41" i="1"/>
  <c r="BA41" i="2" s="1"/>
  <c r="AZ41" i="1"/>
  <c r="AZ41" i="2" s="1"/>
  <c r="AY41" i="1"/>
  <c r="AY41" i="2" s="1"/>
  <c r="AW41" i="1"/>
  <c r="AW41" i="2" s="1"/>
  <c r="AV41" i="1"/>
  <c r="AV41" i="2" s="1"/>
  <c r="AU41" i="1"/>
  <c r="AU41" i="2" s="1"/>
  <c r="AT41" i="1"/>
  <c r="AT41" i="2" s="1"/>
  <c r="AR41" i="1"/>
  <c r="AR41" i="2" s="1"/>
  <c r="AQ41" i="1"/>
  <c r="AQ41" i="2" s="1"/>
  <c r="AP41" i="1"/>
  <c r="AP41" i="2" s="1"/>
  <c r="AO41" i="1"/>
  <c r="AO41" i="2" s="1"/>
  <c r="AM41" i="1"/>
  <c r="AM41" i="2" s="1"/>
  <c r="AL41" i="1"/>
  <c r="AL41" i="2" s="1"/>
  <c r="AK41" i="1"/>
  <c r="AK41" i="2" s="1"/>
  <c r="AJ41" i="1"/>
  <c r="AJ41" i="2" s="1"/>
  <c r="AH41" i="1"/>
  <c r="AH41" i="2" s="1"/>
  <c r="AG41" i="1"/>
  <c r="AG41" i="2" s="1"/>
  <c r="AF41" i="1"/>
  <c r="AF41" i="2" s="1"/>
  <c r="AE41" i="1"/>
  <c r="AE41" i="2" s="1"/>
  <c r="AC41" i="1"/>
  <c r="AC41" i="2" s="1"/>
  <c r="AB41" i="1"/>
  <c r="AB41" i="2" s="1"/>
  <c r="AA41" i="1"/>
  <c r="AA41" i="2" s="1"/>
  <c r="Z41" i="1"/>
  <c r="Z41" i="2" s="1"/>
  <c r="X41" i="1"/>
  <c r="X41" i="2" s="1"/>
  <c r="W41" i="1"/>
  <c r="W41" i="2" s="1"/>
  <c r="V41" i="1"/>
  <c r="V41" i="2" s="1"/>
  <c r="U41" i="1"/>
  <c r="U41" i="2" s="1"/>
  <c r="S41" i="1"/>
  <c r="S41" i="2" s="1"/>
  <c r="R41" i="1"/>
  <c r="R41" i="2" s="1"/>
  <c r="Q41" i="1"/>
  <c r="Q41" i="2" s="1"/>
  <c r="P41" i="1"/>
  <c r="P41" i="2" s="1"/>
  <c r="N41" i="1"/>
  <c r="N41" i="2" s="1"/>
  <c r="M41" i="1"/>
  <c r="M41" i="2" s="1"/>
  <c r="L41" i="1"/>
  <c r="L41" i="2" s="1"/>
  <c r="K41" i="1"/>
  <c r="K41" i="2" s="1"/>
  <c r="I41" i="1"/>
  <c r="H41" i="1"/>
  <c r="G41" i="1"/>
  <c r="F41" i="1"/>
  <c r="DO40" i="1"/>
  <c r="DO40" i="2" s="1"/>
  <c r="DN40" i="1"/>
  <c r="DN40" i="2" s="1"/>
  <c r="DM40" i="1"/>
  <c r="DM40" i="2" s="1"/>
  <c r="DL40" i="1"/>
  <c r="DL40" i="2" s="1"/>
  <c r="DJ40" i="1"/>
  <c r="DJ40" i="2" s="1"/>
  <c r="DI40" i="1"/>
  <c r="DI40" i="2" s="1"/>
  <c r="DH40" i="1"/>
  <c r="DH40" i="2" s="1"/>
  <c r="DG40" i="1"/>
  <c r="DG40" i="2" s="1"/>
  <c r="DE40" i="1"/>
  <c r="DE40" i="2" s="1"/>
  <c r="DD40" i="1"/>
  <c r="DD40" i="2" s="1"/>
  <c r="DC40" i="1"/>
  <c r="DC40" i="2" s="1"/>
  <c r="DB40" i="1"/>
  <c r="DB40" i="2" s="1"/>
  <c r="CZ40" i="1"/>
  <c r="CZ40" i="2" s="1"/>
  <c r="CY40" i="1"/>
  <c r="CY40" i="2" s="1"/>
  <c r="CX40" i="1"/>
  <c r="CX40" i="2" s="1"/>
  <c r="CW40" i="1"/>
  <c r="CW40" i="2" s="1"/>
  <c r="CU40" i="1"/>
  <c r="CU40" i="2" s="1"/>
  <c r="CT40" i="1"/>
  <c r="CT40" i="2" s="1"/>
  <c r="CS40" i="1"/>
  <c r="CS40" i="2" s="1"/>
  <c r="CR40" i="1"/>
  <c r="CR40" i="2" s="1"/>
  <c r="CP40" i="1"/>
  <c r="CP40" i="2" s="1"/>
  <c r="CO40" i="1"/>
  <c r="CO40" i="2" s="1"/>
  <c r="CN40" i="1"/>
  <c r="CN40" i="2" s="1"/>
  <c r="CM40" i="1"/>
  <c r="CM40" i="2" s="1"/>
  <c r="CK40" i="1"/>
  <c r="CK40" i="2" s="1"/>
  <c r="CJ40" i="1"/>
  <c r="CJ40" i="2" s="1"/>
  <c r="CI40" i="1"/>
  <c r="CI40" i="2" s="1"/>
  <c r="CH40" i="1"/>
  <c r="CH40" i="2" s="1"/>
  <c r="CF40" i="1"/>
  <c r="CF40" i="2" s="1"/>
  <c r="CE40" i="1"/>
  <c r="CE40" i="2" s="1"/>
  <c r="CD40" i="1"/>
  <c r="CD40" i="2" s="1"/>
  <c r="CC40" i="1"/>
  <c r="CC40" i="2" s="1"/>
  <c r="CA40" i="1"/>
  <c r="CA40" i="2" s="1"/>
  <c r="BZ40" i="1"/>
  <c r="BZ40" i="2" s="1"/>
  <c r="BY40" i="1"/>
  <c r="BY40" i="2" s="1"/>
  <c r="BX40" i="1"/>
  <c r="BX40" i="2" s="1"/>
  <c r="BV40" i="1"/>
  <c r="BV40" i="2" s="1"/>
  <c r="BU40" i="1"/>
  <c r="BU40" i="2" s="1"/>
  <c r="BT40" i="1"/>
  <c r="BT40" i="2" s="1"/>
  <c r="BS40" i="1"/>
  <c r="BS40" i="2" s="1"/>
  <c r="BQ40" i="1"/>
  <c r="BQ40" i="2" s="1"/>
  <c r="BP40" i="1"/>
  <c r="BP40" i="2" s="1"/>
  <c r="BO40" i="1"/>
  <c r="BO40" i="2" s="1"/>
  <c r="BN40" i="1"/>
  <c r="BN40" i="2" s="1"/>
  <c r="BL40" i="1"/>
  <c r="BL40" i="2" s="1"/>
  <c r="BK40" i="1"/>
  <c r="BK40" i="2" s="1"/>
  <c r="BJ40" i="1"/>
  <c r="BJ40" i="2" s="1"/>
  <c r="BI40" i="1"/>
  <c r="BI40" i="2" s="1"/>
  <c r="BG40" i="1"/>
  <c r="BG40" i="2" s="1"/>
  <c r="BF40" i="1"/>
  <c r="BF40" i="2" s="1"/>
  <c r="BE40" i="1"/>
  <c r="BE40" i="2" s="1"/>
  <c r="BD40" i="1"/>
  <c r="BD40" i="2" s="1"/>
  <c r="BB40" i="1"/>
  <c r="BB40" i="2" s="1"/>
  <c r="BA40" i="1"/>
  <c r="BA40" i="2" s="1"/>
  <c r="AZ40" i="1"/>
  <c r="AZ40" i="2" s="1"/>
  <c r="AY40" i="1"/>
  <c r="AY40" i="2" s="1"/>
  <c r="AC40" i="1"/>
  <c r="AC40" i="2" s="1"/>
  <c r="AB40" i="1"/>
  <c r="AB40" i="2" s="1"/>
  <c r="AA40" i="1"/>
  <c r="AA40" i="2" s="1"/>
  <c r="Z40" i="1"/>
  <c r="Z40" i="2" s="1"/>
  <c r="X40" i="1"/>
  <c r="X40" i="2" s="1"/>
  <c r="W40" i="1"/>
  <c r="W40" i="2" s="1"/>
  <c r="V40" i="1"/>
  <c r="V40" i="2" s="1"/>
  <c r="U40" i="1"/>
  <c r="U40" i="2" s="1"/>
  <c r="S40" i="1"/>
  <c r="S40" i="2" s="1"/>
  <c r="R40" i="1"/>
  <c r="R40" i="2" s="1"/>
  <c r="Q40" i="1"/>
  <c r="Q40" i="2" s="1"/>
  <c r="P40" i="1"/>
  <c r="P40" i="2" s="1"/>
  <c r="N40" i="1"/>
  <c r="N40" i="2" s="1"/>
  <c r="M40" i="1"/>
  <c r="M40" i="2" s="1"/>
  <c r="L40" i="1"/>
  <c r="L40" i="2" s="1"/>
  <c r="K40" i="1"/>
  <c r="K40" i="2" s="1"/>
  <c r="I40" i="1"/>
  <c r="H40" i="1"/>
  <c r="G40" i="1"/>
  <c r="F40" i="1"/>
  <c r="DO39" i="1"/>
  <c r="DO39" i="2" s="1"/>
  <c r="DN39" i="1"/>
  <c r="DN39" i="2" s="1"/>
  <c r="DM39" i="1"/>
  <c r="DM39" i="2" s="1"/>
  <c r="DL39" i="1"/>
  <c r="DL39" i="2" s="1"/>
  <c r="DJ39" i="1"/>
  <c r="DJ39" i="2" s="1"/>
  <c r="DI39" i="1"/>
  <c r="DI39" i="2" s="1"/>
  <c r="DH39" i="1"/>
  <c r="DH39" i="2" s="1"/>
  <c r="DG39" i="1"/>
  <c r="DG39" i="2" s="1"/>
  <c r="DE39" i="1"/>
  <c r="DE39" i="2" s="1"/>
  <c r="DD39" i="1"/>
  <c r="DD39" i="2" s="1"/>
  <c r="DC39" i="1"/>
  <c r="DC39" i="2" s="1"/>
  <c r="DB39" i="1"/>
  <c r="DB39" i="2" s="1"/>
  <c r="CZ39" i="1"/>
  <c r="CZ39" i="2" s="1"/>
  <c r="CY39" i="1"/>
  <c r="CY39" i="2" s="1"/>
  <c r="CX39" i="1"/>
  <c r="CX39" i="2" s="1"/>
  <c r="CW39" i="1"/>
  <c r="CW39" i="2" s="1"/>
  <c r="CU39" i="1"/>
  <c r="CU39" i="2" s="1"/>
  <c r="CT39" i="1"/>
  <c r="CT39" i="2" s="1"/>
  <c r="CS39" i="1"/>
  <c r="CS39" i="2" s="1"/>
  <c r="CR39" i="1"/>
  <c r="CR39" i="2" s="1"/>
  <c r="CP39" i="1"/>
  <c r="CP39" i="2" s="1"/>
  <c r="CO39" i="1"/>
  <c r="CO39" i="2" s="1"/>
  <c r="CN39" i="1"/>
  <c r="CN39" i="2" s="1"/>
  <c r="CM39" i="1"/>
  <c r="CM39" i="2" s="1"/>
  <c r="CK39" i="1"/>
  <c r="CK39" i="2" s="1"/>
  <c r="CJ39" i="1"/>
  <c r="CJ39" i="2" s="1"/>
  <c r="CI39" i="1"/>
  <c r="CI39" i="2" s="1"/>
  <c r="CH39" i="1"/>
  <c r="CH39" i="2" s="1"/>
  <c r="CF39" i="1"/>
  <c r="CF39" i="2" s="1"/>
  <c r="CE39" i="1"/>
  <c r="CE39" i="2" s="1"/>
  <c r="CD39" i="1"/>
  <c r="CD39" i="2" s="1"/>
  <c r="CC39" i="1"/>
  <c r="CC39" i="2" s="1"/>
  <c r="CA39" i="1"/>
  <c r="CA39" i="2" s="1"/>
  <c r="BZ39" i="1"/>
  <c r="BZ39" i="2" s="1"/>
  <c r="BY39" i="1"/>
  <c r="BY39" i="2" s="1"/>
  <c r="BX39" i="1"/>
  <c r="BX39" i="2" s="1"/>
  <c r="BV39" i="1"/>
  <c r="BV39" i="2" s="1"/>
  <c r="BU39" i="1"/>
  <c r="BU39" i="2" s="1"/>
  <c r="BT39" i="1"/>
  <c r="BT39" i="2" s="1"/>
  <c r="BS39" i="1"/>
  <c r="BS39" i="2" s="1"/>
  <c r="BQ39" i="1"/>
  <c r="BQ39" i="2" s="1"/>
  <c r="BP39" i="1"/>
  <c r="BP39" i="2" s="1"/>
  <c r="BO39" i="1"/>
  <c r="BO39" i="2" s="1"/>
  <c r="BN39" i="1"/>
  <c r="BN39" i="2" s="1"/>
  <c r="BL39" i="1"/>
  <c r="BL39" i="2" s="1"/>
  <c r="BK39" i="1"/>
  <c r="BK39" i="2" s="1"/>
  <c r="BJ39" i="1"/>
  <c r="BJ39" i="2" s="1"/>
  <c r="BI39" i="1"/>
  <c r="BI39" i="2" s="1"/>
  <c r="BG39" i="1"/>
  <c r="BG39" i="2" s="1"/>
  <c r="BF39" i="1"/>
  <c r="BF39" i="2" s="1"/>
  <c r="BE39" i="1"/>
  <c r="BE39" i="2" s="1"/>
  <c r="BD39" i="1"/>
  <c r="BD39" i="2" s="1"/>
  <c r="BB39" i="1"/>
  <c r="BB39" i="2" s="1"/>
  <c r="BA39" i="1"/>
  <c r="BA39" i="2" s="1"/>
  <c r="AZ39" i="1"/>
  <c r="AZ39" i="2" s="1"/>
  <c r="AY39" i="1"/>
  <c r="AY39" i="2" s="1"/>
  <c r="AC39" i="1"/>
  <c r="AC39" i="2" s="1"/>
  <c r="AB39" i="1"/>
  <c r="AB39" i="2" s="1"/>
  <c r="AA39" i="1"/>
  <c r="AA39" i="2" s="1"/>
  <c r="Z39" i="1"/>
  <c r="Z39" i="2" s="1"/>
  <c r="X39" i="1"/>
  <c r="X39" i="2" s="1"/>
  <c r="W39" i="1"/>
  <c r="W39" i="2" s="1"/>
  <c r="V39" i="1"/>
  <c r="V39" i="2" s="1"/>
  <c r="U39" i="1"/>
  <c r="U39" i="2" s="1"/>
  <c r="S39" i="1"/>
  <c r="S39" i="2" s="1"/>
  <c r="R39" i="1"/>
  <c r="R39" i="2" s="1"/>
  <c r="Q39" i="1"/>
  <c r="Q39" i="2" s="1"/>
  <c r="P39" i="1"/>
  <c r="P39" i="2" s="1"/>
  <c r="N39" i="1"/>
  <c r="N39" i="2" s="1"/>
  <c r="M39" i="1"/>
  <c r="M39" i="2" s="1"/>
  <c r="L39" i="1"/>
  <c r="L39" i="2" s="1"/>
  <c r="K39" i="1"/>
  <c r="K39" i="2" s="1"/>
  <c r="I39" i="1"/>
  <c r="H39" i="1"/>
  <c r="G39" i="1"/>
  <c r="F39" i="1"/>
  <c r="DO38" i="1"/>
  <c r="DO38" i="2" s="1"/>
  <c r="DN38" i="1"/>
  <c r="DN38" i="2" s="1"/>
  <c r="DM38" i="1"/>
  <c r="DM38" i="2" s="1"/>
  <c r="DL38" i="1"/>
  <c r="DL38" i="2" s="1"/>
  <c r="DJ38" i="1"/>
  <c r="DJ38" i="2" s="1"/>
  <c r="DI38" i="1"/>
  <c r="DI38" i="2" s="1"/>
  <c r="DH38" i="1"/>
  <c r="DH38" i="2" s="1"/>
  <c r="DG38" i="1"/>
  <c r="DG38" i="2" s="1"/>
  <c r="DE38" i="1"/>
  <c r="DE38" i="2" s="1"/>
  <c r="DD38" i="1"/>
  <c r="DD38" i="2" s="1"/>
  <c r="DC38" i="1"/>
  <c r="DC38" i="2" s="1"/>
  <c r="DB38" i="1"/>
  <c r="DB38" i="2" s="1"/>
  <c r="CZ38" i="1"/>
  <c r="CZ38" i="2" s="1"/>
  <c r="CY38" i="1"/>
  <c r="CY38" i="2" s="1"/>
  <c r="CX38" i="1"/>
  <c r="CX38" i="2" s="1"/>
  <c r="CW38" i="1"/>
  <c r="CW38" i="2" s="1"/>
  <c r="CU38" i="1"/>
  <c r="CU38" i="2" s="1"/>
  <c r="CT38" i="1"/>
  <c r="CT38" i="2" s="1"/>
  <c r="CS38" i="1"/>
  <c r="CS38" i="2" s="1"/>
  <c r="CR38" i="1"/>
  <c r="CR38" i="2" s="1"/>
  <c r="CP38" i="1"/>
  <c r="CP38" i="2" s="1"/>
  <c r="CO38" i="1"/>
  <c r="CO38" i="2" s="1"/>
  <c r="CN38" i="1"/>
  <c r="CN38" i="2" s="1"/>
  <c r="CM38" i="1"/>
  <c r="CM38" i="2" s="1"/>
  <c r="CK38" i="1"/>
  <c r="CK38" i="2" s="1"/>
  <c r="CJ38" i="1"/>
  <c r="CJ38" i="2" s="1"/>
  <c r="CI38" i="1"/>
  <c r="CI38" i="2" s="1"/>
  <c r="CH38" i="1"/>
  <c r="CH38" i="2" s="1"/>
  <c r="CF38" i="1"/>
  <c r="CF38" i="2" s="1"/>
  <c r="CE38" i="1"/>
  <c r="CE38" i="2" s="1"/>
  <c r="CD38" i="1"/>
  <c r="CD38" i="2" s="1"/>
  <c r="CC38" i="1"/>
  <c r="CC38" i="2" s="1"/>
  <c r="CA38" i="1"/>
  <c r="CA38" i="2" s="1"/>
  <c r="BZ38" i="1"/>
  <c r="BZ38" i="2" s="1"/>
  <c r="BY38" i="1"/>
  <c r="BY38" i="2" s="1"/>
  <c r="BX38" i="1"/>
  <c r="BX38" i="2" s="1"/>
  <c r="BV38" i="1"/>
  <c r="BV38" i="2" s="1"/>
  <c r="BU38" i="1"/>
  <c r="BU38" i="2" s="1"/>
  <c r="BT38" i="1"/>
  <c r="BT38" i="2" s="1"/>
  <c r="BS38" i="1"/>
  <c r="BS38" i="2" s="1"/>
  <c r="BQ38" i="1"/>
  <c r="BQ38" i="2" s="1"/>
  <c r="BP38" i="1"/>
  <c r="BP38" i="2" s="1"/>
  <c r="BO38" i="1"/>
  <c r="BO38" i="2" s="1"/>
  <c r="BN38" i="1"/>
  <c r="BN38" i="2" s="1"/>
  <c r="BL38" i="1"/>
  <c r="BL38" i="2" s="1"/>
  <c r="BK38" i="1"/>
  <c r="BK38" i="2" s="1"/>
  <c r="BJ38" i="1"/>
  <c r="BJ38" i="2" s="1"/>
  <c r="BI38" i="1"/>
  <c r="BI38" i="2" s="1"/>
  <c r="BG38" i="1"/>
  <c r="BG38" i="2" s="1"/>
  <c r="BF38" i="1"/>
  <c r="BF38" i="2" s="1"/>
  <c r="BE38" i="1"/>
  <c r="BE38" i="2" s="1"/>
  <c r="BD38" i="1"/>
  <c r="BD38" i="2" s="1"/>
  <c r="BB38" i="1"/>
  <c r="BB38" i="2" s="1"/>
  <c r="BA38" i="1"/>
  <c r="BA38" i="2" s="1"/>
  <c r="AZ38" i="1"/>
  <c r="AZ38" i="2" s="1"/>
  <c r="AY38" i="1"/>
  <c r="AY38" i="2" s="1"/>
  <c r="AW38" i="1"/>
  <c r="AW38" i="2" s="1"/>
  <c r="AV38" i="1"/>
  <c r="AV38" i="2" s="1"/>
  <c r="AU38" i="1"/>
  <c r="AU38" i="2" s="1"/>
  <c r="AT38" i="1"/>
  <c r="AT38" i="2" s="1"/>
  <c r="AR38" i="1"/>
  <c r="AR38" i="2" s="1"/>
  <c r="AQ38" i="1"/>
  <c r="AQ38" i="2" s="1"/>
  <c r="AP38" i="1"/>
  <c r="AP38" i="2" s="1"/>
  <c r="AO38" i="1"/>
  <c r="AO38" i="2" s="1"/>
  <c r="AM38" i="1"/>
  <c r="AM38" i="2" s="1"/>
  <c r="AL38" i="1"/>
  <c r="AL38" i="2" s="1"/>
  <c r="AK38" i="1"/>
  <c r="AK38" i="2" s="1"/>
  <c r="AJ38" i="1"/>
  <c r="AJ38" i="2" s="1"/>
  <c r="AH38" i="1"/>
  <c r="AH38" i="2" s="1"/>
  <c r="AG38" i="1"/>
  <c r="AG38" i="2" s="1"/>
  <c r="AF38" i="1"/>
  <c r="AF38" i="2" s="1"/>
  <c r="AE38" i="1"/>
  <c r="AE38" i="2" s="1"/>
  <c r="AC38" i="1"/>
  <c r="AC38" i="2" s="1"/>
  <c r="AB38" i="1"/>
  <c r="AB38" i="2" s="1"/>
  <c r="AA38" i="1"/>
  <c r="AA38" i="2" s="1"/>
  <c r="Z38" i="1"/>
  <c r="Z38" i="2" s="1"/>
  <c r="X38" i="1"/>
  <c r="X38" i="2" s="1"/>
  <c r="W38" i="1"/>
  <c r="W38" i="2" s="1"/>
  <c r="V38" i="1"/>
  <c r="V38" i="2" s="1"/>
  <c r="U38" i="1"/>
  <c r="U38" i="2" s="1"/>
  <c r="S38" i="1"/>
  <c r="S38" i="2" s="1"/>
  <c r="R38" i="1"/>
  <c r="R38" i="2" s="1"/>
  <c r="Q38" i="1"/>
  <c r="Q38" i="2" s="1"/>
  <c r="P38" i="1"/>
  <c r="P38" i="2" s="1"/>
  <c r="N38" i="1"/>
  <c r="N38" i="2" s="1"/>
  <c r="M38" i="1"/>
  <c r="M38" i="2" s="1"/>
  <c r="L38" i="1"/>
  <c r="L38" i="2" s="1"/>
  <c r="K38" i="1"/>
  <c r="K38" i="2" s="1"/>
  <c r="I38" i="1"/>
  <c r="H38" i="1"/>
  <c r="G38" i="1"/>
  <c r="F38" i="1"/>
  <c r="DO37" i="1"/>
  <c r="DO37" i="2" s="1"/>
  <c r="DN37" i="1"/>
  <c r="DN37" i="2" s="1"/>
  <c r="DM37" i="1"/>
  <c r="DM37" i="2" s="1"/>
  <c r="DL37" i="1"/>
  <c r="DL37" i="2" s="1"/>
  <c r="DJ37" i="1"/>
  <c r="DJ37" i="2" s="1"/>
  <c r="DI37" i="1"/>
  <c r="DI37" i="2" s="1"/>
  <c r="DH37" i="1"/>
  <c r="DH37" i="2" s="1"/>
  <c r="DG37" i="1"/>
  <c r="DG37" i="2" s="1"/>
  <c r="DE37" i="1"/>
  <c r="DE37" i="2" s="1"/>
  <c r="DD37" i="1"/>
  <c r="DD37" i="2" s="1"/>
  <c r="DC37" i="1"/>
  <c r="DC37" i="2" s="1"/>
  <c r="DB37" i="1"/>
  <c r="DB37" i="2" s="1"/>
  <c r="CZ37" i="1"/>
  <c r="CZ37" i="2" s="1"/>
  <c r="CY37" i="1"/>
  <c r="CY37" i="2" s="1"/>
  <c r="CX37" i="1"/>
  <c r="CX37" i="2" s="1"/>
  <c r="CW37" i="1"/>
  <c r="CW37" i="2" s="1"/>
  <c r="CU37" i="1"/>
  <c r="CU37" i="2" s="1"/>
  <c r="CT37" i="1"/>
  <c r="CT37" i="2" s="1"/>
  <c r="CS37" i="1"/>
  <c r="CS37" i="2" s="1"/>
  <c r="CR37" i="1"/>
  <c r="CR37" i="2" s="1"/>
  <c r="CP37" i="1"/>
  <c r="CP37" i="2" s="1"/>
  <c r="CO37" i="1"/>
  <c r="CO37" i="2" s="1"/>
  <c r="CN37" i="1"/>
  <c r="CN37" i="2" s="1"/>
  <c r="CM37" i="1"/>
  <c r="CM37" i="2" s="1"/>
  <c r="CK37" i="1"/>
  <c r="CK37" i="2" s="1"/>
  <c r="CJ37" i="1"/>
  <c r="CJ37" i="2" s="1"/>
  <c r="CI37" i="1"/>
  <c r="CI37" i="2" s="1"/>
  <c r="CH37" i="1"/>
  <c r="CH37" i="2" s="1"/>
  <c r="CF37" i="1"/>
  <c r="CF37" i="2" s="1"/>
  <c r="CE37" i="1"/>
  <c r="CE37" i="2" s="1"/>
  <c r="CD37" i="1"/>
  <c r="CD37" i="2" s="1"/>
  <c r="CC37" i="1"/>
  <c r="CC37" i="2" s="1"/>
  <c r="CA37" i="1"/>
  <c r="CA37" i="2" s="1"/>
  <c r="BZ37" i="1"/>
  <c r="BZ37" i="2" s="1"/>
  <c r="BY37" i="1"/>
  <c r="BY37" i="2" s="1"/>
  <c r="BX37" i="1"/>
  <c r="BX37" i="2" s="1"/>
  <c r="BV37" i="1"/>
  <c r="BV37" i="2" s="1"/>
  <c r="BU37" i="1"/>
  <c r="BU37" i="2" s="1"/>
  <c r="BT37" i="1"/>
  <c r="BT37" i="2" s="1"/>
  <c r="BS37" i="1"/>
  <c r="BS37" i="2" s="1"/>
  <c r="BQ37" i="1"/>
  <c r="BQ37" i="2" s="1"/>
  <c r="BP37" i="1"/>
  <c r="BP37" i="2" s="1"/>
  <c r="BO37" i="1"/>
  <c r="BO37" i="2" s="1"/>
  <c r="BN37" i="1"/>
  <c r="BN37" i="2" s="1"/>
  <c r="BL37" i="1"/>
  <c r="BL37" i="2" s="1"/>
  <c r="BK37" i="1"/>
  <c r="BK37" i="2" s="1"/>
  <c r="BJ37" i="1"/>
  <c r="BJ37" i="2" s="1"/>
  <c r="BI37" i="1"/>
  <c r="BI37" i="2" s="1"/>
  <c r="BG37" i="1"/>
  <c r="BG37" i="2" s="1"/>
  <c r="BF37" i="1"/>
  <c r="BF37" i="2" s="1"/>
  <c r="BE37" i="1"/>
  <c r="BE37" i="2" s="1"/>
  <c r="BD37" i="1"/>
  <c r="BD37" i="2" s="1"/>
  <c r="BB37" i="1"/>
  <c r="BB37" i="2" s="1"/>
  <c r="BA37" i="1"/>
  <c r="BA37" i="2" s="1"/>
  <c r="AZ37" i="1"/>
  <c r="AZ37" i="2" s="1"/>
  <c r="AY37" i="1"/>
  <c r="AY37" i="2" s="1"/>
  <c r="AW37" i="1"/>
  <c r="AW37" i="2" s="1"/>
  <c r="AV37" i="1"/>
  <c r="AV37" i="2" s="1"/>
  <c r="AU37" i="1"/>
  <c r="AU37" i="2" s="1"/>
  <c r="AT37" i="1"/>
  <c r="AT37" i="2" s="1"/>
  <c r="AR37" i="1"/>
  <c r="AR37" i="2" s="1"/>
  <c r="AQ37" i="1"/>
  <c r="AQ37" i="2" s="1"/>
  <c r="AP37" i="1"/>
  <c r="AP37" i="2" s="1"/>
  <c r="AO37" i="1"/>
  <c r="AO37" i="2" s="1"/>
  <c r="AM37" i="1"/>
  <c r="AM37" i="2" s="1"/>
  <c r="AL37" i="1"/>
  <c r="AL37" i="2" s="1"/>
  <c r="AK37" i="1"/>
  <c r="AK37" i="2" s="1"/>
  <c r="AJ37" i="1"/>
  <c r="AJ37" i="2" s="1"/>
  <c r="AH37" i="1"/>
  <c r="AH37" i="2" s="1"/>
  <c r="AG37" i="1"/>
  <c r="AG37" i="2" s="1"/>
  <c r="AF37" i="1"/>
  <c r="AF37" i="2" s="1"/>
  <c r="AE37" i="1"/>
  <c r="AE37" i="2" s="1"/>
  <c r="AC37" i="1"/>
  <c r="AC37" i="2" s="1"/>
  <c r="AB37" i="1"/>
  <c r="AB37" i="2" s="1"/>
  <c r="AA37" i="1"/>
  <c r="AA37" i="2" s="1"/>
  <c r="Z37" i="1"/>
  <c r="Z37" i="2" s="1"/>
  <c r="X37" i="1"/>
  <c r="X37" i="2" s="1"/>
  <c r="W37" i="1"/>
  <c r="W37" i="2" s="1"/>
  <c r="V37" i="1"/>
  <c r="V37" i="2" s="1"/>
  <c r="U37" i="1"/>
  <c r="U37" i="2" s="1"/>
  <c r="S37" i="1"/>
  <c r="S37" i="2" s="1"/>
  <c r="R37" i="1"/>
  <c r="R37" i="2" s="1"/>
  <c r="Q37" i="1"/>
  <c r="Q37" i="2" s="1"/>
  <c r="P37" i="1"/>
  <c r="P37" i="2" s="1"/>
  <c r="N37" i="1"/>
  <c r="N37" i="2" s="1"/>
  <c r="M37" i="1"/>
  <c r="M37" i="2" s="1"/>
  <c r="L37" i="1"/>
  <c r="L37" i="2" s="1"/>
  <c r="K37" i="1"/>
  <c r="K37" i="2" s="1"/>
  <c r="I37" i="1"/>
  <c r="H37" i="1"/>
  <c r="G37" i="1"/>
  <c r="F37" i="1"/>
  <c r="DO36" i="1"/>
  <c r="DO36" i="2" s="1"/>
  <c r="DN36" i="1"/>
  <c r="DN36" i="2" s="1"/>
  <c r="DM36" i="1"/>
  <c r="DM36" i="2" s="1"/>
  <c r="DL36" i="1"/>
  <c r="DL36" i="2" s="1"/>
  <c r="DJ36" i="1"/>
  <c r="DJ36" i="2" s="1"/>
  <c r="DI36" i="1"/>
  <c r="DI36" i="2" s="1"/>
  <c r="DH36" i="1"/>
  <c r="DH36" i="2" s="1"/>
  <c r="DG36" i="1"/>
  <c r="DG36" i="2" s="1"/>
  <c r="DE36" i="1"/>
  <c r="DE36" i="2" s="1"/>
  <c r="DD36" i="1"/>
  <c r="DD36" i="2" s="1"/>
  <c r="DC36" i="1"/>
  <c r="DC36" i="2" s="1"/>
  <c r="DB36" i="1"/>
  <c r="DB36" i="2" s="1"/>
  <c r="CZ36" i="1"/>
  <c r="CZ36" i="2" s="1"/>
  <c r="CY36" i="1"/>
  <c r="CY36" i="2" s="1"/>
  <c r="CX36" i="1"/>
  <c r="CX36" i="2" s="1"/>
  <c r="CW36" i="1"/>
  <c r="CW36" i="2" s="1"/>
  <c r="CU36" i="1"/>
  <c r="CU36" i="2" s="1"/>
  <c r="CT36" i="1"/>
  <c r="CT36" i="2" s="1"/>
  <c r="CS36" i="1"/>
  <c r="CS36" i="2" s="1"/>
  <c r="CR36" i="1"/>
  <c r="CR36" i="2" s="1"/>
  <c r="CP36" i="1"/>
  <c r="CP36" i="2" s="1"/>
  <c r="CO36" i="1"/>
  <c r="CO36" i="2" s="1"/>
  <c r="CN36" i="1"/>
  <c r="CN36" i="2" s="1"/>
  <c r="CM36" i="1"/>
  <c r="CM36" i="2" s="1"/>
  <c r="CK36" i="1"/>
  <c r="CK36" i="2" s="1"/>
  <c r="CJ36" i="1"/>
  <c r="CJ36" i="2" s="1"/>
  <c r="CI36" i="1"/>
  <c r="CI36" i="2" s="1"/>
  <c r="CH36" i="1"/>
  <c r="CH36" i="2" s="1"/>
  <c r="CF36" i="1"/>
  <c r="CF36" i="2" s="1"/>
  <c r="CE36" i="1"/>
  <c r="CE36" i="2" s="1"/>
  <c r="CD36" i="1"/>
  <c r="CD36" i="2" s="1"/>
  <c r="CC36" i="1"/>
  <c r="CC36" i="2" s="1"/>
  <c r="CA36" i="1"/>
  <c r="CA36" i="2" s="1"/>
  <c r="BZ36" i="1"/>
  <c r="BZ36" i="2" s="1"/>
  <c r="BY36" i="1"/>
  <c r="BY36" i="2" s="1"/>
  <c r="BX36" i="1"/>
  <c r="BX36" i="2" s="1"/>
  <c r="BV36" i="1"/>
  <c r="BV36" i="2" s="1"/>
  <c r="BU36" i="1"/>
  <c r="BU36" i="2" s="1"/>
  <c r="BT36" i="1"/>
  <c r="BT36" i="2" s="1"/>
  <c r="BS36" i="1"/>
  <c r="BS36" i="2" s="1"/>
  <c r="BQ36" i="1"/>
  <c r="BQ36" i="2" s="1"/>
  <c r="BP36" i="1"/>
  <c r="BP36" i="2" s="1"/>
  <c r="BO36" i="1"/>
  <c r="BO36" i="2" s="1"/>
  <c r="BN36" i="1"/>
  <c r="BN36" i="2" s="1"/>
  <c r="BL36" i="1"/>
  <c r="BL36" i="2" s="1"/>
  <c r="BK36" i="1"/>
  <c r="BK36" i="2" s="1"/>
  <c r="BJ36" i="1"/>
  <c r="BJ36" i="2" s="1"/>
  <c r="BI36" i="1"/>
  <c r="BI36" i="2" s="1"/>
  <c r="BG36" i="1"/>
  <c r="BG36" i="2" s="1"/>
  <c r="BF36" i="1"/>
  <c r="BF36" i="2" s="1"/>
  <c r="BE36" i="1"/>
  <c r="BE36" i="2" s="1"/>
  <c r="BD36" i="1"/>
  <c r="BD36" i="2" s="1"/>
  <c r="BB36" i="1"/>
  <c r="BB36" i="2" s="1"/>
  <c r="BA36" i="1"/>
  <c r="BA36" i="2" s="1"/>
  <c r="AZ36" i="1"/>
  <c r="AZ36" i="2" s="1"/>
  <c r="AY36" i="1"/>
  <c r="AY36" i="2" s="1"/>
  <c r="AW36" i="1"/>
  <c r="AW36" i="2" s="1"/>
  <c r="AV36" i="1"/>
  <c r="AV36" i="2" s="1"/>
  <c r="AU36" i="1"/>
  <c r="AU36" i="2" s="1"/>
  <c r="AT36" i="1"/>
  <c r="AT36" i="2" s="1"/>
  <c r="AR36" i="1"/>
  <c r="AR36" i="2" s="1"/>
  <c r="AQ36" i="1"/>
  <c r="AQ36" i="2" s="1"/>
  <c r="AP36" i="1"/>
  <c r="AP36" i="2" s="1"/>
  <c r="AO36" i="1"/>
  <c r="AO36" i="2" s="1"/>
  <c r="AM36" i="1"/>
  <c r="AM36" i="2" s="1"/>
  <c r="AL36" i="1"/>
  <c r="AL36" i="2" s="1"/>
  <c r="AK36" i="1"/>
  <c r="AK36" i="2" s="1"/>
  <c r="AJ36" i="1"/>
  <c r="AJ36" i="2" s="1"/>
  <c r="AH36" i="1"/>
  <c r="AH36" i="2" s="1"/>
  <c r="AG36" i="1"/>
  <c r="AG36" i="2" s="1"/>
  <c r="AF36" i="1"/>
  <c r="AF36" i="2" s="1"/>
  <c r="AE36" i="1"/>
  <c r="AE36" i="2" s="1"/>
  <c r="AC36" i="1"/>
  <c r="AC36" i="2" s="1"/>
  <c r="AB36" i="1"/>
  <c r="AB36" i="2" s="1"/>
  <c r="AA36" i="1"/>
  <c r="AA36" i="2" s="1"/>
  <c r="Z36" i="1"/>
  <c r="Z36" i="2" s="1"/>
  <c r="X36" i="1"/>
  <c r="X36" i="2" s="1"/>
  <c r="W36" i="1"/>
  <c r="W36" i="2" s="1"/>
  <c r="V36" i="1"/>
  <c r="V36" i="2" s="1"/>
  <c r="U36" i="1"/>
  <c r="U36" i="2" s="1"/>
  <c r="S36" i="1"/>
  <c r="S36" i="2" s="1"/>
  <c r="R36" i="1"/>
  <c r="R36" i="2" s="1"/>
  <c r="Q36" i="1"/>
  <c r="Q36" i="2" s="1"/>
  <c r="P36" i="1"/>
  <c r="P36" i="2" s="1"/>
  <c r="N36" i="1"/>
  <c r="N36" i="2" s="1"/>
  <c r="M36" i="1"/>
  <c r="M36" i="2" s="1"/>
  <c r="L36" i="1"/>
  <c r="L36" i="2" s="1"/>
  <c r="K36" i="1"/>
  <c r="K36" i="2" s="1"/>
  <c r="I36" i="1"/>
  <c r="H36" i="1"/>
  <c r="G36" i="1"/>
  <c r="F36" i="1"/>
  <c r="DO35" i="1"/>
  <c r="DO35" i="2" s="1"/>
  <c r="DO71" i="2" s="1"/>
  <c r="DN35" i="1"/>
  <c r="DN35" i="2" s="1"/>
  <c r="DN71" i="2" s="1"/>
  <c r="DM35" i="1"/>
  <c r="DM35" i="2" s="1"/>
  <c r="DM71" i="2" s="1"/>
  <c r="DL35" i="1"/>
  <c r="DL35" i="2" s="1"/>
  <c r="DL71" i="2" s="1"/>
  <c r="DJ35" i="1"/>
  <c r="DJ35" i="2" s="1"/>
  <c r="DJ71" i="2" s="1"/>
  <c r="DI35" i="1"/>
  <c r="DI35" i="2" s="1"/>
  <c r="DI71" i="2" s="1"/>
  <c r="DH35" i="1"/>
  <c r="DH35" i="2" s="1"/>
  <c r="DH71" i="2" s="1"/>
  <c r="DG35" i="1"/>
  <c r="DG35" i="2" s="1"/>
  <c r="DG71" i="2" s="1"/>
  <c r="DE35" i="1"/>
  <c r="DE35" i="2" s="1"/>
  <c r="DE71" i="2" s="1"/>
  <c r="DD35" i="1"/>
  <c r="DD35" i="2" s="1"/>
  <c r="DD71" i="2" s="1"/>
  <c r="DC35" i="1"/>
  <c r="DC35" i="2" s="1"/>
  <c r="DC71" i="2" s="1"/>
  <c r="DB35" i="1"/>
  <c r="DB35" i="2" s="1"/>
  <c r="DB71" i="2" s="1"/>
  <c r="CZ35" i="1"/>
  <c r="CZ35" i="2" s="1"/>
  <c r="CZ71" i="2" s="1"/>
  <c r="CY35" i="1"/>
  <c r="CY35" i="2" s="1"/>
  <c r="CY71" i="2" s="1"/>
  <c r="CX35" i="1"/>
  <c r="CX35" i="2" s="1"/>
  <c r="CX71" i="2" s="1"/>
  <c r="CW35" i="1"/>
  <c r="CW35" i="2" s="1"/>
  <c r="CU35" i="1"/>
  <c r="CU35" i="2" s="1"/>
  <c r="CU71" i="2" s="1"/>
  <c r="CT35" i="1"/>
  <c r="CT35" i="2" s="1"/>
  <c r="CT71" i="2" s="1"/>
  <c r="CS35" i="1"/>
  <c r="CS35" i="2" s="1"/>
  <c r="CS71" i="2" s="1"/>
  <c r="CR35" i="1"/>
  <c r="CR35" i="2" s="1"/>
  <c r="CR71" i="2" s="1"/>
  <c r="CP35" i="1"/>
  <c r="CP35" i="2" s="1"/>
  <c r="CP71" i="2" s="1"/>
  <c r="CO35" i="1"/>
  <c r="CO35" i="2" s="1"/>
  <c r="CO71" i="2" s="1"/>
  <c r="CN35" i="1"/>
  <c r="CN35" i="2" s="1"/>
  <c r="CN71" i="2" s="1"/>
  <c r="CM35" i="1"/>
  <c r="CM35" i="2" s="1"/>
  <c r="CM71" i="2" s="1"/>
  <c r="CK35" i="1"/>
  <c r="CK35" i="2" s="1"/>
  <c r="CK71" i="2" s="1"/>
  <c r="CJ35" i="1"/>
  <c r="CJ35" i="2" s="1"/>
  <c r="CJ71" i="2" s="1"/>
  <c r="CI35" i="1"/>
  <c r="CI35" i="2" s="1"/>
  <c r="CI71" i="2" s="1"/>
  <c r="CH35" i="1"/>
  <c r="CH35" i="2" s="1"/>
  <c r="CF35" i="1"/>
  <c r="CF35" i="2" s="1"/>
  <c r="CF71" i="2" s="1"/>
  <c r="CE35" i="1"/>
  <c r="CE35" i="2" s="1"/>
  <c r="CE71" i="2" s="1"/>
  <c r="CD35" i="1"/>
  <c r="CD35" i="2" s="1"/>
  <c r="CD71" i="2" s="1"/>
  <c r="CD72" i="2" s="1"/>
  <c r="CC35" i="1"/>
  <c r="CC35" i="2" s="1"/>
  <c r="CC71" i="2" s="1"/>
  <c r="CA35" i="1"/>
  <c r="CA35" i="2" s="1"/>
  <c r="CA71" i="2" s="1"/>
  <c r="BZ35" i="1"/>
  <c r="BZ35" i="2" s="1"/>
  <c r="BZ71" i="2" s="1"/>
  <c r="BY35" i="1"/>
  <c r="BY35" i="2" s="1"/>
  <c r="BX35" i="1"/>
  <c r="BX35" i="2" s="1"/>
  <c r="BX71" i="2" s="1"/>
  <c r="BV35" i="1"/>
  <c r="BV35" i="2" s="1"/>
  <c r="BV71" i="2" s="1"/>
  <c r="BU35" i="1"/>
  <c r="BU35" i="2" s="1"/>
  <c r="BU71" i="2" s="1"/>
  <c r="BT35" i="1"/>
  <c r="BT35" i="2" s="1"/>
  <c r="BT71" i="2" s="1"/>
  <c r="BT72" i="2" s="1"/>
  <c r="BS35" i="1"/>
  <c r="BS35" i="2" s="1"/>
  <c r="BS71" i="2" s="1"/>
  <c r="BQ35" i="1"/>
  <c r="BQ35" i="2" s="1"/>
  <c r="BQ71" i="2" s="1"/>
  <c r="BP35" i="1"/>
  <c r="BP35" i="2" s="1"/>
  <c r="BP71" i="2" s="1"/>
  <c r="BO35" i="1"/>
  <c r="BO35" i="2" s="1"/>
  <c r="BO71" i="2" s="1"/>
  <c r="BO72" i="2" s="1"/>
  <c r="BN35" i="1"/>
  <c r="BN35" i="2" s="1"/>
  <c r="BN71" i="2" s="1"/>
  <c r="BL35" i="1"/>
  <c r="BL35" i="2" s="1"/>
  <c r="BL71" i="2" s="1"/>
  <c r="BK35" i="1"/>
  <c r="BK35" i="2" s="1"/>
  <c r="BK71" i="2" s="1"/>
  <c r="BJ35" i="1"/>
  <c r="BJ35" i="2" s="1"/>
  <c r="BJ71" i="2" s="1"/>
  <c r="BJ72" i="2" s="1"/>
  <c r="BI35" i="1"/>
  <c r="BI35" i="2" s="1"/>
  <c r="BI71" i="2" s="1"/>
  <c r="BG35" i="1"/>
  <c r="BG35" i="2" s="1"/>
  <c r="BG71" i="2" s="1"/>
  <c r="BF35" i="1"/>
  <c r="BF35" i="2" s="1"/>
  <c r="BF71" i="2" s="1"/>
  <c r="BE35" i="1"/>
  <c r="BE35" i="2" s="1"/>
  <c r="BE71" i="2" s="1"/>
  <c r="BE72" i="2" s="1"/>
  <c r="BD35" i="1"/>
  <c r="BD35" i="2" s="1"/>
  <c r="BD71" i="2" s="1"/>
  <c r="BB35" i="1"/>
  <c r="BB35" i="2" s="1"/>
  <c r="BB71" i="2" s="1"/>
  <c r="BA35" i="1"/>
  <c r="BA35" i="2" s="1"/>
  <c r="BA71" i="2" s="1"/>
  <c r="AZ35" i="1"/>
  <c r="AZ35" i="2" s="1"/>
  <c r="AZ71" i="2" s="1"/>
  <c r="AZ72" i="2" s="1"/>
  <c r="AY35" i="1"/>
  <c r="AY35" i="2" s="1"/>
  <c r="AY71" i="2" s="1"/>
  <c r="AW35" i="1"/>
  <c r="AW35" i="2" s="1"/>
  <c r="AW71" i="2" s="1"/>
  <c r="AV35" i="1"/>
  <c r="AV35" i="2" s="1"/>
  <c r="AV71" i="2" s="1"/>
  <c r="AU35" i="1"/>
  <c r="AU35" i="2" s="1"/>
  <c r="AU71" i="2" s="1"/>
  <c r="AU72" i="2" s="1"/>
  <c r="AT35" i="1"/>
  <c r="AT35" i="2" s="1"/>
  <c r="AT71" i="2" s="1"/>
  <c r="AR35" i="1"/>
  <c r="AR35" i="2" s="1"/>
  <c r="AR71" i="2" s="1"/>
  <c r="AQ35" i="1"/>
  <c r="AQ35" i="2" s="1"/>
  <c r="AQ71" i="2" s="1"/>
  <c r="AP35" i="1"/>
  <c r="AP35" i="2" s="1"/>
  <c r="AP71" i="2" s="1"/>
  <c r="AP72" i="2" s="1"/>
  <c r="AO35" i="1"/>
  <c r="AO35" i="2" s="1"/>
  <c r="AO71" i="2" s="1"/>
  <c r="AM35" i="1"/>
  <c r="AM35" i="2" s="1"/>
  <c r="AM71" i="2" s="1"/>
  <c r="AL35" i="1"/>
  <c r="AL35" i="2" s="1"/>
  <c r="AL71" i="2" s="1"/>
  <c r="AK35" i="1"/>
  <c r="AK35" i="2" s="1"/>
  <c r="AK71" i="2" s="1"/>
  <c r="AK72" i="2" s="1"/>
  <c r="AJ35" i="1"/>
  <c r="AJ35" i="2" s="1"/>
  <c r="AH35" i="1"/>
  <c r="AH35" i="2" s="1"/>
  <c r="AH71" i="2" s="1"/>
  <c r="AG35" i="1"/>
  <c r="AG35" i="2" s="1"/>
  <c r="AG71" i="2" s="1"/>
  <c r="AF35" i="1"/>
  <c r="AF35" i="2" s="1"/>
  <c r="AF71" i="2" s="1"/>
  <c r="AF72" i="2" s="1"/>
  <c r="AE35" i="1"/>
  <c r="AE35" i="2" s="1"/>
  <c r="AE71" i="2" s="1"/>
  <c r="AC35" i="1"/>
  <c r="AC35" i="2" s="1"/>
  <c r="AC71" i="2" s="1"/>
  <c r="AB35" i="1"/>
  <c r="AB35" i="2" s="1"/>
  <c r="AB71" i="2" s="1"/>
  <c r="AA35" i="1"/>
  <c r="AA35" i="2" s="1"/>
  <c r="AA71" i="2" s="1"/>
  <c r="AA72" i="2" s="1"/>
  <c r="Z35" i="1"/>
  <c r="Z35" i="2" s="1"/>
  <c r="Z71" i="2" s="1"/>
  <c r="X35" i="1"/>
  <c r="X35" i="2" s="1"/>
  <c r="X71" i="2" s="1"/>
  <c r="W35" i="1"/>
  <c r="W35" i="2" s="1"/>
  <c r="W71" i="2" s="1"/>
  <c r="V35" i="1"/>
  <c r="V35" i="2" s="1"/>
  <c r="V71" i="2" s="1"/>
  <c r="V72" i="2" s="1"/>
  <c r="U35" i="1"/>
  <c r="U35" i="2" s="1"/>
  <c r="U71" i="2" s="1"/>
  <c r="S35" i="1"/>
  <c r="S35" i="2" s="1"/>
  <c r="S71" i="2" s="1"/>
  <c r="R35" i="1"/>
  <c r="R35" i="2" s="1"/>
  <c r="R71" i="2" s="1"/>
  <c r="Q35" i="1"/>
  <c r="Q35" i="2" s="1"/>
  <c r="Q71" i="2" s="1"/>
  <c r="Q72" i="2" s="1"/>
  <c r="P35" i="1"/>
  <c r="P35" i="2" s="1"/>
  <c r="P71" i="2" s="1"/>
  <c r="N35" i="1"/>
  <c r="N35" i="2" s="1"/>
  <c r="N71" i="2" s="1"/>
  <c r="M35" i="1"/>
  <c r="M35" i="2" s="1"/>
  <c r="M71" i="2" s="1"/>
  <c r="L35" i="1"/>
  <c r="L35" i="2" s="1"/>
  <c r="L71" i="2" s="1"/>
  <c r="L72" i="2" s="1"/>
  <c r="K35" i="1"/>
  <c r="K35" i="2" s="1"/>
  <c r="K71" i="2" s="1"/>
  <c r="I35" i="1"/>
  <c r="H35" i="1"/>
  <c r="G35" i="1"/>
  <c r="F35" i="1"/>
  <c r="DP32" i="1"/>
  <c r="DK32" i="1"/>
  <c r="DF32" i="1"/>
  <c r="DA32" i="1"/>
  <c r="CV32" i="1"/>
  <c r="CQ32" i="1"/>
  <c r="CL32" i="1"/>
  <c r="CL113" i="1" s="1"/>
  <c r="CG32" i="1"/>
  <c r="CB32" i="1"/>
  <c r="BW32" i="1"/>
  <c r="BR32" i="1"/>
  <c r="BM32" i="1"/>
  <c r="BM113" i="1" s="1"/>
  <c r="BM141" i="1" s="1"/>
  <c r="BM142" i="1" s="1"/>
  <c r="BM145" i="1" s="1"/>
  <c r="BH32" i="1"/>
  <c r="BC32" i="1"/>
  <c r="AX32" i="1"/>
  <c r="AX113" i="1" s="1"/>
  <c r="AS32" i="1"/>
  <c r="AN32" i="1"/>
  <c r="AI32" i="1"/>
  <c r="AD32" i="1"/>
  <c r="Y32" i="1"/>
  <c r="Y113" i="1" s="1"/>
  <c r="Y141" i="1" s="1"/>
  <c r="Y142" i="1" s="1"/>
  <c r="Y145" i="1" s="1"/>
  <c r="T32" i="1"/>
  <c r="O32" i="1"/>
  <c r="J32" i="1"/>
  <c r="DO31" i="1"/>
  <c r="DO31" i="2" s="1"/>
  <c r="DN31" i="1"/>
  <c r="DN31" i="2" s="1"/>
  <c r="DM31" i="1"/>
  <c r="DM31" i="2" s="1"/>
  <c r="DL31" i="1"/>
  <c r="DL31" i="2" s="1"/>
  <c r="DJ31" i="1"/>
  <c r="DJ31" i="2" s="1"/>
  <c r="DI31" i="1"/>
  <c r="DI31" i="2" s="1"/>
  <c r="DH31" i="1"/>
  <c r="DH31" i="2" s="1"/>
  <c r="DG31" i="1"/>
  <c r="DG31" i="2" s="1"/>
  <c r="DE31" i="1"/>
  <c r="DE31" i="2" s="1"/>
  <c r="DD31" i="1"/>
  <c r="DD31" i="2" s="1"/>
  <c r="DC31" i="1"/>
  <c r="DC31" i="2" s="1"/>
  <c r="DB31" i="1"/>
  <c r="DB31" i="2" s="1"/>
  <c r="CZ31" i="1"/>
  <c r="CZ31" i="2" s="1"/>
  <c r="CY31" i="1"/>
  <c r="CY31" i="2" s="1"/>
  <c r="CX31" i="1"/>
  <c r="CX31" i="2" s="1"/>
  <c r="CW31" i="1"/>
  <c r="CW31" i="2" s="1"/>
  <c r="CU31" i="1"/>
  <c r="CU31" i="2" s="1"/>
  <c r="CT31" i="1"/>
  <c r="CT31" i="2" s="1"/>
  <c r="CS31" i="1"/>
  <c r="CS31" i="2" s="1"/>
  <c r="CR31" i="1"/>
  <c r="CR31" i="2" s="1"/>
  <c r="CP31" i="1"/>
  <c r="CP31" i="2" s="1"/>
  <c r="CO31" i="1"/>
  <c r="CO31" i="2" s="1"/>
  <c r="CN31" i="1"/>
  <c r="CN31" i="2" s="1"/>
  <c r="CM31" i="1"/>
  <c r="CM31" i="2" s="1"/>
  <c r="CK31" i="1"/>
  <c r="CK31" i="2" s="1"/>
  <c r="CJ31" i="1"/>
  <c r="CJ31" i="2" s="1"/>
  <c r="CI31" i="1"/>
  <c r="CI31" i="2" s="1"/>
  <c r="CH31" i="1"/>
  <c r="CH31" i="2" s="1"/>
  <c r="CF31" i="1"/>
  <c r="CF31" i="2" s="1"/>
  <c r="CE31" i="1"/>
  <c r="CE31" i="2" s="1"/>
  <c r="CD31" i="1"/>
  <c r="CD31" i="2" s="1"/>
  <c r="CC31" i="1"/>
  <c r="CC31" i="2" s="1"/>
  <c r="CA31" i="1"/>
  <c r="CA31" i="2" s="1"/>
  <c r="BZ31" i="1"/>
  <c r="BZ31" i="2" s="1"/>
  <c r="BY31" i="1"/>
  <c r="BY31" i="2" s="1"/>
  <c r="BX31" i="1"/>
  <c r="BX31" i="2" s="1"/>
  <c r="BV31" i="1"/>
  <c r="BV31" i="2" s="1"/>
  <c r="BU31" i="1"/>
  <c r="BU31" i="2" s="1"/>
  <c r="BT31" i="1"/>
  <c r="BT31" i="2" s="1"/>
  <c r="BS31" i="1"/>
  <c r="BS31" i="2" s="1"/>
  <c r="BQ31" i="1"/>
  <c r="BQ31" i="2" s="1"/>
  <c r="BP31" i="1"/>
  <c r="BP31" i="2" s="1"/>
  <c r="BO31" i="1"/>
  <c r="BO31" i="2" s="1"/>
  <c r="BN31" i="1"/>
  <c r="BN31" i="2" s="1"/>
  <c r="BL31" i="1"/>
  <c r="BL31" i="2" s="1"/>
  <c r="BK31" i="1"/>
  <c r="BK31" i="2" s="1"/>
  <c r="BJ31" i="1"/>
  <c r="BJ31" i="2" s="1"/>
  <c r="BI31" i="1"/>
  <c r="BI31" i="2" s="1"/>
  <c r="BG31" i="1"/>
  <c r="BG31" i="2" s="1"/>
  <c r="BF31" i="1"/>
  <c r="BF31" i="2" s="1"/>
  <c r="BE31" i="1"/>
  <c r="BE31" i="2" s="1"/>
  <c r="BD31" i="1"/>
  <c r="BD31" i="2" s="1"/>
  <c r="BB31" i="1"/>
  <c r="BB31" i="2" s="1"/>
  <c r="BA31" i="1"/>
  <c r="BA31" i="2" s="1"/>
  <c r="AZ31" i="1"/>
  <c r="AZ31" i="2" s="1"/>
  <c r="AY31" i="1"/>
  <c r="AY31" i="2" s="1"/>
  <c r="AW31" i="1"/>
  <c r="AW31" i="2" s="1"/>
  <c r="AV31" i="1"/>
  <c r="AV31" i="2" s="1"/>
  <c r="AU31" i="1"/>
  <c r="AU31" i="2" s="1"/>
  <c r="AT31" i="1"/>
  <c r="AT31" i="2" s="1"/>
  <c r="AR31" i="1"/>
  <c r="AR31" i="2" s="1"/>
  <c r="AQ31" i="1"/>
  <c r="AQ31" i="2" s="1"/>
  <c r="AP31" i="1"/>
  <c r="AP31" i="2" s="1"/>
  <c r="AO31" i="1"/>
  <c r="AO31" i="2" s="1"/>
  <c r="AM31" i="1"/>
  <c r="AM31" i="2" s="1"/>
  <c r="AL31" i="1"/>
  <c r="AL31" i="2" s="1"/>
  <c r="AK31" i="1"/>
  <c r="AK31" i="2" s="1"/>
  <c r="AJ31" i="1"/>
  <c r="AJ31" i="2" s="1"/>
  <c r="AH31" i="1"/>
  <c r="AH31" i="2" s="1"/>
  <c r="AG31" i="1"/>
  <c r="AG31" i="2" s="1"/>
  <c r="AF31" i="1"/>
  <c r="AF31" i="2" s="1"/>
  <c r="AE31" i="1"/>
  <c r="AE31" i="2" s="1"/>
  <c r="AC31" i="1"/>
  <c r="AC31" i="2" s="1"/>
  <c r="AB31" i="1"/>
  <c r="AB31" i="2" s="1"/>
  <c r="AA31" i="1"/>
  <c r="AA31" i="2" s="1"/>
  <c r="Z31" i="1"/>
  <c r="Z31" i="2" s="1"/>
  <c r="X31" i="1"/>
  <c r="X31" i="2" s="1"/>
  <c r="W31" i="1"/>
  <c r="W31" i="2" s="1"/>
  <c r="V31" i="1"/>
  <c r="V31" i="2" s="1"/>
  <c r="U31" i="1"/>
  <c r="U31" i="2" s="1"/>
  <c r="S31" i="1"/>
  <c r="S31" i="2" s="1"/>
  <c r="R31" i="1"/>
  <c r="R31" i="2" s="1"/>
  <c r="Q31" i="1"/>
  <c r="Q31" i="2" s="1"/>
  <c r="P31" i="1"/>
  <c r="P31" i="2" s="1"/>
  <c r="N31" i="1"/>
  <c r="N31" i="2" s="1"/>
  <c r="M31" i="1"/>
  <c r="M31" i="2" s="1"/>
  <c r="L31" i="1"/>
  <c r="L31" i="2" s="1"/>
  <c r="K31" i="1"/>
  <c r="K31" i="2" s="1"/>
  <c r="I31" i="1"/>
  <c r="H31" i="1"/>
  <c r="G31" i="1"/>
  <c r="F31" i="1"/>
  <c r="DO30" i="1"/>
  <c r="DO30" i="2" s="1"/>
  <c r="DN30" i="1"/>
  <c r="DN30" i="2" s="1"/>
  <c r="DM30" i="1"/>
  <c r="DM30" i="2" s="1"/>
  <c r="DL30" i="1"/>
  <c r="DL30" i="2" s="1"/>
  <c r="DJ30" i="1"/>
  <c r="DJ30" i="2" s="1"/>
  <c r="DI30" i="1"/>
  <c r="DI30" i="2" s="1"/>
  <c r="DH30" i="1"/>
  <c r="DH30" i="2" s="1"/>
  <c r="DG30" i="1"/>
  <c r="DG30" i="2" s="1"/>
  <c r="DE30" i="1"/>
  <c r="DE30" i="2" s="1"/>
  <c r="DD30" i="1"/>
  <c r="DD30" i="2" s="1"/>
  <c r="DC30" i="1"/>
  <c r="DC30" i="2" s="1"/>
  <c r="DB30" i="1"/>
  <c r="DB30" i="2" s="1"/>
  <c r="CZ30" i="1"/>
  <c r="CZ30" i="2" s="1"/>
  <c r="CY30" i="1"/>
  <c r="CY30" i="2" s="1"/>
  <c r="CX30" i="1"/>
  <c r="CX30" i="2" s="1"/>
  <c r="CW30" i="1"/>
  <c r="CW30" i="2" s="1"/>
  <c r="CU30" i="1"/>
  <c r="CU30" i="2" s="1"/>
  <c r="CT30" i="1"/>
  <c r="CT30" i="2" s="1"/>
  <c r="CS30" i="1"/>
  <c r="CS30" i="2" s="1"/>
  <c r="CR30" i="1"/>
  <c r="CR30" i="2" s="1"/>
  <c r="CP30" i="1"/>
  <c r="CP30" i="2" s="1"/>
  <c r="CO30" i="1"/>
  <c r="CO30" i="2" s="1"/>
  <c r="CN30" i="1"/>
  <c r="CN30" i="2" s="1"/>
  <c r="CM30" i="1"/>
  <c r="CM30" i="2" s="1"/>
  <c r="CK30" i="1"/>
  <c r="CK30" i="2" s="1"/>
  <c r="CJ30" i="1"/>
  <c r="CJ30" i="2" s="1"/>
  <c r="CI30" i="1"/>
  <c r="CI30" i="2" s="1"/>
  <c r="CH30" i="1"/>
  <c r="CH30" i="2" s="1"/>
  <c r="CF30" i="1"/>
  <c r="CF30" i="2" s="1"/>
  <c r="CE30" i="1"/>
  <c r="CE30" i="2" s="1"/>
  <c r="CD30" i="1"/>
  <c r="CD30" i="2" s="1"/>
  <c r="CC30" i="1"/>
  <c r="CC30" i="2" s="1"/>
  <c r="CA30" i="1"/>
  <c r="CA30" i="2" s="1"/>
  <c r="BZ30" i="1"/>
  <c r="BZ30" i="2" s="1"/>
  <c r="BY30" i="1"/>
  <c r="BY30" i="2" s="1"/>
  <c r="BX30" i="1"/>
  <c r="BX30" i="2" s="1"/>
  <c r="BV30" i="1"/>
  <c r="BV30" i="2" s="1"/>
  <c r="BU30" i="1"/>
  <c r="BU30" i="2" s="1"/>
  <c r="BT30" i="1"/>
  <c r="BT30" i="2" s="1"/>
  <c r="BS30" i="1"/>
  <c r="BS30" i="2" s="1"/>
  <c r="BQ30" i="1"/>
  <c r="BQ30" i="2" s="1"/>
  <c r="BP30" i="1"/>
  <c r="BP30" i="2" s="1"/>
  <c r="BO30" i="1"/>
  <c r="BO30" i="2" s="1"/>
  <c r="BN30" i="1"/>
  <c r="BN30" i="2" s="1"/>
  <c r="BL30" i="1"/>
  <c r="BL30" i="2" s="1"/>
  <c r="BK30" i="1"/>
  <c r="BK30" i="2" s="1"/>
  <c r="BJ30" i="1"/>
  <c r="BJ30" i="2" s="1"/>
  <c r="BI30" i="1"/>
  <c r="BI30" i="2" s="1"/>
  <c r="BG30" i="1"/>
  <c r="BG30" i="2" s="1"/>
  <c r="BF30" i="1"/>
  <c r="BF30" i="2" s="1"/>
  <c r="BE30" i="1"/>
  <c r="BE30" i="2" s="1"/>
  <c r="BD30" i="1"/>
  <c r="BD30" i="2" s="1"/>
  <c r="BB30" i="1"/>
  <c r="BB30" i="2" s="1"/>
  <c r="BA30" i="1"/>
  <c r="BA30" i="2" s="1"/>
  <c r="AZ30" i="1"/>
  <c r="AZ30" i="2" s="1"/>
  <c r="AY30" i="1"/>
  <c r="AY30" i="2" s="1"/>
  <c r="AM30" i="1"/>
  <c r="AM30" i="2" s="1"/>
  <c r="AL30" i="1"/>
  <c r="AL30" i="2" s="1"/>
  <c r="AK30" i="1"/>
  <c r="AK30" i="2" s="1"/>
  <c r="AJ30" i="1"/>
  <c r="AJ30" i="2" s="1"/>
  <c r="AH30" i="1"/>
  <c r="AH30" i="2" s="1"/>
  <c r="AG30" i="1"/>
  <c r="AG30" i="2" s="1"/>
  <c r="AF30" i="1"/>
  <c r="AF30" i="2" s="1"/>
  <c r="AE30" i="1"/>
  <c r="AE30" i="2" s="1"/>
  <c r="AC30" i="1"/>
  <c r="AC30" i="2" s="1"/>
  <c r="AB30" i="1"/>
  <c r="AB30" i="2" s="1"/>
  <c r="AA30" i="1"/>
  <c r="AA30" i="2" s="1"/>
  <c r="Z30" i="1"/>
  <c r="Z30" i="2" s="1"/>
  <c r="X30" i="1"/>
  <c r="X30" i="2" s="1"/>
  <c r="W30" i="1"/>
  <c r="W30" i="2" s="1"/>
  <c r="V30" i="1"/>
  <c r="V30" i="2" s="1"/>
  <c r="U30" i="1"/>
  <c r="U30" i="2" s="1"/>
  <c r="S30" i="1"/>
  <c r="S30" i="2" s="1"/>
  <c r="R30" i="1"/>
  <c r="R30" i="2" s="1"/>
  <c r="Q30" i="1"/>
  <c r="Q30" i="2" s="1"/>
  <c r="P30" i="1"/>
  <c r="P30" i="2" s="1"/>
  <c r="N30" i="1"/>
  <c r="N30" i="2" s="1"/>
  <c r="M30" i="1"/>
  <c r="M30" i="2" s="1"/>
  <c r="L30" i="1"/>
  <c r="L30" i="2" s="1"/>
  <c r="K30" i="1"/>
  <c r="K30" i="2" s="1"/>
  <c r="I30" i="1"/>
  <c r="H30" i="1"/>
  <c r="G30" i="1"/>
  <c r="F30" i="1"/>
  <c r="DO29" i="1"/>
  <c r="DO29" i="2" s="1"/>
  <c r="DN29" i="1"/>
  <c r="DN29" i="2" s="1"/>
  <c r="DM29" i="1"/>
  <c r="DM29" i="2" s="1"/>
  <c r="DL29" i="1"/>
  <c r="DL29" i="2" s="1"/>
  <c r="DJ29" i="1"/>
  <c r="DJ29" i="2" s="1"/>
  <c r="DI29" i="1"/>
  <c r="DI29" i="2" s="1"/>
  <c r="DH29" i="1"/>
  <c r="DH29" i="2" s="1"/>
  <c r="DG29" i="1"/>
  <c r="DG29" i="2" s="1"/>
  <c r="DE29" i="1"/>
  <c r="DE29" i="2" s="1"/>
  <c r="DD29" i="1"/>
  <c r="DD29" i="2" s="1"/>
  <c r="DC29" i="1"/>
  <c r="DC29" i="2" s="1"/>
  <c r="DB29" i="1"/>
  <c r="DB29" i="2" s="1"/>
  <c r="CZ29" i="1"/>
  <c r="CZ29" i="2" s="1"/>
  <c r="CY29" i="1"/>
  <c r="CY29" i="2" s="1"/>
  <c r="CX29" i="1"/>
  <c r="CX29" i="2" s="1"/>
  <c r="CW29" i="1"/>
  <c r="CW29" i="2" s="1"/>
  <c r="CU29" i="1"/>
  <c r="CU29" i="2" s="1"/>
  <c r="CT29" i="1"/>
  <c r="CT29" i="2" s="1"/>
  <c r="CS29" i="1"/>
  <c r="CS29" i="2" s="1"/>
  <c r="CR29" i="1"/>
  <c r="CR29" i="2" s="1"/>
  <c r="CP29" i="1"/>
  <c r="CP29" i="2" s="1"/>
  <c r="CO29" i="1"/>
  <c r="CO29" i="2" s="1"/>
  <c r="CN29" i="1"/>
  <c r="CN29" i="2" s="1"/>
  <c r="CM29" i="1"/>
  <c r="CM29" i="2" s="1"/>
  <c r="CK29" i="1"/>
  <c r="CK29" i="2" s="1"/>
  <c r="CJ29" i="1"/>
  <c r="CJ29" i="2" s="1"/>
  <c r="CI29" i="1"/>
  <c r="CI29" i="2" s="1"/>
  <c r="CH29" i="1"/>
  <c r="CH29" i="2" s="1"/>
  <c r="CF29" i="1"/>
  <c r="CF29" i="2" s="1"/>
  <c r="CE29" i="1"/>
  <c r="CE29" i="2" s="1"/>
  <c r="CD29" i="1"/>
  <c r="CD29" i="2" s="1"/>
  <c r="CC29" i="1"/>
  <c r="CC29" i="2" s="1"/>
  <c r="BB29" i="1"/>
  <c r="BB29" i="2" s="1"/>
  <c r="BA29" i="1"/>
  <c r="BA29" i="2" s="1"/>
  <c r="AZ29" i="1"/>
  <c r="AZ29" i="2" s="1"/>
  <c r="AY29" i="1"/>
  <c r="AY29" i="2" s="1"/>
  <c r="AW29" i="1"/>
  <c r="AW29" i="2" s="1"/>
  <c r="AV29" i="1"/>
  <c r="AV29" i="2" s="1"/>
  <c r="AU29" i="1"/>
  <c r="AU29" i="2" s="1"/>
  <c r="AT29" i="1"/>
  <c r="AT29" i="2" s="1"/>
  <c r="AR29" i="1"/>
  <c r="AR29" i="2" s="1"/>
  <c r="AQ29" i="1"/>
  <c r="AQ29" i="2" s="1"/>
  <c r="AP29" i="1"/>
  <c r="AP29" i="2" s="1"/>
  <c r="AO29" i="1"/>
  <c r="AO29" i="2" s="1"/>
  <c r="AM29" i="1"/>
  <c r="AM29" i="2" s="1"/>
  <c r="AL29" i="1"/>
  <c r="AL29" i="2" s="1"/>
  <c r="AK29" i="1"/>
  <c r="AK29" i="2" s="1"/>
  <c r="AJ29" i="1"/>
  <c r="AJ29" i="2" s="1"/>
  <c r="I29" i="1"/>
  <c r="H29" i="1"/>
  <c r="G29" i="1"/>
  <c r="F29" i="1"/>
  <c r="DO26" i="1"/>
  <c r="DO26" i="2" s="1"/>
  <c r="DN26" i="1"/>
  <c r="DN26" i="2" s="1"/>
  <c r="DM26" i="1"/>
  <c r="DM26" i="2" s="1"/>
  <c r="DL26" i="1"/>
  <c r="DL26" i="2" s="1"/>
  <c r="DJ26" i="1"/>
  <c r="DJ26" i="2" s="1"/>
  <c r="DI26" i="1"/>
  <c r="DI26" i="2" s="1"/>
  <c r="DH26" i="1"/>
  <c r="DH26" i="2" s="1"/>
  <c r="DG26" i="1"/>
  <c r="DG26" i="2" s="1"/>
  <c r="DE26" i="1"/>
  <c r="DE26" i="2" s="1"/>
  <c r="DD26" i="1"/>
  <c r="DD26" i="2" s="1"/>
  <c r="DC26" i="1"/>
  <c r="DC26" i="2" s="1"/>
  <c r="DB26" i="1"/>
  <c r="DB26" i="2" s="1"/>
  <c r="CZ26" i="1"/>
  <c r="CZ26" i="2" s="1"/>
  <c r="CY26" i="1"/>
  <c r="CY26" i="2" s="1"/>
  <c r="CX26" i="1"/>
  <c r="CX26" i="2" s="1"/>
  <c r="CW26" i="1"/>
  <c r="CW26" i="2" s="1"/>
  <c r="CU26" i="1"/>
  <c r="CU26" i="2" s="1"/>
  <c r="CT26" i="1"/>
  <c r="CT26" i="2" s="1"/>
  <c r="CS26" i="1"/>
  <c r="CS26" i="2" s="1"/>
  <c r="CR26" i="1"/>
  <c r="CR26" i="2" s="1"/>
  <c r="CP26" i="1"/>
  <c r="CP26" i="2" s="1"/>
  <c r="CO26" i="1"/>
  <c r="CO26" i="2" s="1"/>
  <c r="CN26" i="1"/>
  <c r="CN26" i="2" s="1"/>
  <c r="CM26" i="1"/>
  <c r="CM26" i="2" s="1"/>
  <c r="CK26" i="1"/>
  <c r="CK26" i="2" s="1"/>
  <c r="CJ26" i="1"/>
  <c r="CJ26" i="2" s="1"/>
  <c r="CI26" i="1"/>
  <c r="CI26" i="2" s="1"/>
  <c r="CH26" i="1"/>
  <c r="CH26" i="2" s="1"/>
  <c r="CF26" i="1"/>
  <c r="CF26" i="2" s="1"/>
  <c r="CE26" i="1"/>
  <c r="CE26" i="2" s="1"/>
  <c r="CD26" i="1"/>
  <c r="CD26" i="2" s="1"/>
  <c r="CC26" i="1"/>
  <c r="CC26" i="2" s="1"/>
  <c r="CA26" i="1"/>
  <c r="CA26" i="2" s="1"/>
  <c r="BZ26" i="1"/>
  <c r="BZ26" i="2" s="1"/>
  <c r="BY26" i="1"/>
  <c r="BY26" i="2" s="1"/>
  <c r="BX26" i="1"/>
  <c r="BX26" i="2" s="1"/>
  <c r="BV26" i="1"/>
  <c r="BV26" i="2" s="1"/>
  <c r="BU26" i="1"/>
  <c r="BU26" i="2" s="1"/>
  <c r="BT26" i="1"/>
  <c r="BT26" i="2" s="1"/>
  <c r="BS26" i="1"/>
  <c r="BS26" i="2" s="1"/>
  <c r="BQ26" i="1"/>
  <c r="BQ26" i="2" s="1"/>
  <c r="BP26" i="1"/>
  <c r="BP26" i="2" s="1"/>
  <c r="BO26" i="1"/>
  <c r="BO26" i="2" s="1"/>
  <c r="BN26" i="1"/>
  <c r="BN26" i="2" s="1"/>
  <c r="BL26" i="1"/>
  <c r="BL26" i="2" s="1"/>
  <c r="BK26" i="1"/>
  <c r="BK26" i="2" s="1"/>
  <c r="BJ26" i="1"/>
  <c r="BJ26" i="2" s="1"/>
  <c r="BI26" i="1"/>
  <c r="BI26" i="2" s="1"/>
  <c r="BG26" i="1"/>
  <c r="BG26" i="2" s="1"/>
  <c r="BF26" i="1"/>
  <c r="BF26" i="2" s="1"/>
  <c r="BE26" i="1"/>
  <c r="BE26" i="2" s="1"/>
  <c r="BD26" i="1"/>
  <c r="BD26" i="2" s="1"/>
  <c r="BB26" i="1"/>
  <c r="BB26" i="2" s="1"/>
  <c r="BA26" i="1"/>
  <c r="BA26" i="2" s="1"/>
  <c r="AZ26" i="1"/>
  <c r="AZ26" i="2" s="1"/>
  <c r="AY26" i="1"/>
  <c r="AY26" i="2" s="1"/>
  <c r="AW26" i="1"/>
  <c r="AW26" i="2" s="1"/>
  <c r="AV26" i="1"/>
  <c r="AV26" i="2" s="1"/>
  <c r="AU26" i="1"/>
  <c r="AU26" i="2" s="1"/>
  <c r="AT26" i="1"/>
  <c r="AT26" i="2" s="1"/>
  <c r="AR26" i="1"/>
  <c r="AR26" i="2" s="1"/>
  <c r="AQ26" i="1"/>
  <c r="AQ26" i="2" s="1"/>
  <c r="AP26" i="1"/>
  <c r="AP26" i="2" s="1"/>
  <c r="AO26" i="1"/>
  <c r="AO26" i="2" s="1"/>
  <c r="AM26" i="1"/>
  <c r="AM26" i="2" s="1"/>
  <c r="AL26" i="1"/>
  <c r="AL26" i="2" s="1"/>
  <c r="AK26" i="1"/>
  <c r="AK26" i="2" s="1"/>
  <c r="AJ26" i="1"/>
  <c r="AJ26" i="2" s="1"/>
  <c r="AH26" i="1"/>
  <c r="AH26" i="2" s="1"/>
  <c r="AG26" i="1"/>
  <c r="AG26" i="2" s="1"/>
  <c r="AF26" i="1"/>
  <c r="AF26" i="2" s="1"/>
  <c r="AE26" i="1"/>
  <c r="AE26" i="2" s="1"/>
  <c r="AC26" i="1"/>
  <c r="AC26" i="2" s="1"/>
  <c r="AB26" i="1"/>
  <c r="AB26" i="2" s="1"/>
  <c r="AA26" i="1"/>
  <c r="AA26" i="2" s="1"/>
  <c r="Z26" i="1"/>
  <c r="Z26" i="2" s="1"/>
  <c r="X26" i="1"/>
  <c r="X26" i="2" s="1"/>
  <c r="W26" i="1"/>
  <c r="W26" i="2" s="1"/>
  <c r="V26" i="1"/>
  <c r="V26" i="2" s="1"/>
  <c r="U26" i="1"/>
  <c r="U26" i="2" s="1"/>
  <c r="S26" i="1"/>
  <c r="S26" i="2" s="1"/>
  <c r="R26" i="1"/>
  <c r="R26" i="2" s="1"/>
  <c r="Q26" i="1"/>
  <c r="Q26" i="2" s="1"/>
  <c r="P26" i="1"/>
  <c r="P26" i="2" s="1"/>
  <c r="N26" i="1"/>
  <c r="N26" i="2" s="1"/>
  <c r="M26" i="1"/>
  <c r="M26" i="2" s="1"/>
  <c r="L26" i="1"/>
  <c r="L26" i="2" s="1"/>
  <c r="K26" i="1"/>
  <c r="K26" i="2" s="1"/>
  <c r="I26" i="1"/>
  <c r="H26" i="1"/>
  <c r="G26" i="1"/>
  <c r="F26" i="1"/>
  <c r="DO25" i="1"/>
  <c r="DO25" i="2" s="1"/>
  <c r="DN25" i="1"/>
  <c r="DN25" i="2" s="1"/>
  <c r="DM25" i="1"/>
  <c r="DM25" i="2" s="1"/>
  <c r="DL25" i="1"/>
  <c r="DL25" i="2" s="1"/>
  <c r="DJ25" i="1"/>
  <c r="DJ25" i="2" s="1"/>
  <c r="DI25" i="1"/>
  <c r="DI25" i="2" s="1"/>
  <c r="DH25" i="1"/>
  <c r="DH25" i="2" s="1"/>
  <c r="DG25" i="1"/>
  <c r="DG25" i="2" s="1"/>
  <c r="DE25" i="1"/>
  <c r="DE25" i="2" s="1"/>
  <c r="DD25" i="1"/>
  <c r="DD25" i="2" s="1"/>
  <c r="DC25" i="1"/>
  <c r="DC25" i="2" s="1"/>
  <c r="DB25" i="1"/>
  <c r="DB25" i="2" s="1"/>
  <c r="CZ25" i="1"/>
  <c r="CZ25" i="2" s="1"/>
  <c r="CY25" i="1"/>
  <c r="CY25" i="2" s="1"/>
  <c r="CX25" i="1"/>
  <c r="CX25" i="2" s="1"/>
  <c r="CW25" i="1"/>
  <c r="CW25" i="2" s="1"/>
  <c r="CU25" i="1"/>
  <c r="CU25" i="2" s="1"/>
  <c r="CT25" i="1"/>
  <c r="CT25" i="2" s="1"/>
  <c r="CS25" i="1"/>
  <c r="CS25" i="2" s="1"/>
  <c r="CR25" i="1"/>
  <c r="CR25" i="2" s="1"/>
  <c r="CP25" i="1"/>
  <c r="CP25" i="2" s="1"/>
  <c r="CO25" i="1"/>
  <c r="CO25" i="2" s="1"/>
  <c r="CN25" i="1"/>
  <c r="CN25" i="2" s="1"/>
  <c r="CM25" i="1"/>
  <c r="CM25" i="2" s="1"/>
  <c r="CK25" i="1"/>
  <c r="CK25" i="2" s="1"/>
  <c r="CJ25" i="1"/>
  <c r="CJ25" i="2" s="1"/>
  <c r="CI25" i="1"/>
  <c r="CI25" i="2" s="1"/>
  <c r="CH25" i="1"/>
  <c r="CH25" i="2" s="1"/>
  <c r="CF25" i="1"/>
  <c r="CF25" i="2" s="1"/>
  <c r="CE25" i="1"/>
  <c r="CE25" i="2" s="1"/>
  <c r="CD25" i="1"/>
  <c r="CD25" i="2" s="1"/>
  <c r="CC25" i="1"/>
  <c r="CC25" i="2" s="1"/>
  <c r="CA25" i="1"/>
  <c r="CA25" i="2" s="1"/>
  <c r="BZ25" i="1"/>
  <c r="BZ25" i="2" s="1"/>
  <c r="BY25" i="1"/>
  <c r="BY25" i="2" s="1"/>
  <c r="BX25" i="1"/>
  <c r="BX25" i="2" s="1"/>
  <c r="BV25" i="1"/>
  <c r="BV25" i="2" s="1"/>
  <c r="BU25" i="1"/>
  <c r="BU25" i="2" s="1"/>
  <c r="BT25" i="1"/>
  <c r="BT25" i="2" s="1"/>
  <c r="BS25" i="1"/>
  <c r="BS25" i="2" s="1"/>
  <c r="BQ25" i="1"/>
  <c r="BQ25" i="2" s="1"/>
  <c r="BP25" i="1"/>
  <c r="BP25" i="2" s="1"/>
  <c r="BO25" i="1"/>
  <c r="BO25" i="2" s="1"/>
  <c r="BN25" i="1"/>
  <c r="BN25" i="2" s="1"/>
  <c r="BL25" i="1"/>
  <c r="BL25" i="2" s="1"/>
  <c r="BK25" i="1"/>
  <c r="BK25" i="2" s="1"/>
  <c r="BJ25" i="1"/>
  <c r="BJ25" i="2" s="1"/>
  <c r="BI25" i="1"/>
  <c r="BI25" i="2" s="1"/>
  <c r="BG25" i="1"/>
  <c r="BG25" i="2" s="1"/>
  <c r="BF25" i="1"/>
  <c r="BF25" i="2" s="1"/>
  <c r="BE25" i="1"/>
  <c r="BE25" i="2" s="1"/>
  <c r="BD25" i="1"/>
  <c r="BD25" i="2" s="1"/>
  <c r="BB25" i="1"/>
  <c r="BB25" i="2" s="1"/>
  <c r="BA25" i="1"/>
  <c r="BA25" i="2" s="1"/>
  <c r="AZ25" i="1"/>
  <c r="AZ25" i="2" s="1"/>
  <c r="AY25" i="1"/>
  <c r="AY25" i="2" s="1"/>
  <c r="AW25" i="1"/>
  <c r="AW25" i="2" s="1"/>
  <c r="AV25" i="1"/>
  <c r="AV25" i="2" s="1"/>
  <c r="AU25" i="1"/>
  <c r="AU25" i="2" s="1"/>
  <c r="AT25" i="1"/>
  <c r="AT25" i="2" s="1"/>
  <c r="AR25" i="1"/>
  <c r="AR25" i="2" s="1"/>
  <c r="AQ25" i="1"/>
  <c r="AQ25" i="2" s="1"/>
  <c r="AP25" i="1"/>
  <c r="AP25" i="2" s="1"/>
  <c r="AO25" i="1"/>
  <c r="AO25" i="2" s="1"/>
  <c r="AM25" i="1"/>
  <c r="AM25" i="2" s="1"/>
  <c r="AL25" i="1"/>
  <c r="AL25" i="2" s="1"/>
  <c r="AK25" i="1"/>
  <c r="AK25" i="2" s="1"/>
  <c r="AJ25" i="1"/>
  <c r="AJ25" i="2" s="1"/>
  <c r="AH25" i="1"/>
  <c r="AH25" i="2" s="1"/>
  <c r="AG25" i="1"/>
  <c r="AG25" i="2" s="1"/>
  <c r="AF25" i="1"/>
  <c r="AF25" i="2" s="1"/>
  <c r="AE25" i="1"/>
  <c r="AE25" i="2" s="1"/>
  <c r="AC25" i="1"/>
  <c r="AC25" i="2" s="1"/>
  <c r="AB25" i="1"/>
  <c r="AB25" i="2" s="1"/>
  <c r="AA25" i="1"/>
  <c r="AA25" i="2" s="1"/>
  <c r="Z25" i="1"/>
  <c r="Z25" i="2" s="1"/>
  <c r="X25" i="1"/>
  <c r="X25" i="2" s="1"/>
  <c r="W25" i="1"/>
  <c r="W25" i="2" s="1"/>
  <c r="V25" i="1"/>
  <c r="V25" i="2" s="1"/>
  <c r="U25" i="1"/>
  <c r="U25" i="2" s="1"/>
  <c r="S25" i="1"/>
  <c r="S25" i="2" s="1"/>
  <c r="R25" i="1"/>
  <c r="R25" i="2" s="1"/>
  <c r="Q25" i="1"/>
  <c r="Q25" i="2" s="1"/>
  <c r="P25" i="1"/>
  <c r="P25" i="2" s="1"/>
  <c r="N25" i="1"/>
  <c r="N25" i="2" s="1"/>
  <c r="M25" i="1"/>
  <c r="M25" i="2" s="1"/>
  <c r="L25" i="1"/>
  <c r="L25" i="2" s="1"/>
  <c r="K25" i="1"/>
  <c r="K25" i="2" s="1"/>
  <c r="I25" i="1"/>
  <c r="H25" i="1"/>
  <c r="G25" i="1"/>
  <c r="F25" i="1"/>
  <c r="DO24" i="1"/>
  <c r="DO24" i="2" s="1"/>
  <c r="DN24" i="1"/>
  <c r="DN24" i="2" s="1"/>
  <c r="DM24" i="1"/>
  <c r="DM24" i="2" s="1"/>
  <c r="DL24" i="1"/>
  <c r="DL24" i="2" s="1"/>
  <c r="DJ24" i="1"/>
  <c r="DJ24" i="2" s="1"/>
  <c r="DI24" i="1"/>
  <c r="DI24" i="2" s="1"/>
  <c r="DH24" i="1"/>
  <c r="DH24" i="2" s="1"/>
  <c r="DG24" i="1"/>
  <c r="DG24" i="2" s="1"/>
  <c r="DE24" i="1"/>
  <c r="DE24" i="2" s="1"/>
  <c r="DD24" i="1"/>
  <c r="DD24" i="2" s="1"/>
  <c r="DC24" i="1"/>
  <c r="DC24" i="2" s="1"/>
  <c r="DB24" i="1"/>
  <c r="DB24" i="2" s="1"/>
  <c r="CZ24" i="1"/>
  <c r="CZ24" i="2" s="1"/>
  <c r="CY24" i="1"/>
  <c r="CY24" i="2" s="1"/>
  <c r="CX24" i="1"/>
  <c r="CX24" i="2" s="1"/>
  <c r="CW24" i="1"/>
  <c r="CW24" i="2" s="1"/>
  <c r="CU24" i="1"/>
  <c r="CU24" i="2" s="1"/>
  <c r="CT24" i="1"/>
  <c r="CT24" i="2" s="1"/>
  <c r="CS24" i="1"/>
  <c r="CS24" i="2" s="1"/>
  <c r="CR24" i="1"/>
  <c r="CR24" i="2" s="1"/>
  <c r="CP24" i="1"/>
  <c r="CP24" i="2" s="1"/>
  <c r="CO24" i="1"/>
  <c r="CO24" i="2" s="1"/>
  <c r="CN24" i="1"/>
  <c r="CN24" i="2" s="1"/>
  <c r="CM24" i="1"/>
  <c r="CM24" i="2" s="1"/>
  <c r="CK24" i="1"/>
  <c r="CK24" i="2" s="1"/>
  <c r="CJ24" i="1"/>
  <c r="CJ24" i="2" s="1"/>
  <c r="CI24" i="1"/>
  <c r="CI24" i="2" s="1"/>
  <c r="CH24" i="1"/>
  <c r="CH24" i="2" s="1"/>
  <c r="CF24" i="1"/>
  <c r="CF24" i="2" s="1"/>
  <c r="CE24" i="1"/>
  <c r="CE24" i="2" s="1"/>
  <c r="CD24" i="1"/>
  <c r="CD24" i="2" s="1"/>
  <c r="CC24" i="1"/>
  <c r="CC24" i="2" s="1"/>
  <c r="CA24" i="1"/>
  <c r="CA24" i="2" s="1"/>
  <c r="BZ24" i="1"/>
  <c r="BZ24" i="2" s="1"/>
  <c r="BY24" i="1"/>
  <c r="BY24" i="2" s="1"/>
  <c r="BX24" i="1"/>
  <c r="BX24" i="2" s="1"/>
  <c r="BV24" i="1"/>
  <c r="BV24" i="2" s="1"/>
  <c r="BU24" i="1"/>
  <c r="BU24" i="2" s="1"/>
  <c r="BT24" i="1"/>
  <c r="BT24" i="2" s="1"/>
  <c r="BS24" i="1"/>
  <c r="BS24" i="2" s="1"/>
  <c r="BQ24" i="1"/>
  <c r="BQ24" i="2" s="1"/>
  <c r="BP24" i="1"/>
  <c r="BP24" i="2" s="1"/>
  <c r="BO24" i="1"/>
  <c r="BO24" i="2" s="1"/>
  <c r="BN24" i="1"/>
  <c r="BN24" i="2" s="1"/>
  <c r="BL24" i="1"/>
  <c r="BL24" i="2" s="1"/>
  <c r="BK24" i="1"/>
  <c r="BK24" i="2" s="1"/>
  <c r="BJ24" i="1"/>
  <c r="BJ24" i="2" s="1"/>
  <c r="BI24" i="1"/>
  <c r="BI24" i="2" s="1"/>
  <c r="BG24" i="1"/>
  <c r="BG24" i="2" s="1"/>
  <c r="BF24" i="1"/>
  <c r="BF24" i="2" s="1"/>
  <c r="BE24" i="1"/>
  <c r="BE24" i="2" s="1"/>
  <c r="BD24" i="1"/>
  <c r="BD24" i="2" s="1"/>
  <c r="BB24" i="1"/>
  <c r="BB24" i="2" s="1"/>
  <c r="BA24" i="1"/>
  <c r="BA24" i="2" s="1"/>
  <c r="AZ24" i="1"/>
  <c r="AZ24" i="2" s="1"/>
  <c r="AY24" i="1"/>
  <c r="AY24" i="2" s="1"/>
  <c r="AW24" i="1"/>
  <c r="AW24" i="2" s="1"/>
  <c r="AV24" i="1"/>
  <c r="AV24" i="2" s="1"/>
  <c r="AU24" i="1"/>
  <c r="AU24" i="2" s="1"/>
  <c r="AT24" i="1"/>
  <c r="AT24" i="2" s="1"/>
  <c r="AR24" i="1"/>
  <c r="AR24" i="2" s="1"/>
  <c r="AQ24" i="1"/>
  <c r="AQ24" i="2" s="1"/>
  <c r="AP24" i="1"/>
  <c r="AP24" i="2" s="1"/>
  <c r="AO24" i="1"/>
  <c r="AO24" i="2" s="1"/>
  <c r="AM24" i="1"/>
  <c r="AM24" i="2" s="1"/>
  <c r="AL24" i="1"/>
  <c r="AL24" i="2" s="1"/>
  <c r="AK24" i="1"/>
  <c r="AK24" i="2" s="1"/>
  <c r="AJ24" i="1"/>
  <c r="AJ24" i="2" s="1"/>
  <c r="AH24" i="1"/>
  <c r="AH24" i="2" s="1"/>
  <c r="AG24" i="1"/>
  <c r="AG24" i="2" s="1"/>
  <c r="AF24" i="1"/>
  <c r="AF24" i="2" s="1"/>
  <c r="AE24" i="1"/>
  <c r="AE24" i="2" s="1"/>
  <c r="AC24" i="1"/>
  <c r="AC24" i="2" s="1"/>
  <c r="AB24" i="1"/>
  <c r="AB24" i="2" s="1"/>
  <c r="AA24" i="1"/>
  <c r="AA24" i="2" s="1"/>
  <c r="Z24" i="1"/>
  <c r="Z24" i="2" s="1"/>
  <c r="X24" i="1"/>
  <c r="X24" i="2" s="1"/>
  <c r="W24" i="1"/>
  <c r="W24" i="2" s="1"/>
  <c r="V24" i="1"/>
  <c r="V24" i="2" s="1"/>
  <c r="U24" i="1"/>
  <c r="U24" i="2" s="1"/>
  <c r="S24" i="1"/>
  <c r="S24" i="2" s="1"/>
  <c r="R24" i="1"/>
  <c r="R24" i="2" s="1"/>
  <c r="Q24" i="1"/>
  <c r="Q24" i="2" s="1"/>
  <c r="P24" i="1"/>
  <c r="P24" i="2" s="1"/>
  <c r="N24" i="1"/>
  <c r="N24" i="2" s="1"/>
  <c r="M24" i="1"/>
  <c r="M24" i="2" s="1"/>
  <c r="L24" i="1"/>
  <c r="L24" i="2" s="1"/>
  <c r="K24" i="1"/>
  <c r="K24" i="2" s="1"/>
  <c r="I24" i="1"/>
  <c r="H24" i="1"/>
  <c r="G24" i="1"/>
  <c r="F24" i="1"/>
  <c r="DO23" i="1"/>
  <c r="DO23" i="2" s="1"/>
  <c r="DN23" i="1"/>
  <c r="DN23" i="2" s="1"/>
  <c r="DM23" i="1"/>
  <c r="DM23" i="2" s="1"/>
  <c r="DL23" i="1"/>
  <c r="DL23" i="2" s="1"/>
  <c r="DJ23" i="1"/>
  <c r="DJ23" i="2" s="1"/>
  <c r="DI23" i="1"/>
  <c r="DI23" i="2" s="1"/>
  <c r="DH23" i="1"/>
  <c r="DH23" i="2" s="1"/>
  <c r="DG23" i="1"/>
  <c r="DG23" i="2" s="1"/>
  <c r="DE23" i="1"/>
  <c r="DE23" i="2" s="1"/>
  <c r="DD23" i="1"/>
  <c r="DD23" i="2" s="1"/>
  <c r="DC23" i="1"/>
  <c r="DC23" i="2" s="1"/>
  <c r="DB23" i="1"/>
  <c r="DB23" i="2" s="1"/>
  <c r="CZ23" i="1"/>
  <c r="CZ23" i="2" s="1"/>
  <c r="CY23" i="1"/>
  <c r="CY23" i="2" s="1"/>
  <c r="CX23" i="1"/>
  <c r="CX23" i="2" s="1"/>
  <c r="CW23" i="1"/>
  <c r="CW23" i="2" s="1"/>
  <c r="CU23" i="1"/>
  <c r="CU23" i="2" s="1"/>
  <c r="CT23" i="1"/>
  <c r="CT23" i="2" s="1"/>
  <c r="CS23" i="1"/>
  <c r="CS23" i="2" s="1"/>
  <c r="CR23" i="1"/>
  <c r="CR23" i="2" s="1"/>
  <c r="CP23" i="1"/>
  <c r="CP23" i="2" s="1"/>
  <c r="CO23" i="1"/>
  <c r="CO23" i="2" s="1"/>
  <c r="CN23" i="1"/>
  <c r="CN23" i="2" s="1"/>
  <c r="CM23" i="1"/>
  <c r="CM23" i="2" s="1"/>
  <c r="CK23" i="1"/>
  <c r="CK23" i="2" s="1"/>
  <c r="CJ23" i="1"/>
  <c r="CJ23" i="2" s="1"/>
  <c r="CI23" i="1"/>
  <c r="CI23" i="2" s="1"/>
  <c r="CH23" i="1"/>
  <c r="CH23" i="2" s="1"/>
  <c r="CF23" i="1"/>
  <c r="CF23" i="2" s="1"/>
  <c r="CE23" i="1"/>
  <c r="CE23" i="2" s="1"/>
  <c r="CD23" i="1"/>
  <c r="CD23" i="2" s="1"/>
  <c r="CC23" i="1"/>
  <c r="CC23" i="2" s="1"/>
  <c r="CA23" i="1"/>
  <c r="CA23" i="2" s="1"/>
  <c r="BZ23" i="1"/>
  <c r="BZ23" i="2" s="1"/>
  <c r="BY23" i="1"/>
  <c r="BY23" i="2" s="1"/>
  <c r="BX23" i="1"/>
  <c r="BX23" i="2" s="1"/>
  <c r="BV23" i="1"/>
  <c r="BV23" i="2" s="1"/>
  <c r="BU23" i="1"/>
  <c r="BU23" i="2" s="1"/>
  <c r="BT23" i="1"/>
  <c r="BT23" i="2" s="1"/>
  <c r="BS23" i="1"/>
  <c r="BS23" i="2" s="1"/>
  <c r="BQ23" i="1"/>
  <c r="BQ23" i="2" s="1"/>
  <c r="BP23" i="1"/>
  <c r="BP23" i="2" s="1"/>
  <c r="BO23" i="1"/>
  <c r="BO23" i="2" s="1"/>
  <c r="BN23" i="1"/>
  <c r="BN23" i="2" s="1"/>
  <c r="BL23" i="1"/>
  <c r="BL23" i="2" s="1"/>
  <c r="BK23" i="1"/>
  <c r="BK23" i="2" s="1"/>
  <c r="BJ23" i="1"/>
  <c r="BJ23" i="2" s="1"/>
  <c r="BI23" i="1"/>
  <c r="BI23" i="2" s="1"/>
  <c r="BG23" i="1"/>
  <c r="BG23" i="2" s="1"/>
  <c r="BF23" i="1"/>
  <c r="BF23" i="2" s="1"/>
  <c r="BE23" i="1"/>
  <c r="BE23" i="2" s="1"/>
  <c r="BD23" i="1"/>
  <c r="BD23" i="2" s="1"/>
  <c r="BB23" i="1"/>
  <c r="BB23" i="2" s="1"/>
  <c r="BA23" i="1"/>
  <c r="BA23" i="2" s="1"/>
  <c r="AZ23" i="1"/>
  <c r="AZ23" i="2" s="1"/>
  <c r="AY23" i="1"/>
  <c r="AY23" i="2" s="1"/>
  <c r="AW23" i="1"/>
  <c r="AW23" i="2" s="1"/>
  <c r="AV23" i="1"/>
  <c r="AV23" i="2" s="1"/>
  <c r="AU23" i="1"/>
  <c r="AU23" i="2" s="1"/>
  <c r="AT23" i="1"/>
  <c r="AT23" i="2" s="1"/>
  <c r="AR23" i="1"/>
  <c r="AR23" i="2" s="1"/>
  <c r="AQ23" i="1"/>
  <c r="AQ23" i="2" s="1"/>
  <c r="AP23" i="1"/>
  <c r="AP23" i="2" s="1"/>
  <c r="AO23" i="1"/>
  <c r="AO23" i="2" s="1"/>
  <c r="AM23" i="1"/>
  <c r="AM23" i="2" s="1"/>
  <c r="AL23" i="1"/>
  <c r="AL23" i="2" s="1"/>
  <c r="AK23" i="1"/>
  <c r="AK23" i="2" s="1"/>
  <c r="AJ23" i="1"/>
  <c r="AJ23" i="2" s="1"/>
  <c r="AH23" i="1"/>
  <c r="AH23" i="2" s="1"/>
  <c r="AG23" i="1"/>
  <c r="AG23" i="2" s="1"/>
  <c r="AF23" i="1"/>
  <c r="AF23" i="2" s="1"/>
  <c r="AE23" i="1"/>
  <c r="AE23" i="2" s="1"/>
  <c r="AC23" i="1"/>
  <c r="AC23" i="2" s="1"/>
  <c r="AB23" i="1"/>
  <c r="AB23" i="2" s="1"/>
  <c r="AA23" i="1"/>
  <c r="AA23" i="2" s="1"/>
  <c r="Z23" i="1"/>
  <c r="Z23" i="2" s="1"/>
  <c r="X23" i="1"/>
  <c r="X23" i="2" s="1"/>
  <c r="W23" i="1"/>
  <c r="W23" i="2" s="1"/>
  <c r="V23" i="1"/>
  <c r="V23" i="2" s="1"/>
  <c r="U23" i="1"/>
  <c r="U23" i="2" s="1"/>
  <c r="S23" i="1"/>
  <c r="S23" i="2" s="1"/>
  <c r="R23" i="1"/>
  <c r="R23" i="2" s="1"/>
  <c r="Q23" i="1"/>
  <c r="Q23" i="2" s="1"/>
  <c r="P23" i="1"/>
  <c r="P23" i="2" s="1"/>
  <c r="N23" i="1"/>
  <c r="N23" i="2" s="1"/>
  <c r="M23" i="1"/>
  <c r="M23" i="2" s="1"/>
  <c r="L23" i="1"/>
  <c r="L23" i="2" s="1"/>
  <c r="K23" i="1"/>
  <c r="K23" i="2" s="1"/>
  <c r="I23" i="1"/>
  <c r="H23" i="1"/>
  <c r="G23" i="1"/>
  <c r="F23" i="1"/>
  <c r="DO22" i="1"/>
  <c r="DO22" i="2" s="1"/>
  <c r="DN22" i="1"/>
  <c r="DN22" i="2" s="1"/>
  <c r="DM22" i="1"/>
  <c r="DM22" i="2" s="1"/>
  <c r="DL22" i="1"/>
  <c r="DL22" i="2" s="1"/>
  <c r="DJ22" i="1"/>
  <c r="DJ22" i="2" s="1"/>
  <c r="DI22" i="1"/>
  <c r="DI22" i="2" s="1"/>
  <c r="DH22" i="1"/>
  <c r="DH22" i="2" s="1"/>
  <c r="DG22" i="1"/>
  <c r="DG22" i="2" s="1"/>
  <c r="DE22" i="1"/>
  <c r="DE22" i="2" s="1"/>
  <c r="DD22" i="1"/>
  <c r="DD22" i="2" s="1"/>
  <c r="DC22" i="1"/>
  <c r="DC22" i="2" s="1"/>
  <c r="DB22" i="1"/>
  <c r="DB22" i="2" s="1"/>
  <c r="CZ22" i="1"/>
  <c r="CZ22" i="2" s="1"/>
  <c r="CY22" i="1"/>
  <c r="CY22" i="2" s="1"/>
  <c r="CX22" i="1"/>
  <c r="CX22" i="2" s="1"/>
  <c r="CW22" i="1"/>
  <c r="CW22" i="2" s="1"/>
  <c r="CU22" i="1"/>
  <c r="CU22" i="2" s="1"/>
  <c r="CT22" i="1"/>
  <c r="CT22" i="2" s="1"/>
  <c r="CS22" i="1"/>
  <c r="CS22" i="2" s="1"/>
  <c r="CR22" i="1"/>
  <c r="CR22" i="2" s="1"/>
  <c r="CP22" i="1"/>
  <c r="CP22" i="2" s="1"/>
  <c r="CO22" i="1"/>
  <c r="CO22" i="2" s="1"/>
  <c r="CN22" i="1"/>
  <c r="CN22" i="2" s="1"/>
  <c r="CM22" i="1"/>
  <c r="CM22" i="2" s="1"/>
  <c r="CK22" i="1"/>
  <c r="CK22" i="2" s="1"/>
  <c r="CJ22" i="1"/>
  <c r="CJ22" i="2" s="1"/>
  <c r="CI22" i="1"/>
  <c r="CI22" i="2" s="1"/>
  <c r="CH22" i="1"/>
  <c r="CH22" i="2" s="1"/>
  <c r="CF22" i="1"/>
  <c r="CF22" i="2" s="1"/>
  <c r="CE22" i="1"/>
  <c r="CE22" i="2" s="1"/>
  <c r="CD22" i="1"/>
  <c r="CD22" i="2" s="1"/>
  <c r="CC22" i="1"/>
  <c r="CC22" i="2" s="1"/>
  <c r="CA22" i="1"/>
  <c r="CA22" i="2" s="1"/>
  <c r="BZ22" i="1"/>
  <c r="BZ22" i="2" s="1"/>
  <c r="BY22" i="1"/>
  <c r="BY22" i="2" s="1"/>
  <c r="BX22" i="1"/>
  <c r="BX22" i="2" s="1"/>
  <c r="BV22" i="1"/>
  <c r="BV22" i="2" s="1"/>
  <c r="BU22" i="1"/>
  <c r="BU22" i="2" s="1"/>
  <c r="BT22" i="1"/>
  <c r="BT22" i="2" s="1"/>
  <c r="BS22" i="1"/>
  <c r="BS22" i="2" s="1"/>
  <c r="BQ22" i="1"/>
  <c r="BQ22" i="2" s="1"/>
  <c r="BP22" i="1"/>
  <c r="BP22" i="2" s="1"/>
  <c r="BO22" i="1"/>
  <c r="BO22" i="2" s="1"/>
  <c r="BN22" i="1"/>
  <c r="BN22" i="2" s="1"/>
  <c r="BL22" i="1"/>
  <c r="BL22" i="2" s="1"/>
  <c r="BK22" i="1"/>
  <c r="BK22" i="2" s="1"/>
  <c r="BJ22" i="1"/>
  <c r="BJ22" i="2" s="1"/>
  <c r="BI22" i="1"/>
  <c r="BI22" i="2" s="1"/>
  <c r="BG22" i="1"/>
  <c r="BG22" i="2" s="1"/>
  <c r="BF22" i="1"/>
  <c r="BF22" i="2" s="1"/>
  <c r="BE22" i="1"/>
  <c r="BE22" i="2" s="1"/>
  <c r="BD22" i="1"/>
  <c r="BD22" i="2" s="1"/>
  <c r="BB22" i="1"/>
  <c r="BB22" i="2" s="1"/>
  <c r="BA22" i="1"/>
  <c r="BA22" i="2" s="1"/>
  <c r="AZ22" i="1"/>
  <c r="AZ22" i="2" s="1"/>
  <c r="AY22" i="1"/>
  <c r="AY22" i="2" s="1"/>
  <c r="AW22" i="1"/>
  <c r="AW22" i="2" s="1"/>
  <c r="AV22" i="1"/>
  <c r="AV22" i="2" s="1"/>
  <c r="AU22" i="1"/>
  <c r="AU22" i="2" s="1"/>
  <c r="AT22" i="1"/>
  <c r="AT22" i="2" s="1"/>
  <c r="AR22" i="1"/>
  <c r="AR22" i="2" s="1"/>
  <c r="AQ22" i="1"/>
  <c r="AQ22" i="2" s="1"/>
  <c r="AP22" i="1"/>
  <c r="AP22" i="2" s="1"/>
  <c r="AO22" i="1"/>
  <c r="AO22" i="2" s="1"/>
  <c r="AM22" i="1"/>
  <c r="AM22" i="2" s="1"/>
  <c r="AL22" i="1"/>
  <c r="AL22" i="2" s="1"/>
  <c r="AK22" i="1"/>
  <c r="AK22" i="2" s="1"/>
  <c r="AJ22" i="1"/>
  <c r="AJ22" i="2" s="1"/>
  <c r="AH22" i="1"/>
  <c r="AH22" i="2" s="1"/>
  <c r="AG22" i="1"/>
  <c r="AG22" i="2" s="1"/>
  <c r="AF22" i="1"/>
  <c r="AF22" i="2" s="1"/>
  <c r="AE22" i="1"/>
  <c r="AE22" i="2" s="1"/>
  <c r="AC22" i="1"/>
  <c r="AC22" i="2" s="1"/>
  <c r="AB22" i="1"/>
  <c r="AB22" i="2" s="1"/>
  <c r="AA22" i="1"/>
  <c r="AA22" i="2" s="1"/>
  <c r="Z22" i="1"/>
  <c r="Z22" i="2" s="1"/>
  <c r="X22" i="1"/>
  <c r="X22" i="2" s="1"/>
  <c r="W22" i="1"/>
  <c r="W22" i="2" s="1"/>
  <c r="V22" i="1"/>
  <c r="V22" i="2" s="1"/>
  <c r="U22" i="1"/>
  <c r="U22" i="2" s="1"/>
  <c r="S22" i="1"/>
  <c r="S22" i="2" s="1"/>
  <c r="R22" i="1"/>
  <c r="R22" i="2" s="1"/>
  <c r="Q22" i="1"/>
  <c r="Q22" i="2" s="1"/>
  <c r="P22" i="1"/>
  <c r="P22" i="2" s="1"/>
  <c r="N22" i="1"/>
  <c r="N22" i="2" s="1"/>
  <c r="M22" i="1"/>
  <c r="M22" i="2" s="1"/>
  <c r="L22" i="1"/>
  <c r="L22" i="2" s="1"/>
  <c r="K22" i="1"/>
  <c r="K22" i="2" s="1"/>
  <c r="I22" i="1"/>
  <c r="H22" i="1"/>
  <c r="G22" i="1"/>
  <c r="F22" i="1"/>
  <c r="DO21" i="1"/>
  <c r="DO21" i="2" s="1"/>
  <c r="DN21" i="1"/>
  <c r="DN21" i="2" s="1"/>
  <c r="DM21" i="1"/>
  <c r="DM21" i="2" s="1"/>
  <c r="DL21" i="1"/>
  <c r="DL21" i="2" s="1"/>
  <c r="DJ21" i="1"/>
  <c r="DJ21" i="2" s="1"/>
  <c r="DI21" i="1"/>
  <c r="DI21" i="2" s="1"/>
  <c r="DH21" i="1"/>
  <c r="DH21" i="2" s="1"/>
  <c r="DG21" i="1"/>
  <c r="DG21" i="2" s="1"/>
  <c r="DE21" i="1"/>
  <c r="DE21" i="2" s="1"/>
  <c r="DD21" i="1"/>
  <c r="DD21" i="2" s="1"/>
  <c r="DC21" i="1"/>
  <c r="DC21" i="2" s="1"/>
  <c r="DB21" i="1"/>
  <c r="DB21" i="2" s="1"/>
  <c r="CZ21" i="1"/>
  <c r="CZ21" i="2" s="1"/>
  <c r="CY21" i="1"/>
  <c r="CY21" i="2" s="1"/>
  <c r="CX21" i="1"/>
  <c r="CX21" i="2" s="1"/>
  <c r="CW21" i="1"/>
  <c r="CW21" i="2" s="1"/>
  <c r="CU21" i="1"/>
  <c r="CU21" i="2" s="1"/>
  <c r="CT21" i="1"/>
  <c r="CT21" i="2" s="1"/>
  <c r="CS21" i="1"/>
  <c r="CS21" i="2" s="1"/>
  <c r="CR21" i="1"/>
  <c r="CR21" i="2" s="1"/>
  <c r="CP21" i="1"/>
  <c r="CP21" i="2" s="1"/>
  <c r="CO21" i="1"/>
  <c r="CO21" i="2" s="1"/>
  <c r="CN21" i="1"/>
  <c r="CN21" i="2" s="1"/>
  <c r="CM21" i="1"/>
  <c r="CM21" i="2" s="1"/>
  <c r="CK21" i="1"/>
  <c r="CK21" i="2" s="1"/>
  <c r="CJ21" i="1"/>
  <c r="CJ21" i="2" s="1"/>
  <c r="CI21" i="1"/>
  <c r="CI21" i="2" s="1"/>
  <c r="CH21" i="1"/>
  <c r="CH21" i="2" s="1"/>
  <c r="CF21" i="1"/>
  <c r="CF21" i="2" s="1"/>
  <c r="CE21" i="1"/>
  <c r="CE21" i="2" s="1"/>
  <c r="CD21" i="1"/>
  <c r="CD21" i="2" s="1"/>
  <c r="CC21" i="1"/>
  <c r="CC21" i="2" s="1"/>
  <c r="CA21" i="1"/>
  <c r="CA21" i="2" s="1"/>
  <c r="BZ21" i="1"/>
  <c r="BZ21" i="2" s="1"/>
  <c r="BY21" i="1"/>
  <c r="BY21" i="2" s="1"/>
  <c r="BX21" i="1"/>
  <c r="BX21" i="2" s="1"/>
  <c r="BV21" i="1"/>
  <c r="BV21" i="2" s="1"/>
  <c r="BU21" i="1"/>
  <c r="BU21" i="2" s="1"/>
  <c r="BT21" i="1"/>
  <c r="BT21" i="2" s="1"/>
  <c r="BS21" i="1"/>
  <c r="BS21" i="2" s="1"/>
  <c r="BQ21" i="1"/>
  <c r="BQ21" i="2" s="1"/>
  <c r="BP21" i="1"/>
  <c r="BP21" i="2" s="1"/>
  <c r="BO21" i="1"/>
  <c r="BO21" i="2" s="1"/>
  <c r="BN21" i="1"/>
  <c r="BN21" i="2" s="1"/>
  <c r="BL21" i="1"/>
  <c r="BL21" i="2" s="1"/>
  <c r="BK21" i="1"/>
  <c r="BK21" i="2" s="1"/>
  <c r="BJ21" i="1"/>
  <c r="BJ21" i="2" s="1"/>
  <c r="BI21" i="1"/>
  <c r="BI21" i="2" s="1"/>
  <c r="BG21" i="1"/>
  <c r="BG21" i="2" s="1"/>
  <c r="BF21" i="1"/>
  <c r="BF21" i="2" s="1"/>
  <c r="BE21" i="1"/>
  <c r="BE21" i="2" s="1"/>
  <c r="BD21" i="1"/>
  <c r="BD21" i="2" s="1"/>
  <c r="BB21" i="1"/>
  <c r="BB21" i="2" s="1"/>
  <c r="BA21" i="1"/>
  <c r="BA21" i="2" s="1"/>
  <c r="AZ21" i="1"/>
  <c r="AZ21" i="2" s="1"/>
  <c r="AY21" i="1"/>
  <c r="AY21" i="2" s="1"/>
  <c r="AW21" i="1"/>
  <c r="AW21" i="2" s="1"/>
  <c r="AV21" i="1"/>
  <c r="AV21" i="2" s="1"/>
  <c r="AU21" i="1"/>
  <c r="AU21" i="2" s="1"/>
  <c r="AT21" i="1"/>
  <c r="AT21" i="2" s="1"/>
  <c r="AR21" i="1"/>
  <c r="AR21" i="2" s="1"/>
  <c r="AQ21" i="1"/>
  <c r="AQ21" i="2" s="1"/>
  <c r="AP21" i="1"/>
  <c r="AP21" i="2" s="1"/>
  <c r="AO21" i="1"/>
  <c r="AO21" i="2" s="1"/>
  <c r="AM21" i="1"/>
  <c r="AM21" i="2" s="1"/>
  <c r="AL21" i="1"/>
  <c r="AL21" i="2" s="1"/>
  <c r="AK21" i="1"/>
  <c r="AK21" i="2" s="1"/>
  <c r="AJ21" i="1"/>
  <c r="AJ21" i="2" s="1"/>
  <c r="AH21" i="1"/>
  <c r="AH21" i="2" s="1"/>
  <c r="AG21" i="1"/>
  <c r="AG21" i="2" s="1"/>
  <c r="AF21" i="1"/>
  <c r="AF21" i="2" s="1"/>
  <c r="AE21" i="1"/>
  <c r="AE21" i="2" s="1"/>
  <c r="AC21" i="1"/>
  <c r="AC21" i="2" s="1"/>
  <c r="AB21" i="1"/>
  <c r="AB21" i="2" s="1"/>
  <c r="AA21" i="1"/>
  <c r="AA21" i="2" s="1"/>
  <c r="Z21" i="1"/>
  <c r="Z21" i="2" s="1"/>
  <c r="X21" i="1"/>
  <c r="X21" i="2" s="1"/>
  <c r="W21" i="1"/>
  <c r="W21" i="2" s="1"/>
  <c r="V21" i="1"/>
  <c r="V21" i="2" s="1"/>
  <c r="U21" i="1"/>
  <c r="U21" i="2" s="1"/>
  <c r="S21" i="1"/>
  <c r="S21" i="2" s="1"/>
  <c r="R21" i="1"/>
  <c r="R21" i="2" s="1"/>
  <c r="Q21" i="1"/>
  <c r="Q21" i="2" s="1"/>
  <c r="P21" i="1"/>
  <c r="P21" i="2" s="1"/>
  <c r="N21" i="1"/>
  <c r="N21" i="2" s="1"/>
  <c r="M21" i="1"/>
  <c r="M21" i="2" s="1"/>
  <c r="L21" i="1"/>
  <c r="L21" i="2" s="1"/>
  <c r="K21" i="1"/>
  <c r="K21" i="2" s="1"/>
  <c r="I21" i="1"/>
  <c r="H21" i="1"/>
  <c r="G21" i="1"/>
  <c r="F21" i="1"/>
  <c r="DO20" i="1"/>
  <c r="DO20" i="2" s="1"/>
  <c r="DN20" i="1"/>
  <c r="DN20" i="2" s="1"/>
  <c r="DM20" i="1"/>
  <c r="DM20" i="2" s="1"/>
  <c r="DL20" i="1"/>
  <c r="DL20" i="2" s="1"/>
  <c r="DJ20" i="1"/>
  <c r="DJ20" i="2" s="1"/>
  <c r="DI20" i="1"/>
  <c r="DI20" i="2" s="1"/>
  <c r="DH20" i="1"/>
  <c r="DH20" i="2" s="1"/>
  <c r="DG20" i="1"/>
  <c r="DG20" i="2" s="1"/>
  <c r="DE20" i="1"/>
  <c r="DE20" i="2" s="1"/>
  <c r="DD20" i="1"/>
  <c r="DD20" i="2" s="1"/>
  <c r="DC20" i="1"/>
  <c r="DC20" i="2" s="1"/>
  <c r="DB20" i="1"/>
  <c r="DB20" i="2" s="1"/>
  <c r="CZ20" i="1"/>
  <c r="CZ20" i="2" s="1"/>
  <c r="CY20" i="1"/>
  <c r="CY20" i="2" s="1"/>
  <c r="CX20" i="1"/>
  <c r="CX20" i="2" s="1"/>
  <c r="CW20" i="1"/>
  <c r="CW20" i="2" s="1"/>
  <c r="CU20" i="1"/>
  <c r="CU20" i="2" s="1"/>
  <c r="CT20" i="1"/>
  <c r="CT20" i="2" s="1"/>
  <c r="CS20" i="1"/>
  <c r="CS20" i="2" s="1"/>
  <c r="CR20" i="1"/>
  <c r="CR20" i="2" s="1"/>
  <c r="CP20" i="1"/>
  <c r="CP20" i="2" s="1"/>
  <c r="CO20" i="1"/>
  <c r="CO20" i="2" s="1"/>
  <c r="CN20" i="1"/>
  <c r="CN20" i="2" s="1"/>
  <c r="CM20" i="1"/>
  <c r="CM20" i="2" s="1"/>
  <c r="CK20" i="1"/>
  <c r="CK20" i="2" s="1"/>
  <c r="CJ20" i="1"/>
  <c r="CJ20" i="2" s="1"/>
  <c r="CI20" i="1"/>
  <c r="CI20" i="2" s="1"/>
  <c r="CH20" i="1"/>
  <c r="CH20" i="2" s="1"/>
  <c r="CF20" i="1"/>
  <c r="CF20" i="2" s="1"/>
  <c r="CE20" i="1"/>
  <c r="CE20" i="2" s="1"/>
  <c r="CD20" i="1"/>
  <c r="CD20" i="2" s="1"/>
  <c r="CC20" i="1"/>
  <c r="CC20" i="2" s="1"/>
  <c r="CA20" i="1"/>
  <c r="CA20" i="2" s="1"/>
  <c r="BZ20" i="1"/>
  <c r="BZ20" i="2" s="1"/>
  <c r="BY20" i="1"/>
  <c r="BY20" i="2" s="1"/>
  <c r="BX20" i="1"/>
  <c r="BX20" i="2" s="1"/>
  <c r="BV20" i="1"/>
  <c r="BV20" i="2" s="1"/>
  <c r="BU20" i="1"/>
  <c r="BU20" i="2" s="1"/>
  <c r="BT20" i="1"/>
  <c r="BT20" i="2" s="1"/>
  <c r="BS20" i="1"/>
  <c r="BS20" i="2" s="1"/>
  <c r="BQ20" i="1"/>
  <c r="BQ20" i="2" s="1"/>
  <c r="BP20" i="1"/>
  <c r="BP20" i="2" s="1"/>
  <c r="BO20" i="1"/>
  <c r="BO20" i="2" s="1"/>
  <c r="BN20" i="1"/>
  <c r="BN20" i="2" s="1"/>
  <c r="BL20" i="1"/>
  <c r="BL20" i="2" s="1"/>
  <c r="BK20" i="1"/>
  <c r="BK20" i="2" s="1"/>
  <c r="BJ20" i="1"/>
  <c r="BJ20" i="2" s="1"/>
  <c r="BI20" i="1"/>
  <c r="BI20" i="2" s="1"/>
  <c r="BG20" i="1"/>
  <c r="BG20" i="2" s="1"/>
  <c r="BF20" i="1"/>
  <c r="BF20" i="2" s="1"/>
  <c r="BE20" i="1"/>
  <c r="BE20" i="2" s="1"/>
  <c r="BD20" i="1"/>
  <c r="BD20" i="2" s="1"/>
  <c r="BB20" i="1"/>
  <c r="BB20" i="2" s="1"/>
  <c r="BA20" i="1"/>
  <c r="BA20" i="2" s="1"/>
  <c r="AZ20" i="1"/>
  <c r="AZ20" i="2" s="1"/>
  <c r="AY20" i="1"/>
  <c r="AY20" i="2" s="1"/>
  <c r="AW20" i="1"/>
  <c r="AW20" i="2" s="1"/>
  <c r="AV20" i="1"/>
  <c r="AV20" i="2" s="1"/>
  <c r="AU20" i="1"/>
  <c r="AU20" i="2" s="1"/>
  <c r="AT20" i="1"/>
  <c r="AT20" i="2" s="1"/>
  <c r="AR20" i="1"/>
  <c r="AR20" i="2" s="1"/>
  <c r="AQ20" i="1"/>
  <c r="AQ20" i="2" s="1"/>
  <c r="AP20" i="1"/>
  <c r="AP20" i="2" s="1"/>
  <c r="AO20" i="1"/>
  <c r="AO20" i="2" s="1"/>
  <c r="AM20" i="1"/>
  <c r="AM20" i="2" s="1"/>
  <c r="AL20" i="1"/>
  <c r="AL20" i="2" s="1"/>
  <c r="AK20" i="1"/>
  <c r="AK20" i="2" s="1"/>
  <c r="AJ20" i="1"/>
  <c r="AJ20" i="2" s="1"/>
  <c r="AH20" i="1"/>
  <c r="AH20" i="2" s="1"/>
  <c r="AG20" i="1"/>
  <c r="AG20" i="2" s="1"/>
  <c r="AF20" i="1"/>
  <c r="AF20" i="2" s="1"/>
  <c r="AE20" i="1"/>
  <c r="AE20" i="2" s="1"/>
  <c r="AC20" i="1"/>
  <c r="AC20" i="2" s="1"/>
  <c r="AB20" i="1"/>
  <c r="AB20" i="2" s="1"/>
  <c r="AA20" i="1"/>
  <c r="AA20" i="2" s="1"/>
  <c r="Z20" i="1"/>
  <c r="Z20" i="2" s="1"/>
  <c r="X20" i="1"/>
  <c r="X20" i="2" s="1"/>
  <c r="W20" i="1"/>
  <c r="W20" i="2" s="1"/>
  <c r="V20" i="1"/>
  <c r="V20" i="2" s="1"/>
  <c r="U20" i="1"/>
  <c r="U20" i="2" s="1"/>
  <c r="S20" i="1"/>
  <c r="S20" i="2" s="1"/>
  <c r="R20" i="1"/>
  <c r="R20" i="2" s="1"/>
  <c r="Q20" i="1"/>
  <c r="Q20" i="2" s="1"/>
  <c r="P20" i="1"/>
  <c r="P20" i="2" s="1"/>
  <c r="N20" i="1"/>
  <c r="N20" i="2" s="1"/>
  <c r="M20" i="1"/>
  <c r="M20" i="2" s="1"/>
  <c r="L20" i="1"/>
  <c r="L20" i="2" s="1"/>
  <c r="K20" i="1"/>
  <c r="K20" i="2" s="1"/>
  <c r="I20" i="1"/>
  <c r="H20" i="1"/>
  <c r="G20" i="1"/>
  <c r="F20" i="1"/>
  <c r="DO19" i="1"/>
  <c r="DO19" i="2" s="1"/>
  <c r="DN19" i="1"/>
  <c r="DN19" i="2" s="1"/>
  <c r="DM19" i="1"/>
  <c r="DM19" i="2" s="1"/>
  <c r="DL19" i="1"/>
  <c r="DL19" i="2" s="1"/>
  <c r="DJ19" i="1"/>
  <c r="DJ19" i="2" s="1"/>
  <c r="DI19" i="1"/>
  <c r="DI19" i="2" s="1"/>
  <c r="DH19" i="1"/>
  <c r="DH19" i="2" s="1"/>
  <c r="DG19" i="1"/>
  <c r="DG19" i="2" s="1"/>
  <c r="DE19" i="1"/>
  <c r="DE19" i="2" s="1"/>
  <c r="DD19" i="1"/>
  <c r="DD19" i="2" s="1"/>
  <c r="DC19" i="1"/>
  <c r="DC19" i="2" s="1"/>
  <c r="DB19" i="1"/>
  <c r="DB19" i="2" s="1"/>
  <c r="CZ19" i="1"/>
  <c r="CZ19" i="2" s="1"/>
  <c r="CY19" i="1"/>
  <c r="CY19" i="2" s="1"/>
  <c r="CX19" i="1"/>
  <c r="CX19" i="2" s="1"/>
  <c r="CW19" i="1"/>
  <c r="CW19" i="2" s="1"/>
  <c r="CU19" i="1"/>
  <c r="CU19" i="2" s="1"/>
  <c r="CT19" i="1"/>
  <c r="CT19" i="2" s="1"/>
  <c r="CS19" i="1"/>
  <c r="CS19" i="2" s="1"/>
  <c r="CR19" i="1"/>
  <c r="CR19" i="2" s="1"/>
  <c r="CP19" i="1"/>
  <c r="CP19" i="2" s="1"/>
  <c r="CO19" i="1"/>
  <c r="CO19" i="2" s="1"/>
  <c r="CN19" i="1"/>
  <c r="CN19" i="2" s="1"/>
  <c r="CM19" i="1"/>
  <c r="CM19" i="2" s="1"/>
  <c r="CK19" i="1"/>
  <c r="CK19" i="2" s="1"/>
  <c r="CJ19" i="1"/>
  <c r="CJ19" i="2" s="1"/>
  <c r="CI19" i="1"/>
  <c r="CI19" i="2" s="1"/>
  <c r="CH19" i="1"/>
  <c r="CH19" i="2" s="1"/>
  <c r="CF19" i="1"/>
  <c r="CF19" i="2" s="1"/>
  <c r="CE19" i="1"/>
  <c r="CE19" i="2" s="1"/>
  <c r="CD19" i="1"/>
  <c r="CD19" i="2" s="1"/>
  <c r="CC19" i="1"/>
  <c r="CC19" i="2" s="1"/>
  <c r="CA19" i="1"/>
  <c r="CA19" i="2" s="1"/>
  <c r="BZ19" i="1"/>
  <c r="BZ19" i="2" s="1"/>
  <c r="BY19" i="1"/>
  <c r="BY19" i="2" s="1"/>
  <c r="BX19" i="1"/>
  <c r="BX19" i="2" s="1"/>
  <c r="BV19" i="1"/>
  <c r="BV19" i="2" s="1"/>
  <c r="BU19" i="1"/>
  <c r="BU19" i="2" s="1"/>
  <c r="BT19" i="1"/>
  <c r="BT19" i="2" s="1"/>
  <c r="BS19" i="1"/>
  <c r="BS19" i="2" s="1"/>
  <c r="BQ19" i="1"/>
  <c r="BQ19" i="2" s="1"/>
  <c r="BP19" i="1"/>
  <c r="BP19" i="2" s="1"/>
  <c r="BO19" i="1"/>
  <c r="BO19" i="2" s="1"/>
  <c r="BN19" i="1"/>
  <c r="BN19" i="2" s="1"/>
  <c r="BL19" i="1"/>
  <c r="BL19" i="2" s="1"/>
  <c r="BK19" i="1"/>
  <c r="BK19" i="2" s="1"/>
  <c r="BJ19" i="1"/>
  <c r="BJ19" i="2" s="1"/>
  <c r="BI19" i="1"/>
  <c r="BI19" i="2" s="1"/>
  <c r="BG19" i="1"/>
  <c r="BG19" i="2" s="1"/>
  <c r="BF19" i="1"/>
  <c r="BF19" i="2" s="1"/>
  <c r="BE19" i="1"/>
  <c r="BE19" i="2" s="1"/>
  <c r="BD19" i="1"/>
  <c r="BD19" i="2" s="1"/>
  <c r="BB19" i="1"/>
  <c r="BB19" i="2" s="1"/>
  <c r="BA19" i="1"/>
  <c r="BA19" i="2" s="1"/>
  <c r="AZ19" i="1"/>
  <c r="AZ19" i="2" s="1"/>
  <c r="AY19" i="1"/>
  <c r="AY19" i="2" s="1"/>
  <c r="AW19" i="1"/>
  <c r="AW19" i="2" s="1"/>
  <c r="AV19" i="1"/>
  <c r="AV19" i="2" s="1"/>
  <c r="AU19" i="1"/>
  <c r="AU19" i="2" s="1"/>
  <c r="AT19" i="1"/>
  <c r="AT19" i="2" s="1"/>
  <c r="AR19" i="1"/>
  <c r="AR19" i="2" s="1"/>
  <c r="AQ19" i="1"/>
  <c r="AQ19" i="2" s="1"/>
  <c r="AP19" i="1"/>
  <c r="AP19" i="2" s="1"/>
  <c r="AO19" i="1"/>
  <c r="AO19" i="2" s="1"/>
  <c r="AM19" i="1"/>
  <c r="AM19" i="2" s="1"/>
  <c r="AL19" i="1"/>
  <c r="AL19" i="2" s="1"/>
  <c r="AK19" i="1"/>
  <c r="AK19" i="2" s="1"/>
  <c r="AJ19" i="1"/>
  <c r="AJ19" i="2" s="1"/>
  <c r="AH19" i="1"/>
  <c r="AH19" i="2" s="1"/>
  <c r="AG19" i="1"/>
  <c r="AG19" i="2" s="1"/>
  <c r="AF19" i="1"/>
  <c r="AF19" i="2" s="1"/>
  <c r="AE19" i="1"/>
  <c r="AE19" i="2" s="1"/>
  <c r="AC19" i="1"/>
  <c r="AC19" i="2" s="1"/>
  <c r="AB19" i="1"/>
  <c r="AB19" i="2" s="1"/>
  <c r="AA19" i="1"/>
  <c r="AA19" i="2" s="1"/>
  <c r="Z19" i="1"/>
  <c r="Z19" i="2" s="1"/>
  <c r="X19" i="1"/>
  <c r="X19" i="2" s="1"/>
  <c r="W19" i="1"/>
  <c r="W19" i="2" s="1"/>
  <c r="V19" i="1"/>
  <c r="V19" i="2" s="1"/>
  <c r="U19" i="1"/>
  <c r="U19" i="2" s="1"/>
  <c r="S19" i="1"/>
  <c r="S19" i="2" s="1"/>
  <c r="R19" i="1"/>
  <c r="R19" i="2" s="1"/>
  <c r="Q19" i="1"/>
  <c r="Q19" i="2" s="1"/>
  <c r="P19" i="1"/>
  <c r="P19" i="2" s="1"/>
  <c r="N19" i="1"/>
  <c r="N19" i="2" s="1"/>
  <c r="M19" i="1"/>
  <c r="M19" i="2" s="1"/>
  <c r="L19" i="1"/>
  <c r="L19" i="2" s="1"/>
  <c r="K19" i="1"/>
  <c r="K19" i="2" s="1"/>
  <c r="I19" i="1"/>
  <c r="H19" i="1"/>
  <c r="G19" i="1"/>
  <c r="F19" i="1"/>
  <c r="DL18" i="1"/>
  <c r="DL18" i="2" s="1"/>
  <c r="DG18" i="1"/>
  <c r="DG18" i="2" s="1"/>
  <c r="DB18" i="1"/>
  <c r="DB18" i="2" s="1"/>
  <c r="CW18" i="1"/>
  <c r="CW18" i="2" s="1"/>
  <c r="CR18" i="1"/>
  <c r="CR18" i="2" s="1"/>
  <c r="CM18" i="1"/>
  <c r="CM18" i="2" s="1"/>
  <c r="CH18" i="1"/>
  <c r="CH18" i="2" s="1"/>
  <c r="CC18" i="1"/>
  <c r="CC18" i="2" s="1"/>
  <c r="BX18" i="1"/>
  <c r="BX18" i="2" s="1"/>
  <c r="BS18" i="1"/>
  <c r="BS18" i="2" s="1"/>
  <c r="BN18" i="1"/>
  <c r="BN18" i="2" s="1"/>
  <c r="BI18" i="1"/>
  <c r="BI18" i="2" s="1"/>
  <c r="BD18" i="1"/>
  <c r="BD18" i="2" s="1"/>
  <c r="AY18" i="1"/>
  <c r="AY18" i="2" s="1"/>
  <c r="AT18" i="1"/>
  <c r="AT18" i="2" s="1"/>
  <c r="AO18" i="1"/>
  <c r="AO18" i="2" s="1"/>
  <c r="AJ18" i="1"/>
  <c r="AJ18" i="2" s="1"/>
  <c r="AE18" i="1"/>
  <c r="AE18" i="2" s="1"/>
  <c r="Z18" i="1"/>
  <c r="Z18" i="2" s="1"/>
  <c r="X18" i="1"/>
  <c r="X18" i="2" s="1"/>
  <c r="W18" i="1"/>
  <c r="W18" i="2" s="1"/>
  <c r="V18" i="1"/>
  <c r="V18" i="2" s="1"/>
  <c r="U18" i="1"/>
  <c r="U18" i="2" s="1"/>
  <c r="P18" i="1"/>
  <c r="P18" i="2" s="1"/>
  <c r="N18" i="1"/>
  <c r="N18" i="2" s="1"/>
  <c r="M18" i="1"/>
  <c r="M18" i="2" s="1"/>
  <c r="L18" i="1"/>
  <c r="L18" i="2" s="1"/>
  <c r="K18" i="1"/>
  <c r="K18" i="2" s="1"/>
  <c r="I18" i="1"/>
  <c r="H18" i="1"/>
  <c r="G18" i="1"/>
  <c r="F18" i="1"/>
  <c r="DO17" i="1"/>
  <c r="DO17" i="2" s="1"/>
  <c r="DN17" i="1"/>
  <c r="DN17" i="2" s="1"/>
  <c r="DM17" i="1"/>
  <c r="DM17" i="2" s="1"/>
  <c r="DL17" i="1"/>
  <c r="DL17" i="2" s="1"/>
  <c r="DJ17" i="1"/>
  <c r="DJ17" i="2" s="1"/>
  <c r="DI17" i="1"/>
  <c r="DI17" i="2" s="1"/>
  <c r="DH17" i="1"/>
  <c r="DH17" i="2" s="1"/>
  <c r="DG17" i="1"/>
  <c r="DG17" i="2" s="1"/>
  <c r="DE17" i="1"/>
  <c r="DE17" i="2" s="1"/>
  <c r="DD17" i="1"/>
  <c r="DD17" i="2" s="1"/>
  <c r="DC17" i="1"/>
  <c r="DC17" i="2" s="1"/>
  <c r="DB17" i="1"/>
  <c r="DB17" i="2" s="1"/>
  <c r="CZ17" i="1"/>
  <c r="CZ17" i="2" s="1"/>
  <c r="CY17" i="1"/>
  <c r="CY17" i="2" s="1"/>
  <c r="CX17" i="1"/>
  <c r="CX17" i="2" s="1"/>
  <c r="CW17" i="1"/>
  <c r="CW17" i="2" s="1"/>
  <c r="CU17" i="1"/>
  <c r="CU17" i="2" s="1"/>
  <c r="CT17" i="1"/>
  <c r="CT17" i="2" s="1"/>
  <c r="CS17" i="1"/>
  <c r="CS17" i="2" s="1"/>
  <c r="CR17" i="1"/>
  <c r="CR17" i="2" s="1"/>
  <c r="CP17" i="1"/>
  <c r="CP17" i="2" s="1"/>
  <c r="CO17" i="1"/>
  <c r="CO17" i="2" s="1"/>
  <c r="CN17" i="1"/>
  <c r="CN17" i="2" s="1"/>
  <c r="CM17" i="1"/>
  <c r="CM17" i="2" s="1"/>
  <c r="CK17" i="1"/>
  <c r="CK17" i="2" s="1"/>
  <c r="CJ17" i="1"/>
  <c r="CJ17" i="2" s="1"/>
  <c r="CI17" i="1"/>
  <c r="CI17" i="2" s="1"/>
  <c r="CH17" i="1"/>
  <c r="CH17" i="2" s="1"/>
  <c r="CF17" i="1"/>
  <c r="CF17" i="2" s="1"/>
  <c r="CE17" i="1"/>
  <c r="CE17" i="2" s="1"/>
  <c r="CD17" i="1"/>
  <c r="CD17" i="2" s="1"/>
  <c r="CC17" i="1"/>
  <c r="CC17" i="2" s="1"/>
  <c r="CA17" i="1"/>
  <c r="CA17" i="2" s="1"/>
  <c r="BZ17" i="1"/>
  <c r="BZ17" i="2" s="1"/>
  <c r="BY17" i="1"/>
  <c r="BY17" i="2" s="1"/>
  <c r="BX17" i="1"/>
  <c r="BX17" i="2" s="1"/>
  <c r="BV17" i="1"/>
  <c r="BV17" i="2" s="1"/>
  <c r="BU17" i="1"/>
  <c r="BU17" i="2" s="1"/>
  <c r="BT17" i="1"/>
  <c r="BT17" i="2" s="1"/>
  <c r="BS17" i="1"/>
  <c r="BS17" i="2" s="1"/>
  <c r="BQ17" i="1"/>
  <c r="BQ17" i="2" s="1"/>
  <c r="BP17" i="1"/>
  <c r="BP17" i="2" s="1"/>
  <c r="BO17" i="1"/>
  <c r="BO17" i="2" s="1"/>
  <c r="BN17" i="1"/>
  <c r="BN17" i="2" s="1"/>
  <c r="BL17" i="1"/>
  <c r="BL17" i="2" s="1"/>
  <c r="BK17" i="1"/>
  <c r="BK17" i="2" s="1"/>
  <c r="BJ17" i="1"/>
  <c r="BJ17" i="2" s="1"/>
  <c r="BI17" i="1"/>
  <c r="BI17" i="2" s="1"/>
  <c r="BG17" i="1"/>
  <c r="BG17" i="2" s="1"/>
  <c r="BF17" i="1"/>
  <c r="BF17" i="2" s="1"/>
  <c r="BE17" i="1"/>
  <c r="BE17" i="2" s="1"/>
  <c r="BD17" i="1"/>
  <c r="BD17" i="2" s="1"/>
  <c r="BB17" i="1"/>
  <c r="BB17" i="2" s="1"/>
  <c r="BA17" i="1"/>
  <c r="BA17" i="2" s="1"/>
  <c r="AZ17" i="1"/>
  <c r="AZ17" i="2" s="1"/>
  <c r="AY17" i="1"/>
  <c r="AY17" i="2" s="1"/>
  <c r="AW17" i="1"/>
  <c r="AW17" i="2" s="1"/>
  <c r="AV17" i="1"/>
  <c r="AV17" i="2" s="1"/>
  <c r="AU17" i="1"/>
  <c r="AU17" i="2" s="1"/>
  <c r="AT17" i="1"/>
  <c r="AT17" i="2" s="1"/>
  <c r="AR17" i="1"/>
  <c r="AR17" i="2" s="1"/>
  <c r="AQ17" i="1"/>
  <c r="AQ17" i="2" s="1"/>
  <c r="AP17" i="1"/>
  <c r="AP17" i="2" s="1"/>
  <c r="AO17" i="1"/>
  <c r="AO17" i="2" s="1"/>
  <c r="AM17" i="1"/>
  <c r="AM17" i="2" s="1"/>
  <c r="AL17" i="1"/>
  <c r="AL17" i="2" s="1"/>
  <c r="AK17" i="1"/>
  <c r="AK17" i="2" s="1"/>
  <c r="AJ17" i="1"/>
  <c r="AJ17" i="2" s="1"/>
  <c r="AH17" i="1"/>
  <c r="AH17" i="2" s="1"/>
  <c r="AG17" i="1"/>
  <c r="AG17" i="2" s="1"/>
  <c r="AF17" i="1"/>
  <c r="AF17" i="2" s="1"/>
  <c r="AE17" i="1"/>
  <c r="AE17" i="2" s="1"/>
  <c r="AC17" i="1"/>
  <c r="AC17" i="2" s="1"/>
  <c r="AB17" i="1"/>
  <c r="AB17" i="2" s="1"/>
  <c r="AA17" i="1"/>
  <c r="AA17" i="2" s="1"/>
  <c r="Z17" i="1"/>
  <c r="Z17" i="2" s="1"/>
  <c r="X17" i="1"/>
  <c r="X17" i="2" s="1"/>
  <c r="W17" i="1"/>
  <c r="W17" i="2" s="1"/>
  <c r="V17" i="1"/>
  <c r="V17" i="2" s="1"/>
  <c r="U17" i="1"/>
  <c r="U17" i="2" s="1"/>
  <c r="S17" i="1"/>
  <c r="S17" i="2" s="1"/>
  <c r="R17" i="1"/>
  <c r="R17" i="2" s="1"/>
  <c r="Q17" i="1"/>
  <c r="Q17" i="2" s="1"/>
  <c r="P17" i="1"/>
  <c r="P17" i="2" s="1"/>
  <c r="N17" i="1"/>
  <c r="N17" i="2" s="1"/>
  <c r="M17" i="1"/>
  <c r="M17" i="2" s="1"/>
  <c r="L17" i="1"/>
  <c r="L17" i="2" s="1"/>
  <c r="K17" i="1"/>
  <c r="K17" i="2" s="1"/>
  <c r="I17" i="1"/>
  <c r="H17" i="1"/>
  <c r="G17" i="1"/>
  <c r="F17" i="1"/>
  <c r="DO16" i="1"/>
  <c r="DO16" i="2" s="1"/>
  <c r="DN16" i="1"/>
  <c r="DN16" i="2" s="1"/>
  <c r="DM16" i="1"/>
  <c r="DM16" i="2" s="1"/>
  <c r="DL16" i="1"/>
  <c r="DL16" i="2" s="1"/>
  <c r="DJ16" i="1"/>
  <c r="DJ16" i="2" s="1"/>
  <c r="DI16" i="1"/>
  <c r="DI16" i="2" s="1"/>
  <c r="DH16" i="1"/>
  <c r="DH16" i="2" s="1"/>
  <c r="DG16" i="1"/>
  <c r="DG16" i="2" s="1"/>
  <c r="DE16" i="1"/>
  <c r="DE16" i="2" s="1"/>
  <c r="DD16" i="1"/>
  <c r="DD16" i="2" s="1"/>
  <c r="DC16" i="1"/>
  <c r="DC16" i="2" s="1"/>
  <c r="DB16" i="1"/>
  <c r="DB16" i="2" s="1"/>
  <c r="CZ16" i="1"/>
  <c r="CZ16" i="2" s="1"/>
  <c r="CY16" i="1"/>
  <c r="CY16" i="2" s="1"/>
  <c r="CX16" i="1"/>
  <c r="CX16" i="2" s="1"/>
  <c r="CW16" i="1"/>
  <c r="CW16" i="2" s="1"/>
  <c r="CU16" i="1"/>
  <c r="CU16" i="2" s="1"/>
  <c r="CT16" i="1"/>
  <c r="CT16" i="2" s="1"/>
  <c r="CS16" i="1"/>
  <c r="CS16" i="2" s="1"/>
  <c r="CR16" i="1"/>
  <c r="CR16" i="2" s="1"/>
  <c r="CP16" i="1"/>
  <c r="CP16" i="2" s="1"/>
  <c r="CO16" i="1"/>
  <c r="CO16" i="2" s="1"/>
  <c r="CN16" i="1"/>
  <c r="CN16" i="2" s="1"/>
  <c r="CM16" i="1"/>
  <c r="CM16" i="2" s="1"/>
  <c r="CK16" i="1"/>
  <c r="CK16" i="2" s="1"/>
  <c r="CJ16" i="1"/>
  <c r="CJ16" i="2" s="1"/>
  <c r="CI16" i="1"/>
  <c r="CI16" i="2" s="1"/>
  <c r="CH16" i="1"/>
  <c r="CH16" i="2" s="1"/>
  <c r="CF16" i="1"/>
  <c r="CF16" i="2" s="1"/>
  <c r="CE16" i="1"/>
  <c r="CE16" i="2" s="1"/>
  <c r="CD16" i="1"/>
  <c r="CD16" i="2" s="1"/>
  <c r="CC16" i="1"/>
  <c r="CC16" i="2" s="1"/>
  <c r="CA16" i="1"/>
  <c r="CA16" i="2" s="1"/>
  <c r="BZ16" i="1"/>
  <c r="BZ16" i="2" s="1"/>
  <c r="BY16" i="1"/>
  <c r="BY16" i="2" s="1"/>
  <c r="BX16" i="1"/>
  <c r="BX16" i="2" s="1"/>
  <c r="BV16" i="1"/>
  <c r="BV16" i="2" s="1"/>
  <c r="BU16" i="1"/>
  <c r="BU16" i="2" s="1"/>
  <c r="BT16" i="1"/>
  <c r="BT16" i="2" s="1"/>
  <c r="BS16" i="1"/>
  <c r="BS16" i="2" s="1"/>
  <c r="BQ16" i="1"/>
  <c r="BQ16" i="2" s="1"/>
  <c r="BP16" i="1"/>
  <c r="BP16" i="2" s="1"/>
  <c r="BO16" i="1"/>
  <c r="BO16" i="2" s="1"/>
  <c r="BN16" i="1"/>
  <c r="BN16" i="2" s="1"/>
  <c r="BL16" i="1"/>
  <c r="BL16" i="2" s="1"/>
  <c r="BK16" i="1"/>
  <c r="BK16" i="2" s="1"/>
  <c r="BJ16" i="1"/>
  <c r="BJ16" i="2" s="1"/>
  <c r="BI16" i="1"/>
  <c r="BI16" i="2" s="1"/>
  <c r="BG16" i="1"/>
  <c r="BG16" i="2" s="1"/>
  <c r="BF16" i="1"/>
  <c r="BF16" i="2" s="1"/>
  <c r="BE16" i="1"/>
  <c r="BE16" i="2" s="1"/>
  <c r="BD16" i="1"/>
  <c r="BD16" i="2" s="1"/>
  <c r="BB16" i="1"/>
  <c r="BB16" i="2" s="1"/>
  <c r="BA16" i="1"/>
  <c r="BA16" i="2" s="1"/>
  <c r="AZ16" i="1"/>
  <c r="AZ16" i="2" s="1"/>
  <c r="AY16" i="1"/>
  <c r="AY16" i="2" s="1"/>
  <c r="AW16" i="1"/>
  <c r="AW16" i="2" s="1"/>
  <c r="AV16" i="1"/>
  <c r="AV16" i="2" s="1"/>
  <c r="AU16" i="1"/>
  <c r="AU16" i="2" s="1"/>
  <c r="AT16" i="1"/>
  <c r="AT16" i="2" s="1"/>
  <c r="AR16" i="1"/>
  <c r="AR16" i="2" s="1"/>
  <c r="AQ16" i="1"/>
  <c r="AQ16" i="2" s="1"/>
  <c r="AP16" i="1"/>
  <c r="AP16" i="2" s="1"/>
  <c r="AO16" i="1"/>
  <c r="AO16" i="2" s="1"/>
  <c r="AM16" i="1"/>
  <c r="AM16" i="2" s="1"/>
  <c r="AL16" i="1"/>
  <c r="AL16" i="2" s="1"/>
  <c r="AK16" i="1"/>
  <c r="AK16" i="2" s="1"/>
  <c r="AJ16" i="1"/>
  <c r="AJ16" i="2" s="1"/>
  <c r="AH16" i="1"/>
  <c r="AH16" i="2" s="1"/>
  <c r="AG16" i="1"/>
  <c r="AG16" i="2" s="1"/>
  <c r="AF16" i="1"/>
  <c r="AF16" i="2" s="1"/>
  <c r="AE16" i="1"/>
  <c r="AE16" i="2" s="1"/>
  <c r="AC16" i="1"/>
  <c r="AC16" i="2" s="1"/>
  <c r="AB16" i="1"/>
  <c r="AB16" i="2" s="1"/>
  <c r="AA16" i="1"/>
  <c r="AA16" i="2" s="1"/>
  <c r="Z16" i="1"/>
  <c r="Z16" i="2" s="1"/>
  <c r="X16" i="1"/>
  <c r="X16" i="2" s="1"/>
  <c r="W16" i="1"/>
  <c r="W16" i="2" s="1"/>
  <c r="V16" i="1"/>
  <c r="V16" i="2" s="1"/>
  <c r="U16" i="1"/>
  <c r="U16" i="2" s="1"/>
  <c r="S16" i="1"/>
  <c r="S16" i="2" s="1"/>
  <c r="R16" i="1"/>
  <c r="R16" i="2" s="1"/>
  <c r="Q16" i="1"/>
  <c r="Q16" i="2" s="1"/>
  <c r="P16" i="1"/>
  <c r="P16" i="2" s="1"/>
  <c r="N16" i="1"/>
  <c r="N16" i="2" s="1"/>
  <c r="M16" i="1"/>
  <c r="M16" i="2" s="1"/>
  <c r="L16" i="1"/>
  <c r="L16" i="2" s="1"/>
  <c r="K16" i="1"/>
  <c r="K16" i="2" s="1"/>
  <c r="I16" i="1"/>
  <c r="H16" i="1"/>
  <c r="G16" i="1"/>
  <c r="F16" i="1"/>
  <c r="DO15" i="1"/>
  <c r="DO15" i="2" s="1"/>
  <c r="DN15" i="1"/>
  <c r="DN15" i="2" s="1"/>
  <c r="DM15" i="1"/>
  <c r="DM15" i="2" s="1"/>
  <c r="DL15" i="1"/>
  <c r="DL15" i="2" s="1"/>
  <c r="DJ15" i="1"/>
  <c r="DJ15" i="2" s="1"/>
  <c r="DI15" i="1"/>
  <c r="DI15" i="2" s="1"/>
  <c r="DH15" i="1"/>
  <c r="DH15" i="2" s="1"/>
  <c r="DG15" i="1"/>
  <c r="DG15" i="2" s="1"/>
  <c r="DE15" i="1"/>
  <c r="DE15" i="2" s="1"/>
  <c r="DD15" i="1"/>
  <c r="DD15" i="2" s="1"/>
  <c r="DC15" i="1"/>
  <c r="DC15" i="2" s="1"/>
  <c r="DB15" i="1"/>
  <c r="DB15" i="2" s="1"/>
  <c r="CZ15" i="1"/>
  <c r="CZ15" i="2" s="1"/>
  <c r="CY15" i="1"/>
  <c r="CY15" i="2" s="1"/>
  <c r="CX15" i="1"/>
  <c r="CX15" i="2" s="1"/>
  <c r="CW15" i="1"/>
  <c r="CW15" i="2" s="1"/>
  <c r="CU15" i="1"/>
  <c r="CU15" i="2" s="1"/>
  <c r="CT15" i="1"/>
  <c r="CT15" i="2" s="1"/>
  <c r="CS15" i="1"/>
  <c r="CS15" i="2" s="1"/>
  <c r="CR15" i="1"/>
  <c r="CR15" i="2" s="1"/>
  <c r="CP15" i="1"/>
  <c r="CP15" i="2" s="1"/>
  <c r="CO15" i="1"/>
  <c r="CO15" i="2" s="1"/>
  <c r="CN15" i="1"/>
  <c r="CN15" i="2" s="1"/>
  <c r="CM15" i="1"/>
  <c r="CM15" i="2" s="1"/>
  <c r="CK15" i="1"/>
  <c r="CK15" i="2" s="1"/>
  <c r="CJ15" i="1"/>
  <c r="CJ15" i="2" s="1"/>
  <c r="CI15" i="1"/>
  <c r="CI15" i="2" s="1"/>
  <c r="CH15" i="1"/>
  <c r="CH15" i="2" s="1"/>
  <c r="CF15" i="1"/>
  <c r="CF15" i="2" s="1"/>
  <c r="CE15" i="1"/>
  <c r="CE15" i="2" s="1"/>
  <c r="CD15" i="1"/>
  <c r="CD15" i="2" s="1"/>
  <c r="CC15" i="1"/>
  <c r="CC15" i="2" s="1"/>
  <c r="CA15" i="1"/>
  <c r="CA15" i="2" s="1"/>
  <c r="BZ15" i="1"/>
  <c r="BZ15" i="2" s="1"/>
  <c r="BY15" i="1"/>
  <c r="BY15" i="2" s="1"/>
  <c r="BX15" i="1"/>
  <c r="BX15" i="2" s="1"/>
  <c r="BV15" i="1"/>
  <c r="BV15" i="2" s="1"/>
  <c r="BU15" i="1"/>
  <c r="BU15" i="2" s="1"/>
  <c r="BT15" i="1"/>
  <c r="BT15" i="2" s="1"/>
  <c r="BS15" i="1"/>
  <c r="BS15" i="2" s="1"/>
  <c r="BQ15" i="1"/>
  <c r="BQ15" i="2" s="1"/>
  <c r="BP15" i="1"/>
  <c r="BP15" i="2" s="1"/>
  <c r="BO15" i="1"/>
  <c r="BO15" i="2" s="1"/>
  <c r="BN15" i="1"/>
  <c r="BN15" i="2" s="1"/>
  <c r="BL15" i="1"/>
  <c r="BL15" i="2" s="1"/>
  <c r="BK15" i="1"/>
  <c r="BK15" i="2" s="1"/>
  <c r="BJ15" i="1"/>
  <c r="BJ15" i="2" s="1"/>
  <c r="BI15" i="1"/>
  <c r="BI15" i="2" s="1"/>
  <c r="BG15" i="1"/>
  <c r="BG15" i="2" s="1"/>
  <c r="BF15" i="1"/>
  <c r="BF15" i="2" s="1"/>
  <c r="BE15" i="1"/>
  <c r="BE15" i="2" s="1"/>
  <c r="BD15" i="1"/>
  <c r="BD15" i="2" s="1"/>
  <c r="BB15" i="1"/>
  <c r="BB15" i="2" s="1"/>
  <c r="BA15" i="1"/>
  <c r="BA15" i="2" s="1"/>
  <c r="AZ15" i="1"/>
  <c r="AZ15" i="2" s="1"/>
  <c r="AY15" i="1"/>
  <c r="AY15" i="2" s="1"/>
  <c r="AW15" i="1"/>
  <c r="AW15" i="2" s="1"/>
  <c r="AV15" i="1"/>
  <c r="AV15" i="2" s="1"/>
  <c r="AU15" i="1"/>
  <c r="AU15" i="2" s="1"/>
  <c r="AT15" i="1"/>
  <c r="AT15" i="2" s="1"/>
  <c r="AR15" i="1"/>
  <c r="AR15" i="2" s="1"/>
  <c r="AQ15" i="1"/>
  <c r="AQ15" i="2" s="1"/>
  <c r="AP15" i="1"/>
  <c r="AP15" i="2" s="1"/>
  <c r="AO15" i="1"/>
  <c r="AO15" i="2" s="1"/>
  <c r="AM15" i="1"/>
  <c r="AM15" i="2" s="1"/>
  <c r="AL15" i="1"/>
  <c r="AL15" i="2" s="1"/>
  <c r="AK15" i="1"/>
  <c r="AK15" i="2" s="1"/>
  <c r="AJ15" i="1"/>
  <c r="AJ15" i="2" s="1"/>
  <c r="AH15" i="1"/>
  <c r="AH15" i="2" s="1"/>
  <c r="AG15" i="1"/>
  <c r="AG15" i="2" s="1"/>
  <c r="AF15" i="1"/>
  <c r="AF15" i="2" s="1"/>
  <c r="AE15" i="1"/>
  <c r="AE15" i="2" s="1"/>
  <c r="AC15" i="1"/>
  <c r="AC15" i="2" s="1"/>
  <c r="AB15" i="1"/>
  <c r="AB15" i="2" s="1"/>
  <c r="AA15" i="1"/>
  <c r="AA15" i="2" s="1"/>
  <c r="Z15" i="1"/>
  <c r="Z15" i="2" s="1"/>
  <c r="X15" i="1"/>
  <c r="X15" i="2" s="1"/>
  <c r="W15" i="1"/>
  <c r="W15" i="2" s="1"/>
  <c r="V15" i="1"/>
  <c r="V15" i="2" s="1"/>
  <c r="U15" i="1"/>
  <c r="U15" i="2" s="1"/>
  <c r="S15" i="1"/>
  <c r="S15" i="2" s="1"/>
  <c r="R15" i="1"/>
  <c r="R15" i="2" s="1"/>
  <c r="Q15" i="1"/>
  <c r="Q15" i="2" s="1"/>
  <c r="P15" i="1"/>
  <c r="P15" i="2" s="1"/>
  <c r="N15" i="1"/>
  <c r="N15" i="2" s="1"/>
  <c r="M15" i="1"/>
  <c r="M15" i="2" s="1"/>
  <c r="L15" i="1"/>
  <c r="L15" i="2" s="1"/>
  <c r="K15" i="1"/>
  <c r="K15" i="2" s="1"/>
  <c r="I15" i="1"/>
  <c r="H15" i="1"/>
  <c r="G15" i="1"/>
  <c r="F15" i="1"/>
  <c r="BB14" i="1"/>
  <c r="BB14" i="2" s="1"/>
  <c r="BA14" i="1"/>
  <c r="BA14" i="2" s="1"/>
  <c r="AZ14" i="1"/>
  <c r="AZ14" i="2" s="1"/>
  <c r="AY14" i="1"/>
  <c r="AY14" i="2" s="1"/>
  <c r="I14" i="1"/>
  <c r="H14" i="1"/>
  <c r="G14" i="1"/>
  <c r="F14" i="1"/>
  <c r="I13" i="1"/>
  <c r="H13" i="1"/>
  <c r="G13" i="1"/>
  <c r="F13" i="1"/>
  <c r="DO12" i="1"/>
  <c r="DO12" i="2" s="1"/>
  <c r="DN12" i="1"/>
  <c r="DN12" i="2" s="1"/>
  <c r="DM12" i="1"/>
  <c r="DM12" i="2" s="1"/>
  <c r="DL12" i="1"/>
  <c r="DL12" i="2" s="1"/>
  <c r="DJ12" i="1"/>
  <c r="DJ12" i="2" s="1"/>
  <c r="DI12" i="1"/>
  <c r="DI12" i="2" s="1"/>
  <c r="DH12" i="1"/>
  <c r="DH12" i="2" s="1"/>
  <c r="DG12" i="1"/>
  <c r="DG12" i="2" s="1"/>
  <c r="DE12" i="1"/>
  <c r="DE12" i="2" s="1"/>
  <c r="DD12" i="1"/>
  <c r="DD12" i="2" s="1"/>
  <c r="DC12" i="1"/>
  <c r="DC12" i="2" s="1"/>
  <c r="DB12" i="1"/>
  <c r="DB12" i="2" s="1"/>
  <c r="CZ12" i="1"/>
  <c r="CZ12" i="2" s="1"/>
  <c r="CY12" i="1"/>
  <c r="CY12" i="2" s="1"/>
  <c r="CX12" i="1"/>
  <c r="CX12" i="2" s="1"/>
  <c r="CW12" i="1"/>
  <c r="CW12" i="2" s="1"/>
  <c r="CU12" i="1"/>
  <c r="CU12" i="2" s="1"/>
  <c r="CT12" i="1"/>
  <c r="CT12" i="2" s="1"/>
  <c r="CS12" i="1"/>
  <c r="CS12" i="2" s="1"/>
  <c r="CR12" i="1"/>
  <c r="CR12" i="2" s="1"/>
  <c r="CP12" i="1"/>
  <c r="CP12" i="2" s="1"/>
  <c r="CO12" i="1"/>
  <c r="CO12" i="2" s="1"/>
  <c r="CN12" i="1"/>
  <c r="CN12" i="2" s="1"/>
  <c r="CM12" i="1"/>
  <c r="CM12" i="2" s="1"/>
  <c r="CK12" i="1"/>
  <c r="CK12" i="2" s="1"/>
  <c r="CJ12" i="1"/>
  <c r="CJ12" i="2" s="1"/>
  <c r="CI12" i="1"/>
  <c r="CI12" i="2" s="1"/>
  <c r="CH12" i="1"/>
  <c r="CH12" i="2" s="1"/>
  <c r="CF12" i="1"/>
  <c r="CF12" i="2" s="1"/>
  <c r="CE12" i="1"/>
  <c r="CE12" i="2" s="1"/>
  <c r="CD12" i="1"/>
  <c r="CD12" i="2" s="1"/>
  <c r="CC12" i="1"/>
  <c r="CC12" i="2" s="1"/>
  <c r="CA12" i="1"/>
  <c r="CA12" i="2" s="1"/>
  <c r="BZ12" i="1"/>
  <c r="BZ12" i="2" s="1"/>
  <c r="BY12" i="1"/>
  <c r="BY12" i="2" s="1"/>
  <c r="BX12" i="1"/>
  <c r="BX12" i="2" s="1"/>
  <c r="BV12" i="1"/>
  <c r="BV12" i="2" s="1"/>
  <c r="BU12" i="1"/>
  <c r="BU12" i="2" s="1"/>
  <c r="BT12" i="1"/>
  <c r="BT12" i="2" s="1"/>
  <c r="BS12" i="1"/>
  <c r="BS12" i="2" s="1"/>
  <c r="BQ12" i="1"/>
  <c r="BQ12" i="2" s="1"/>
  <c r="BP12" i="1"/>
  <c r="BP12" i="2" s="1"/>
  <c r="BO12" i="1"/>
  <c r="BO12" i="2" s="1"/>
  <c r="BN12" i="1"/>
  <c r="BN12" i="2" s="1"/>
  <c r="BL12" i="1"/>
  <c r="BL12" i="2" s="1"/>
  <c r="BK12" i="1"/>
  <c r="BK12" i="2" s="1"/>
  <c r="BJ12" i="1"/>
  <c r="BJ12" i="2" s="1"/>
  <c r="BI12" i="1"/>
  <c r="BI12" i="2" s="1"/>
  <c r="BG12" i="1"/>
  <c r="BG12" i="2" s="1"/>
  <c r="BF12" i="1"/>
  <c r="BF12" i="2" s="1"/>
  <c r="BE12" i="1"/>
  <c r="BE12" i="2" s="1"/>
  <c r="BD12" i="1"/>
  <c r="BD12" i="2" s="1"/>
  <c r="BB12" i="1"/>
  <c r="BB12" i="2" s="1"/>
  <c r="BA12" i="1"/>
  <c r="BA12" i="2" s="1"/>
  <c r="AZ12" i="1"/>
  <c r="AZ12" i="2" s="1"/>
  <c r="AY12" i="1"/>
  <c r="AY12" i="2" s="1"/>
  <c r="AW12" i="1"/>
  <c r="AW12" i="2" s="1"/>
  <c r="AV12" i="1"/>
  <c r="AV12" i="2" s="1"/>
  <c r="AU12" i="1"/>
  <c r="AU12" i="2" s="1"/>
  <c r="AT12" i="1"/>
  <c r="AT12" i="2" s="1"/>
  <c r="AR12" i="1"/>
  <c r="AR12" i="2" s="1"/>
  <c r="AQ12" i="1"/>
  <c r="AQ12" i="2" s="1"/>
  <c r="AP12" i="1"/>
  <c r="AP12" i="2" s="1"/>
  <c r="AO12" i="1"/>
  <c r="AO12" i="2" s="1"/>
  <c r="AM12" i="1"/>
  <c r="AM12" i="2" s="1"/>
  <c r="AL12" i="1"/>
  <c r="AL12" i="2" s="1"/>
  <c r="AK12" i="1"/>
  <c r="AK12" i="2" s="1"/>
  <c r="AJ12" i="1"/>
  <c r="AJ12" i="2" s="1"/>
  <c r="AH12" i="1"/>
  <c r="AH12" i="2" s="1"/>
  <c r="AG12" i="1"/>
  <c r="AG12" i="2" s="1"/>
  <c r="AF12" i="1"/>
  <c r="AF12" i="2" s="1"/>
  <c r="AE12" i="1"/>
  <c r="AE12" i="2" s="1"/>
  <c r="AC12" i="1"/>
  <c r="AC12" i="2" s="1"/>
  <c r="AB12" i="1"/>
  <c r="AB12" i="2" s="1"/>
  <c r="AA12" i="1"/>
  <c r="AA12" i="2" s="1"/>
  <c r="Z12" i="1"/>
  <c r="Z12" i="2" s="1"/>
  <c r="X12" i="1"/>
  <c r="X12" i="2" s="1"/>
  <c r="W12" i="1"/>
  <c r="W12" i="2" s="1"/>
  <c r="V12" i="1"/>
  <c r="V12" i="2" s="1"/>
  <c r="U12" i="1"/>
  <c r="U12" i="2" s="1"/>
  <c r="S12" i="1"/>
  <c r="S12" i="2" s="1"/>
  <c r="R12" i="1"/>
  <c r="R12" i="2" s="1"/>
  <c r="Q12" i="1"/>
  <c r="Q12" i="2" s="1"/>
  <c r="P12" i="1"/>
  <c r="P12" i="2" s="1"/>
  <c r="N12" i="1"/>
  <c r="N12" i="2" s="1"/>
  <c r="M12" i="1"/>
  <c r="M12" i="2" s="1"/>
  <c r="L12" i="1"/>
  <c r="L12" i="2" s="1"/>
  <c r="K12" i="1"/>
  <c r="K12" i="2" s="1"/>
  <c r="I12" i="1"/>
  <c r="H12" i="1"/>
  <c r="G12" i="1"/>
  <c r="F12" i="1"/>
  <c r="DO11" i="1"/>
  <c r="DO11" i="2" s="1"/>
  <c r="DN11" i="1"/>
  <c r="DN11" i="2" s="1"/>
  <c r="DM11" i="1"/>
  <c r="DM11" i="2" s="1"/>
  <c r="DL11" i="1"/>
  <c r="DL11" i="2" s="1"/>
  <c r="DJ11" i="1"/>
  <c r="DJ11" i="2" s="1"/>
  <c r="DI11" i="1"/>
  <c r="DI11" i="2" s="1"/>
  <c r="DH11" i="1"/>
  <c r="DH11" i="2" s="1"/>
  <c r="DG11" i="1"/>
  <c r="DG11" i="2" s="1"/>
  <c r="DE11" i="1"/>
  <c r="DE11" i="2" s="1"/>
  <c r="DD11" i="1"/>
  <c r="DD11" i="2" s="1"/>
  <c r="DC11" i="1"/>
  <c r="DC11" i="2" s="1"/>
  <c r="DB11" i="1"/>
  <c r="DB11" i="2" s="1"/>
  <c r="CZ11" i="1"/>
  <c r="CZ11" i="2" s="1"/>
  <c r="CY11" i="1"/>
  <c r="CY11" i="2" s="1"/>
  <c r="CX11" i="1"/>
  <c r="CX11" i="2" s="1"/>
  <c r="CW11" i="1"/>
  <c r="CW11" i="2" s="1"/>
  <c r="CU11" i="1"/>
  <c r="CU11" i="2" s="1"/>
  <c r="CT11" i="1"/>
  <c r="CT11" i="2" s="1"/>
  <c r="CS11" i="1"/>
  <c r="CS11" i="2" s="1"/>
  <c r="CR11" i="1"/>
  <c r="CR11" i="2" s="1"/>
  <c r="CP11" i="1"/>
  <c r="CP11" i="2" s="1"/>
  <c r="CO11" i="1"/>
  <c r="CO11" i="2" s="1"/>
  <c r="CN11" i="1"/>
  <c r="CN11" i="2" s="1"/>
  <c r="CM11" i="1"/>
  <c r="CM11" i="2" s="1"/>
  <c r="CK11" i="1"/>
  <c r="CK11" i="2" s="1"/>
  <c r="CJ11" i="1"/>
  <c r="CJ11" i="2" s="1"/>
  <c r="CI11" i="1"/>
  <c r="CI11" i="2" s="1"/>
  <c r="CH11" i="1"/>
  <c r="CH11" i="2" s="1"/>
  <c r="CF11" i="1"/>
  <c r="CF11" i="2" s="1"/>
  <c r="CE11" i="1"/>
  <c r="CE11" i="2" s="1"/>
  <c r="CD11" i="1"/>
  <c r="CD11" i="2" s="1"/>
  <c r="CC11" i="1"/>
  <c r="CC11" i="2" s="1"/>
  <c r="CA11" i="1"/>
  <c r="CA11" i="2" s="1"/>
  <c r="BZ11" i="1"/>
  <c r="BZ11" i="2" s="1"/>
  <c r="BY11" i="1"/>
  <c r="BY11" i="2" s="1"/>
  <c r="BX11" i="1"/>
  <c r="BX11" i="2" s="1"/>
  <c r="BV11" i="1"/>
  <c r="BV11" i="2" s="1"/>
  <c r="BU11" i="1"/>
  <c r="BU11" i="2" s="1"/>
  <c r="BT11" i="1"/>
  <c r="BT11" i="2" s="1"/>
  <c r="BS11" i="1"/>
  <c r="BS11" i="2" s="1"/>
  <c r="BQ11" i="1"/>
  <c r="BQ11" i="2" s="1"/>
  <c r="BP11" i="1"/>
  <c r="BP11" i="2" s="1"/>
  <c r="BO11" i="1"/>
  <c r="BO11" i="2" s="1"/>
  <c r="BN11" i="1"/>
  <c r="BN11" i="2" s="1"/>
  <c r="BL11" i="1"/>
  <c r="BL11" i="2" s="1"/>
  <c r="BK11" i="1"/>
  <c r="BK11" i="2" s="1"/>
  <c r="BJ11" i="1"/>
  <c r="BJ11" i="2" s="1"/>
  <c r="BI11" i="1"/>
  <c r="BI11" i="2" s="1"/>
  <c r="BG11" i="1"/>
  <c r="BG11" i="2" s="1"/>
  <c r="BF11" i="1"/>
  <c r="BF11" i="2" s="1"/>
  <c r="BE11" i="1"/>
  <c r="BE11" i="2" s="1"/>
  <c r="BD11" i="1"/>
  <c r="BD11" i="2" s="1"/>
  <c r="BB11" i="1"/>
  <c r="BB11" i="2" s="1"/>
  <c r="BA11" i="1"/>
  <c r="BA11" i="2" s="1"/>
  <c r="AZ11" i="1"/>
  <c r="AZ11" i="2" s="1"/>
  <c r="AY11" i="1"/>
  <c r="AY11" i="2" s="1"/>
  <c r="AW11" i="1"/>
  <c r="AW11" i="2" s="1"/>
  <c r="AV11" i="1"/>
  <c r="AV11" i="2" s="1"/>
  <c r="AU11" i="1"/>
  <c r="AU11" i="2" s="1"/>
  <c r="AT11" i="1"/>
  <c r="AT11" i="2" s="1"/>
  <c r="AR11" i="1"/>
  <c r="AR11" i="2" s="1"/>
  <c r="AQ11" i="1"/>
  <c r="AQ11" i="2" s="1"/>
  <c r="AP11" i="1"/>
  <c r="AP11" i="2" s="1"/>
  <c r="AO11" i="1"/>
  <c r="AO11" i="2" s="1"/>
  <c r="AM11" i="1"/>
  <c r="AM11" i="2" s="1"/>
  <c r="AL11" i="1"/>
  <c r="AL11" i="2" s="1"/>
  <c r="AK11" i="1"/>
  <c r="AK11" i="2" s="1"/>
  <c r="AJ11" i="1"/>
  <c r="AJ11" i="2" s="1"/>
  <c r="AH11" i="1"/>
  <c r="AH11" i="2" s="1"/>
  <c r="AG11" i="1"/>
  <c r="AG11" i="2" s="1"/>
  <c r="AF11" i="1"/>
  <c r="AF11" i="2" s="1"/>
  <c r="AE11" i="1"/>
  <c r="AE11" i="2" s="1"/>
  <c r="AC11" i="1"/>
  <c r="AC11" i="2" s="1"/>
  <c r="AB11" i="1"/>
  <c r="AB11" i="2" s="1"/>
  <c r="AA11" i="1"/>
  <c r="AA11" i="2" s="1"/>
  <c r="Z11" i="1"/>
  <c r="Z11" i="2" s="1"/>
  <c r="X11" i="1"/>
  <c r="X11" i="2" s="1"/>
  <c r="W11" i="1"/>
  <c r="W11" i="2" s="1"/>
  <c r="V11" i="1"/>
  <c r="V11" i="2" s="1"/>
  <c r="U11" i="1"/>
  <c r="U11" i="2" s="1"/>
  <c r="S11" i="1"/>
  <c r="S11" i="2" s="1"/>
  <c r="R11" i="1"/>
  <c r="R11" i="2" s="1"/>
  <c r="Q11" i="1"/>
  <c r="Q11" i="2" s="1"/>
  <c r="P11" i="1"/>
  <c r="P11" i="2" s="1"/>
  <c r="N11" i="1"/>
  <c r="N11" i="2" s="1"/>
  <c r="M11" i="1"/>
  <c r="M11" i="2" s="1"/>
  <c r="L11" i="1"/>
  <c r="L11" i="2" s="1"/>
  <c r="K11" i="1"/>
  <c r="K11" i="2" s="1"/>
  <c r="I11" i="1"/>
  <c r="H11" i="1"/>
  <c r="G11" i="1"/>
  <c r="F11" i="1"/>
  <c r="DO10" i="1"/>
  <c r="DO10" i="2" s="1"/>
  <c r="DN10" i="1"/>
  <c r="DN10" i="2" s="1"/>
  <c r="DM10" i="1"/>
  <c r="DM10" i="2" s="1"/>
  <c r="DL10" i="1"/>
  <c r="DL10" i="2" s="1"/>
  <c r="DJ10" i="1"/>
  <c r="DJ10" i="2" s="1"/>
  <c r="DI10" i="1"/>
  <c r="DI10" i="2" s="1"/>
  <c r="DH10" i="1"/>
  <c r="DH10" i="2" s="1"/>
  <c r="DG10" i="1"/>
  <c r="DG10" i="2" s="1"/>
  <c r="DE10" i="1"/>
  <c r="DE10" i="2" s="1"/>
  <c r="DD10" i="1"/>
  <c r="DD10" i="2" s="1"/>
  <c r="DC10" i="1"/>
  <c r="DC10" i="2" s="1"/>
  <c r="DB10" i="1"/>
  <c r="DB10" i="2" s="1"/>
  <c r="CZ10" i="1"/>
  <c r="CZ10" i="2" s="1"/>
  <c r="CY10" i="1"/>
  <c r="CY10" i="2" s="1"/>
  <c r="CX10" i="1"/>
  <c r="CX10" i="2" s="1"/>
  <c r="CW10" i="1"/>
  <c r="CW10" i="2" s="1"/>
  <c r="CU10" i="1"/>
  <c r="CU10" i="2" s="1"/>
  <c r="CT10" i="1"/>
  <c r="CT10" i="2" s="1"/>
  <c r="CS10" i="1"/>
  <c r="CS10" i="2" s="1"/>
  <c r="CR10" i="1"/>
  <c r="CR10" i="2" s="1"/>
  <c r="CP10" i="1"/>
  <c r="CP10" i="2" s="1"/>
  <c r="CO10" i="1"/>
  <c r="CO10" i="2" s="1"/>
  <c r="CN10" i="1"/>
  <c r="CN10" i="2" s="1"/>
  <c r="CM10" i="1"/>
  <c r="CM10" i="2" s="1"/>
  <c r="CK10" i="1"/>
  <c r="CK10" i="2" s="1"/>
  <c r="CJ10" i="1"/>
  <c r="CJ10" i="2" s="1"/>
  <c r="CI10" i="1"/>
  <c r="CI10" i="2" s="1"/>
  <c r="CH10" i="1"/>
  <c r="CH10" i="2" s="1"/>
  <c r="CF10" i="1"/>
  <c r="CF10" i="2" s="1"/>
  <c r="CE10" i="1"/>
  <c r="CE10" i="2" s="1"/>
  <c r="CD10" i="1"/>
  <c r="CD10" i="2" s="1"/>
  <c r="CC10" i="1"/>
  <c r="CC10" i="2" s="1"/>
  <c r="CA10" i="1"/>
  <c r="CA10" i="2" s="1"/>
  <c r="BZ10" i="1"/>
  <c r="BZ10" i="2" s="1"/>
  <c r="BY10" i="1"/>
  <c r="BY10" i="2" s="1"/>
  <c r="BX10" i="1"/>
  <c r="BX10" i="2" s="1"/>
  <c r="BV10" i="1"/>
  <c r="BV10" i="2" s="1"/>
  <c r="BU10" i="1"/>
  <c r="BU10" i="2" s="1"/>
  <c r="BT10" i="1"/>
  <c r="BT10" i="2" s="1"/>
  <c r="BS10" i="1"/>
  <c r="BS10" i="2" s="1"/>
  <c r="BQ10" i="1"/>
  <c r="BQ10" i="2" s="1"/>
  <c r="BP10" i="1"/>
  <c r="BP10" i="2" s="1"/>
  <c r="BO10" i="1"/>
  <c r="BO10" i="2" s="1"/>
  <c r="BN10" i="1"/>
  <c r="BN10" i="2" s="1"/>
  <c r="BL10" i="1"/>
  <c r="BL10" i="2" s="1"/>
  <c r="BK10" i="1"/>
  <c r="BK10" i="2" s="1"/>
  <c r="BJ10" i="1"/>
  <c r="BJ10" i="2" s="1"/>
  <c r="BI10" i="1"/>
  <c r="BI10" i="2" s="1"/>
  <c r="BG10" i="1"/>
  <c r="BG10" i="2" s="1"/>
  <c r="BF10" i="1"/>
  <c r="BF10" i="2" s="1"/>
  <c r="BE10" i="1"/>
  <c r="BE10" i="2" s="1"/>
  <c r="BD10" i="1"/>
  <c r="BD10" i="2" s="1"/>
  <c r="BB10" i="1"/>
  <c r="BB10" i="2" s="1"/>
  <c r="BA10" i="1"/>
  <c r="BA10" i="2" s="1"/>
  <c r="AZ10" i="1"/>
  <c r="AZ10" i="2" s="1"/>
  <c r="AY10" i="1"/>
  <c r="AY10" i="2" s="1"/>
  <c r="AW10" i="1"/>
  <c r="AW10" i="2" s="1"/>
  <c r="AV10" i="1"/>
  <c r="AV10" i="2" s="1"/>
  <c r="AU10" i="1"/>
  <c r="AU10" i="2" s="1"/>
  <c r="AT10" i="1"/>
  <c r="AT10" i="2" s="1"/>
  <c r="AR10" i="1"/>
  <c r="AR10" i="2" s="1"/>
  <c r="AQ10" i="1"/>
  <c r="AQ10" i="2" s="1"/>
  <c r="AP10" i="1"/>
  <c r="AP10" i="2" s="1"/>
  <c r="AO10" i="1"/>
  <c r="AO10" i="2" s="1"/>
  <c r="AM10" i="1"/>
  <c r="AM10" i="2" s="1"/>
  <c r="AL10" i="1"/>
  <c r="AL10" i="2" s="1"/>
  <c r="AK10" i="1"/>
  <c r="AK10" i="2" s="1"/>
  <c r="AJ10" i="1"/>
  <c r="AJ10" i="2" s="1"/>
  <c r="AH10" i="1"/>
  <c r="AH10" i="2" s="1"/>
  <c r="AG10" i="1"/>
  <c r="AG10" i="2" s="1"/>
  <c r="AF10" i="1"/>
  <c r="AF10" i="2" s="1"/>
  <c r="AE10" i="1"/>
  <c r="AE10" i="2" s="1"/>
  <c r="AC10" i="1"/>
  <c r="AC10" i="2" s="1"/>
  <c r="AB10" i="1"/>
  <c r="AB10" i="2" s="1"/>
  <c r="AA10" i="1"/>
  <c r="AA10" i="2" s="1"/>
  <c r="Z10" i="1"/>
  <c r="Z10" i="2" s="1"/>
  <c r="X10" i="1"/>
  <c r="X10" i="2" s="1"/>
  <c r="W10" i="1"/>
  <c r="W10" i="2" s="1"/>
  <c r="V10" i="1"/>
  <c r="V10" i="2" s="1"/>
  <c r="U10" i="1"/>
  <c r="U10" i="2" s="1"/>
  <c r="S10" i="1"/>
  <c r="S10" i="2" s="1"/>
  <c r="R10" i="1"/>
  <c r="R10" i="2" s="1"/>
  <c r="Q10" i="1"/>
  <c r="Q10" i="2" s="1"/>
  <c r="P10" i="1"/>
  <c r="P10" i="2" s="1"/>
  <c r="N10" i="1"/>
  <c r="N10" i="2" s="1"/>
  <c r="M10" i="1"/>
  <c r="M10" i="2" s="1"/>
  <c r="L10" i="1"/>
  <c r="L10" i="2" s="1"/>
  <c r="K10" i="1"/>
  <c r="K10" i="2" s="1"/>
  <c r="I10" i="1"/>
  <c r="H10" i="1"/>
  <c r="G10" i="1"/>
  <c r="F10" i="1"/>
  <c r="DO9" i="1"/>
  <c r="DO9" i="2" s="1"/>
  <c r="DN9" i="1"/>
  <c r="DN9" i="2" s="1"/>
  <c r="DM9" i="1"/>
  <c r="DM9" i="2" s="1"/>
  <c r="DL9" i="1"/>
  <c r="DL9" i="2" s="1"/>
  <c r="DJ9" i="1"/>
  <c r="DJ9" i="2" s="1"/>
  <c r="DI9" i="1"/>
  <c r="DI9" i="2" s="1"/>
  <c r="DH9" i="1"/>
  <c r="DH9" i="2" s="1"/>
  <c r="DG9" i="1"/>
  <c r="DG9" i="2" s="1"/>
  <c r="DE9" i="1"/>
  <c r="DE9" i="2" s="1"/>
  <c r="DD9" i="1"/>
  <c r="DD9" i="2" s="1"/>
  <c r="DC9" i="1"/>
  <c r="DC9" i="2" s="1"/>
  <c r="DB9" i="1"/>
  <c r="DB9" i="2" s="1"/>
  <c r="CZ9" i="1"/>
  <c r="CZ9" i="2" s="1"/>
  <c r="CY9" i="1"/>
  <c r="CY9" i="2" s="1"/>
  <c r="CX9" i="1"/>
  <c r="CX9" i="2" s="1"/>
  <c r="CW9" i="1"/>
  <c r="CW9" i="2" s="1"/>
  <c r="CU9" i="1"/>
  <c r="CU9" i="2" s="1"/>
  <c r="CT9" i="1"/>
  <c r="CT9" i="2" s="1"/>
  <c r="CS9" i="1"/>
  <c r="CS9" i="2" s="1"/>
  <c r="CR9" i="1"/>
  <c r="CR9" i="2" s="1"/>
  <c r="CP9" i="1"/>
  <c r="CP9" i="2" s="1"/>
  <c r="CO9" i="1"/>
  <c r="CO9" i="2" s="1"/>
  <c r="CN9" i="1"/>
  <c r="CN9" i="2" s="1"/>
  <c r="CM9" i="1"/>
  <c r="CM9" i="2" s="1"/>
  <c r="CK9" i="1"/>
  <c r="CK9" i="2" s="1"/>
  <c r="CJ9" i="1"/>
  <c r="CJ9" i="2" s="1"/>
  <c r="CI9" i="1"/>
  <c r="CI9" i="2" s="1"/>
  <c r="CH9" i="1"/>
  <c r="CH9" i="2" s="1"/>
  <c r="CF9" i="1"/>
  <c r="CF9" i="2" s="1"/>
  <c r="CE9" i="1"/>
  <c r="CE9" i="2" s="1"/>
  <c r="CD9" i="1"/>
  <c r="CD9" i="2" s="1"/>
  <c r="CC9" i="1"/>
  <c r="CC9" i="2" s="1"/>
  <c r="CA9" i="1"/>
  <c r="CA9" i="2" s="1"/>
  <c r="BZ9" i="1"/>
  <c r="BZ9" i="2" s="1"/>
  <c r="BY9" i="1"/>
  <c r="BY9" i="2" s="1"/>
  <c r="BX9" i="1"/>
  <c r="BX9" i="2" s="1"/>
  <c r="BV9" i="1"/>
  <c r="BV9" i="2" s="1"/>
  <c r="BU9" i="1"/>
  <c r="BU9" i="2" s="1"/>
  <c r="BT9" i="1"/>
  <c r="BT9" i="2" s="1"/>
  <c r="BS9" i="1"/>
  <c r="BS9" i="2" s="1"/>
  <c r="BQ9" i="1"/>
  <c r="BQ9" i="2" s="1"/>
  <c r="BP9" i="1"/>
  <c r="BP9" i="2" s="1"/>
  <c r="BO9" i="1"/>
  <c r="BO9" i="2" s="1"/>
  <c r="BN9" i="1"/>
  <c r="BN9" i="2" s="1"/>
  <c r="BL9" i="1"/>
  <c r="BL9" i="2" s="1"/>
  <c r="BK9" i="1"/>
  <c r="BK9" i="2" s="1"/>
  <c r="BJ9" i="1"/>
  <c r="BJ9" i="2" s="1"/>
  <c r="BI9" i="1"/>
  <c r="BI9" i="2" s="1"/>
  <c r="BG9" i="1"/>
  <c r="BG9" i="2" s="1"/>
  <c r="BF9" i="1"/>
  <c r="BF9" i="2" s="1"/>
  <c r="BE9" i="1"/>
  <c r="BE9" i="2" s="1"/>
  <c r="BD9" i="1"/>
  <c r="BD9" i="2" s="1"/>
  <c r="BB9" i="1"/>
  <c r="BB9" i="2" s="1"/>
  <c r="BA9" i="1"/>
  <c r="BA9" i="2" s="1"/>
  <c r="AZ9" i="1"/>
  <c r="AZ9" i="2" s="1"/>
  <c r="AY9" i="1"/>
  <c r="AY9" i="2" s="1"/>
  <c r="AW9" i="1"/>
  <c r="AW9" i="2" s="1"/>
  <c r="AV9" i="1"/>
  <c r="AV9" i="2" s="1"/>
  <c r="AU9" i="1"/>
  <c r="AU9" i="2" s="1"/>
  <c r="AT9" i="1"/>
  <c r="AT9" i="2" s="1"/>
  <c r="AR9" i="1"/>
  <c r="AR9" i="2" s="1"/>
  <c r="AQ9" i="1"/>
  <c r="AQ9" i="2" s="1"/>
  <c r="AP9" i="1"/>
  <c r="AP9" i="2" s="1"/>
  <c r="AO9" i="1"/>
  <c r="AO9" i="2" s="1"/>
  <c r="AM9" i="1"/>
  <c r="AM9" i="2" s="1"/>
  <c r="AL9" i="1"/>
  <c r="AL9" i="2" s="1"/>
  <c r="AK9" i="1"/>
  <c r="AK9" i="2" s="1"/>
  <c r="AJ9" i="1"/>
  <c r="AJ9" i="2" s="1"/>
  <c r="AH9" i="1"/>
  <c r="AH9" i="2" s="1"/>
  <c r="AG9" i="1"/>
  <c r="AG9" i="2" s="1"/>
  <c r="AF9" i="1"/>
  <c r="AF9" i="2" s="1"/>
  <c r="AE9" i="1"/>
  <c r="AE9" i="2" s="1"/>
  <c r="AC9" i="1"/>
  <c r="AC9" i="2" s="1"/>
  <c r="AB9" i="1"/>
  <c r="AB9" i="2" s="1"/>
  <c r="AA9" i="1"/>
  <c r="AA9" i="2" s="1"/>
  <c r="Z9" i="1"/>
  <c r="Z9" i="2" s="1"/>
  <c r="X9" i="1"/>
  <c r="X9" i="2" s="1"/>
  <c r="W9" i="1"/>
  <c r="W9" i="2" s="1"/>
  <c r="V9" i="1"/>
  <c r="V9" i="2" s="1"/>
  <c r="U9" i="1"/>
  <c r="U9" i="2" s="1"/>
  <c r="S9" i="1"/>
  <c r="S9" i="2" s="1"/>
  <c r="R9" i="1"/>
  <c r="R9" i="2" s="1"/>
  <c r="Q9" i="1"/>
  <c r="Q9" i="2" s="1"/>
  <c r="P9" i="1"/>
  <c r="P9" i="2" s="1"/>
  <c r="N9" i="1"/>
  <c r="N9" i="2" s="1"/>
  <c r="M9" i="1"/>
  <c r="M9" i="2" s="1"/>
  <c r="L9" i="1"/>
  <c r="L9" i="2" s="1"/>
  <c r="K9" i="1"/>
  <c r="K9" i="2" s="1"/>
  <c r="I9" i="1"/>
  <c r="H9" i="1"/>
  <c r="G9" i="1"/>
  <c r="F9" i="1"/>
  <c r="DO7" i="1"/>
  <c r="DO7" i="2" s="1"/>
  <c r="DN7" i="1"/>
  <c r="DN7" i="2" s="1"/>
  <c r="DM7" i="1"/>
  <c r="DM7" i="2" s="1"/>
  <c r="DL7" i="1"/>
  <c r="DL7" i="2" s="1"/>
  <c r="DJ7" i="1"/>
  <c r="DJ7" i="2" s="1"/>
  <c r="DI7" i="1"/>
  <c r="DI7" i="2" s="1"/>
  <c r="DH7" i="1"/>
  <c r="DH7" i="2" s="1"/>
  <c r="DG7" i="1"/>
  <c r="DG7" i="2" s="1"/>
  <c r="DE7" i="1"/>
  <c r="DE7" i="2" s="1"/>
  <c r="DD7" i="1"/>
  <c r="DD7" i="2" s="1"/>
  <c r="DC7" i="1"/>
  <c r="DC7" i="2" s="1"/>
  <c r="DB7" i="1"/>
  <c r="DB7" i="2" s="1"/>
  <c r="CZ7" i="1"/>
  <c r="CZ7" i="2" s="1"/>
  <c r="CY7" i="1"/>
  <c r="CY7" i="2" s="1"/>
  <c r="CX7" i="1"/>
  <c r="CX7" i="2" s="1"/>
  <c r="CW7" i="1"/>
  <c r="CW7" i="2" s="1"/>
  <c r="CU7" i="1"/>
  <c r="CU7" i="2" s="1"/>
  <c r="CT7" i="1"/>
  <c r="CT7" i="2" s="1"/>
  <c r="CS7" i="1"/>
  <c r="CS7" i="2" s="1"/>
  <c r="CR7" i="1"/>
  <c r="CR7" i="2" s="1"/>
  <c r="CP7" i="1"/>
  <c r="CP7" i="2" s="1"/>
  <c r="CO7" i="1"/>
  <c r="CO7" i="2" s="1"/>
  <c r="CN7" i="1"/>
  <c r="CN7" i="2" s="1"/>
  <c r="CM7" i="1"/>
  <c r="CM7" i="2" s="1"/>
  <c r="CK7" i="1"/>
  <c r="CK7" i="2" s="1"/>
  <c r="CJ7" i="1"/>
  <c r="CJ7" i="2" s="1"/>
  <c r="CI7" i="1"/>
  <c r="CI7" i="2" s="1"/>
  <c r="CH7" i="1"/>
  <c r="CH7" i="2" s="1"/>
  <c r="CF7" i="1"/>
  <c r="CF7" i="2" s="1"/>
  <c r="CE7" i="1"/>
  <c r="CE7" i="2" s="1"/>
  <c r="CD7" i="1"/>
  <c r="CD7" i="2" s="1"/>
  <c r="CC7" i="1"/>
  <c r="CC7" i="2" s="1"/>
  <c r="CA7" i="1"/>
  <c r="CA7" i="2" s="1"/>
  <c r="BZ7" i="1"/>
  <c r="BZ7" i="2" s="1"/>
  <c r="BY7" i="1"/>
  <c r="BY7" i="2" s="1"/>
  <c r="BX7" i="1"/>
  <c r="BX7" i="2" s="1"/>
  <c r="BV7" i="1"/>
  <c r="BV7" i="2" s="1"/>
  <c r="BU7" i="1"/>
  <c r="BU7" i="2" s="1"/>
  <c r="BT7" i="1"/>
  <c r="BT7" i="2" s="1"/>
  <c r="BS7" i="1"/>
  <c r="BS7" i="2" s="1"/>
  <c r="BQ7" i="1"/>
  <c r="BQ7" i="2" s="1"/>
  <c r="BP7" i="1"/>
  <c r="BP7" i="2" s="1"/>
  <c r="BO7" i="1"/>
  <c r="BO7" i="2" s="1"/>
  <c r="BN7" i="1"/>
  <c r="BN7" i="2" s="1"/>
  <c r="BL7" i="1"/>
  <c r="BL7" i="2" s="1"/>
  <c r="BK7" i="1"/>
  <c r="BK7" i="2" s="1"/>
  <c r="BJ7" i="1"/>
  <c r="BJ7" i="2" s="1"/>
  <c r="BI7" i="1"/>
  <c r="BI7" i="2" s="1"/>
  <c r="BG7" i="1"/>
  <c r="BG7" i="2" s="1"/>
  <c r="BF7" i="1"/>
  <c r="BF7" i="2" s="1"/>
  <c r="BE7" i="1"/>
  <c r="BE7" i="2" s="1"/>
  <c r="BD7" i="1"/>
  <c r="BD7" i="2" s="1"/>
  <c r="BB7" i="1"/>
  <c r="BB7" i="2" s="1"/>
  <c r="BA7" i="1"/>
  <c r="BA7" i="2" s="1"/>
  <c r="AZ7" i="1"/>
  <c r="AZ7" i="2" s="1"/>
  <c r="AY7" i="1"/>
  <c r="AY7" i="2" s="1"/>
  <c r="AW7" i="1"/>
  <c r="AW7" i="2" s="1"/>
  <c r="AV7" i="1"/>
  <c r="AV7" i="2" s="1"/>
  <c r="AU7" i="1"/>
  <c r="AU7" i="2" s="1"/>
  <c r="AT7" i="1"/>
  <c r="AT7" i="2" s="1"/>
  <c r="AR7" i="1"/>
  <c r="AR7" i="2" s="1"/>
  <c r="AQ7" i="1"/>
  <c r="AQ7" i="2" s="1"/>
  <c r="AP7" i="1"/>
  <c r="AP7" i="2" s="1"/>
  <c r="AO7" i="1"/>
  <c r="AO7" i="2" s="1"/>
  <c r="AM7" i="1"/>
  <c r="AM7" i="2" s="1"/>
  <c r="AL7" i="1"/>
  <c r="AL7" i="2" s="1"/>
  <c r="AK7" i="1"/>
  <c r="AK7" i="2" s="1"/>
  <c r="AJ7" i="1"/>
  <c r="AJ7" i="2" s="1"/>
  <c r="AH7" i="1"/>
  <c r="AH7" i="2" s="1"/>
  <c r="AG7" i="1"/>
  <c r="AG7" i="2" s="1"/>
  <c r="AF7" i="1"/>
  <c r="AF7" i="2" s="1"/>
  <c r="AE7" i="1"/>
  <c r="AE7" i="2" s="1"/>
  <c r="AC7" i="1"/>
  <c r="AC7" i="2" s="1"/>
  <c r="AB7" i="1"/>
  <c r="AB7" i="2" s="1"/>
  <c r="AA7" i="1"/>
  <c r="AA7" i="2" s="1"/>
  <c r="Z7" i="1"/>
  <c r="Z7" i="2" s="1"/>
  <c r="X7" i="1"/>
  <c r="X7" i="2" s="1"/>
  <c r="W7" i="1"/>
  <c r="W7" i="2" s="1"/>
  <c r="V7" i="1"/>
  <c r="V7" i="2" s="1"/>
  <c r="U7" i="1"/>
  <c r="U7" i="2" s="1"/>
  <c r="S7" i="1"/>
  <c r="S7" i="2" s="1"/>
  <c r="R7" i="1"/>
  <c r="R7" i="2" s="1"/>
  <c r="Q7" i="1"/>
  <c r="Q7" i="2" s="1"/>
  <c r="P7" i="1"/>
  <c r="P7" i="2" s="1"/>
  <c r="N7" i="1"/>
  <c r="N7" i="2" s="1"/>
  <c r="M7" i="1"/>
  <c r="M7" i="2" s="1"/>
  <c r="L7" i="1"/>
  <c r="L7" i="2" s="1"/>
  <c r="K7" i="1"/>
  <c r="K7" i="2" s="1"/>
  <c r="I7" i="1"/>
  <c r="H7" i="1"/>
  <c r="G7" i="1"/>
  <c r="F7" i="1"/>
  <c r="DO6" i="1"/>
  <c r="DO6" i="2" s="1"/>
  <c r="DN6" i="1"/>
  <c r="DN6" i="2" s="1"/>
  <c r="DM6" i="1"/>
  <c r="DM6" i="2" s="1"/>
  <c r="DL6" i="1"/>
  <c r="DL6" i="2" s="1"/>
  <c r="DJ6" i="1"/>
  <c r="DJ6" i="2" s="1"/>
  <c r="DI6" i="1"/>
  <c r="DI6" i="2" s="1"/>
  <c r="DH6" i="1"/>
  <c r="DH6" i="2" s="1"/>
  <c r="DG6" i="1"/>
  <c r="DG6" i="2" s="1"/>
  <c r="DE6" i="1"/>
  <c r="DE6" i="2" s="1"/>
  <c r="DD6" i="1"/>
  <c r="DD6" i="2" s="1"/>
  <c r="DC6" i="1"/>
  <c r="DC6" i="2" s="1"/>
  <c r="DB6" i="1"/>
  <c r="DB6" i="2" s="1"/>
  <c r="CZ6" i="1"/>
  <c r="CZ6" i="2" s="1"/>
  <c r="CY6" i="1"/>
  <c r="CY6" i="2" s="1"/>
  <c r="CX6" i="1"/>
  <c r="CX6" i="2" s="1"/>
  <c r="CW6" i="1"/>
  <c r="CW6" i="2" s="1"/>
  <c r="CU6" i="1"/>
  <c r="CU6" i="2" s="1"/>
  <c r="CT6" i="1"/>
  <c r="CT6" i="2" s="1"/>
  <c r="CS6" i="1"/>
  <c r="CS6" i="2" s="1"/>
  <c r="CR6" i="1"/>
  <c r="CR6" i="2" s="1"/>
  <c r="CP6" i="1"/>
  <c r="CP6" i="2" s="1"/>
  <c r="CO6" i="1"/>
  <c r="CO6" i="2" s="1"/>
  <c r="CN6" i="1"/>
  <c r="CN6" i="2" s="1"/>
  <c r="CM6" i="1"/>
  <c r="CM6" i="2" s="1"/>
  <c r="CK6" i="1"/>
  <c r="CK6" i="2" s="1"/>
  <c r="CJ6" i="1"/>
  <c r="CJ6" i="2" s="1"/>
  <c r="CI6" i="1"/>
  <c r="CI6" i="2" s="1"/>
  <c r="CH6" i="1"/>
  <c r="CH6" i="2" s="1"/>
  <c r="CF6" i="1"/>
  <c r="CF6" i="2" s="1"/>
  <c r="CE6" i="1"/>
  <c r="CE6" i="2" s="1"/>
  <c r="CD6" i="1"/>
  <c r="CD6" i="2" s="1"/>
  <c r="CC6" i="1"/>
  <c r="CC6" i="2" s="1"/>
  <c r="CA6" i="1"/>
  <c r="CA6" i="2" s="1"/>
  <c r="BZ6" i="1"/>
  <c r="BZ6" i="2" s="1"/>
  <c r="BY6" i="1"/>
  <c r="BY6" i="2" s="1"/>
  <c r="BX6" i="1"/>
  <c r="BX6" i="2" s="1"/>
  <c r="BV6" i="1"/>
  <c r="BV6" i="2" s="1"/>
  <c r="BU6" i="1"/>
  <c r="BU6" i="2" s="1"/>
  <c r="BT6" i="1"/>
  <c r="BT6" i="2" s="1"/>
  <c r="BS6" i="1"/>
  <c r="BS6" i="2" s="1"/>
  <c r="BQ6" i="1"/>
  <c r="BQ6" i="2" s="1"/>
  <c r="BP6" i="1"/>
  <c r="BP6" i="2" s="1"/>
  <c r="BO6" i="1"/>
  <c r="BO6" i="2" s="1"/>
  <c r="BN6" i="1"/>
  <c r="BN6" i="2" s="1"/>
  <c r="BL6" i="1"/>
  <c r="BL6" i="2" s="1"/>
  <c r="BK6" i="1"/>
  <c r="BK6" i="2" s="1"/>
  <c r="BJ6" i="1"/>
  <c r="BJ6" i="2" s="1"/>
  <c r="BI6" i="1"/>
  <c r="BI6" i="2" s="1"/>
  <c r="BG6" i="1"/>
  <c r="BG6" i="2" s="1"/>
  <c r="BF6" i="1"/>
  <c r="BF6" i="2" s="1"/>
  <c r="BE6" i="1"/>
  <c r="BE6" i="2" s="1"/>
  <c r="BD6" i="1"/>
  <c r="BD6" i="2" s="1"/>
  <c r="BB6" i="1"/>
  <c r="BB6" i="2" s="1"/>
  <c r="BA6" i="1"/>
  <c r="BA6" i="2" s="1"/>
  <c r="AZ6" i="1"/>
  <c r="AZ6" i="2" s="1"/>
  <c r="AY6" i="1"/>
  <c r="AY6" i="2" s="1"/>
  <c r="AW6" i="1"/>
  <c r="AW6" i="2" s="1"/>
  <c r="AV6" i="1"/>
  <c r="AV6" i="2" s="1"/>
  <c r="AU6" i="1"/>
  <c r="AU6" i="2" s="1"/>
  <c r="AT6" i="1"/>
  <c r="AT6" i="2" s="1"/>
  <c r="AR6" i="1"/>
  <c r="AR6" i="2" s="1"/>
  <c r="AQ6" i="1"/>
  <c r="AQ6" i="2" s="1"/>
  <c r="AP6" i="1"/>
  <c r="AP6" i="2" s="1"/>
  <c r="AO6" i="1"/>
  <c r="AO6" i="2" s="1"/>
  <c r="AM6" i="1"/>
  <c r="AM6" i="2" s="1"/>
  <c r="AL6" i="1"/>
  <c r="AL6" i="2" s="1"/>
  <c r="AK6" i="1"/>
  <c r="AK6" i="2" s="1"/>
  <c r="AJ6" i="1"/>
  <c r="AJ6" i="2" s="1"/>
  <c r="AH6" i="1"/>
  <c r="AH6" i="2" s="1"/>
  <c r="AG6" i="1"/>
  <c r="AG6" i="2" s="1"/>
  <c r="AF6" i="1"/>
  <c r="AF6" i="2" s="1"/>
  <c r="AE6" i="1"/>
  <c r="AE6" i="2" s="1"/>
  <c r="AC6" i="1"/>
  <c r="AC6" i="2" s="1"/>
  <c r="AB6" i="1"/>
  <c r="AB6" i="2" s="1"/>
  <c r="AA6" i="1"/>
  <c r="AA6" i="2" s="1"/>
  <c r="Z6" i="1"/>
  <c r="Z6" i="2" s="1"/>
  <c r="X6" i="1"/>
  <c r="X6" i="2" s="1"/>
  <c r="W6" i="1"/>
  <c r="W6" i="2" s="1"/>
  <c r="V6" i="1"/>
  <c r="V6" i="2" s="1"/>
  <c r="U6" i="1"/>
  <c r="U6" i="2" s="1"/>
  <c r="S6" i="1"/>
  <c r="S6" i="2" s="1"/>
  <c r="R6" i="1"/>
  <c r="R6" i="2" s="1"/>
  <c r="Q6" i="1"/>
  <c r="Q6" i="2" s="1"/>
  <c r="P6" i="1"/>
  <c r="P6" i="2" s="1"/>
  <c r="N6" i="1"/>
  <c r="N6" i="2" s="1"/>
  <c r="M6" i="1"/>
  <c r="M6" i="2" s="1"/>
  <c r="L6" i="1"/>
  <c r="L6" i="2" s="1"/>
  <c r="K6" i="1"/>
  <c r="K6" i="2" s="1"/>
  <c r="I6" i="1"/>
  <c r="H6" i="1"/>
  <c r="G6" i="1"/>
  <c r="F6" i="1"/>
  <c r="DO5" i="1"/>
  <c r="DO5" i="2" s="1"/>
  <c r="DN5" i="1"/>
  <c r="DN5" i="2" s="1"/>
  <c r="DM5" i="1"/>
  <c r="DM5" i="2" s="1"/>
  <c r="DL5" i="1"/>
  <c r="DL5" i="2" s="1"/>
  <c r="DJ5" i="1"/>
  <c r="DJ5" i="2" s="1"/>
  <c r="DI5" i="1"/>
  <c r="DI5" i="2" s="1"/>
  <c r="DH5" i="1"/>
  <c r="DH5" i="2" s="1"/>
  <c r="DG5" i="1"/>
  <c r="DG5" i="2" s="1"/>
  <c r="DE5" i="1"/>
  <c r="DE5" i="2" s="1"/>
  <c r="DD5" i="1"/>
  <c r="DD5" i="2" s="1"/>
  <c r="DC5" i="1"/>
  <c r="DC5" i="2" s="1"/>
  <c r="DB5" i="1"/>
  <c r="DB5" i="2" s="1"/>
  <c r="CZ5" i="1"/>
  <c r="CZ5" i="2" s="1"/>
  <c r="CY5" i="1"/>
  <c r="CY5" i="2" s="1"/>
  <c r="CX5" i="1"/>
  <c r="CX5" i="2" s="1"/>
  <c r="CW5" i="1"/>
  <c r="CW5" i="2" s="1"/>
  <c r="CU5" i="1"/>
  <c r="CU5" i="2" s="1"/>
  <c r="CT5" i="1"/>
  <c r="CT5" i="2" s="1"/>
  <c r="CS5" i="1"/>
  <c r="CS5" i="2" s="1"/>
  <c r="CR5" i="1"/>
  <c r="CR5" i="2" s="1"/>
  <c r="CP5" i="1"/>
  <c r="CP5" i="2" s="1"/>
  <c r="CO5" i="1"/>
  <c r="CO5" i="2" s="1"/>
  <c r="CN5" i="1"/>
  <c r="CN5" i="2" s="1"/>
  <c r="CM5" i="1"/>
  <c r="CM5" i="2" s="1"/>
  <c r="CK5" i="1"/>
  <c r="CK5" i="2" s="1"/>
  <c r="CJ5" i="1"/>
  <c r="CJ5" i="2" s="1"/>
  <c r="CI5" i="1"/>
  <c r="CI5" i="2" s="1"/>
  <c r="CH5" i="1"/>
  <c r="CH5" i="2" s="1"/>
  <c r="CF5" i="1"/>
  <c r="CF5" i="2" s="1"/>
  <c r="CE5" i="1"/>
  <c r="CE5" i="2" s="1"/>
  <c r="CD5" i="1"/>
  <c r="CD5" i="2" s="1"/>
  <c r="CC5" i="1"/>
  <c r="CC5" i="2" s="1"/>
  <c r="CA5" i="1"/>
  <c r="CA5" i="2" s="1"/>
  <c r="BZ5" i="1"/>
  <c r="BZ5" i="2" s="1"/>
  <c r="BY5" i="1"/>
  <c r="BY5" i="2" s="1"/>
  <c r="BX5" i="1"/>
  <c r="BX5" i="2" s="1"/>
  <c r="BV5" i="1"/>
  <c r="BV5" i="2" s="1"/>
  <c r="BU5" i="1"/>
  <c r="BU5" i="2" s="1"/>
  <c r="BT5" i="1"/>
  <c r="BT5" i="2" s="1"/>
  <c r="BS5" i="1"/>
  <c r="BS5" i="2" s="1"/>
  <c r="BQ5" i="1"/>
  <c r="BQ5" i="2" s="1"/>
  <c r="BP5" i="1"/>
  <c r="BP5" i="2" s="1"/>
  <c r="BO5" i="1"/>
  <c r="BO5" i="2" s="1"/>
  <c r="BN5" i="1"/>
  <c r="BN5" i="2" s="1"/>
  <c r="BL5" i="1"/>
  <c r="BL5" i="2" s="1"/>
  <c r="BK5" i="1"/>
  <c r="BK5" i="2" s="1"/>
  <c r="BJ5" i="1"/>
  <c r="BJ5" i="2" s="1"/>
  <c r="BI5" i="1"/>
  <c r="BI5" i="2" s="1"/>
  <c r="BG5" i="1"/>
  <c r="BG5" i="2" s="1"/>
  <c r="BF5" i="1"/>
  <c r="BF5" i="2" s="1"/>
  <c r="BE5" i="1"/>
  <c r="BE5" i="2" s="1"/>
  <c r="BD5" i="1"/>
  <c r="BD5" i="2" s="1"/>
  <c r="BB5" i="1"/>
  <c r="BB5" i="2" s="1"/>
  <c r="BA5" i="1"/>
  <c r="BA5" i="2" s="1"/>
  <c r="AZ5" i="1"/>
  <c r="AZ5" i="2" s="1"/>
  <c r="AY5" i="1"/>
  <c r="AY5" i="2" s="1"/>
  <c r="AW5" i="1"/>
  <c r="AW5" i="2" s="1"/>
  <c r="AV5" i="1"/>
  <c r="AV5" i="2" s="1"/>
  <c r="AU5" i="1"/>
  <c r="AU5" i="2" s="1"/>
  <c r="AT5" i="1"/>
  <c r="AT5" i="2" s="1"/>
  <c r="AR5" i="1"/>
  <c r="AR5" i="2" s="1"/>
  <c r="AQ5" i="1"/>
  <c r="AQ5" i="2" s="1"/>
  <c r="AP5" i="1"/>
  <c r="AP5" i="2" s="1"/>
  <c r="AO5" i="1"/>
  <c r="AO5" i="2" s="1"/>
  <c r="AM5" i="1"/>
  <c r="AM5" i="2" s="1"/>
  <c r="AL5" i="1"/>
  <c r="AL5" i="2" s="1"/>
  <c r="AK5" i="1"/>
  <c r="AK5" i="2" s="1"/>
  <c r="AJ5" i="1"/>
  <c r="AJ5" i="2" s="1"/>
  <c r="AH5" i="1"/>
  <c r="AH5" i="2" s="1"/>
  <c r="AG5" i="1"/>
  <c r="AG5" i="2" s="1"/>
  <c r="AF5" i="1"/>
  <c r="AF5" i="2" s="1"/>
  <c r="AE5" i="1"/>
  <c r="AE5" i="2" s="1"/>
  <c r="AC5" i="1"/>
  <c r="AC5" i="2" s="1"/>
  <c r="AB5" i="1"/>
  <c r="AB5" i="2" s="1"/>
  <c r="AA5" i="1"/>
  <c r="AA5" i="2" s="1"/>
  <c r="Z5" i="1"/>
  <c r="Z5" i="2" s="1"/>
  <c r="X5" i="1"/>
  <c r="X5" i="2" s="1"/>
  <c r="W5" i="1"/>
  <c r="W5" i="2" s="1"/>
  <c r="V5" i="1"/>
  <c r="V5" i="2" s="1"/>
  <c r="U5" i="1"/>
  <c r="U5" i="2" s="1"/>
  <c r="S5" i="1"/>
  <c r="S5" i="2" s="1"/>
  <c r="R5" i="1"/>
  <c r="R5" i="2" s="1"/>
  <c r="Q5" i="1"/>
  <c r="Q5" i="2" s="1"/>
  <c r="P5" i="1"/>
  <c r="P5" i="2" s="1"/>
  <c r="N5" i="1"/>
  <c r="N5" i="2" s="1"/>
  <c r="M5" i="1"/>
  <c r="M5" i="2" s="1"/>
  <c r="L5" i="1"/>
  <c r="L5" i="2" s="1"/>
  <c r="K5" i="1"/>
  <c r="K5" i="2" s="1"/>
  <c r="I5" i="1"/>
  <c r="H5" i="1"/>
  <c r="G5" i="1"/>
  <c r="F5" i="1"/>
  <c r="DO4" i="1"/>
  <c r="DO4" i="2" s="1"/>
  <c r="DO32" i="2" s="1"/>
  <c r="DN4" i="1"/>
  <c r="DN4" i="2" s="1"/>
  <c r="DN32" i="2" s="1"/>
  <c r="DM4" i="1"/>
  <c r="DM4" i="2" s="1"/>
  <c r="DM32" i="2" s="1"/>
  <c r="DL4" i="1"/>
  <c r="DL4" i="2" s="1"/>
  <c r="DL32" i="2" s="1"/>
  <c r="DL113" i="2" s="1"/>
  <c r="DL141" i="2" s="1"/>
  <c r="DJ4" i="1"/>
  <c r="DJ4" i="2" s="1"/>
  <c r="DJ32" i="2" s="1"/>
  <c r="DI4" i="1"/>
  <c r="DI4" i="2" s="1"/>
  <c r="DI32" i="2" s="1"/>
  <c r="DH4" i="1"/>
  <c r="DH4" i="2" s="1"/>
  <c r="DH32" i="2" s="1"/>
  <c r="DG4" i="1"/>
  <c r="DG4" i="2" s="1"/>
  <c r="DG32" i="2" s="1"/>
  <c r="DG113" i="2" s="1"/>
  <c r="DG141" i="2" s="1"/>
  <c r="DE4" i="1"/>
  <c r="DE4" i="2" s="1"/>
  <c r="DE32" i="2" s="1"/>
  <c r="DD4" i="1"/>
  <c r="DD4" i="2" s="1"/>
  <c r="DD32" i="2" s="1"/>
  <c r="DC4" i="1"/>
  <c r="DC4" i="2" s="1"/>
  <c r="DC32" i="2" s="1"/>
  <c r="DB4" i="1"/>
  <c r="DB4" i="2" s="1"/>
  <c r="DB32" i="2" s="1"/>
  <c r="DB113" i="2" s="1"/>
  <c r="DB141" i="2" s="1"/>
  <c r="CZ4" i="1"/>
  <c r="CZ4" i="2" s="1"/>
  <c r="CZ32" i="2" s="1"/>
  <c r="CY4" i="1"/>
  <c r="CY4" i="2" s="1"/>
  <c r="CY32" i="2" s="1"/>
  <c r="CX4" i="1"/>
  <c r="CX4" i="2" s="1"/>
  <c r="CX32" i="2" s="1"/>
  <c r="CW4" i="1"/>
  <c r="CW4" i="2" s="1"/>
  <c r="CW32" i="2" s="1"/>
  <c r="CU4" i="1"/>
  <c r="CU4" i="2" s="1"/>
  <c r="CU32" i="2" s="1"/>
  <c r="CT4" i="1"/>
  <c r="CT4" i="2" s="1"/>
  <c r="CT32" i="2" s="1"/>
  <c r="CS4" i="1"/>
  <c r="CS4" i="2" s="1"/>
  <c r="CS32" i="2" s="1"/>
  <c r="CR4" i="1"/>
  <c r="CR4" i="2" s="1"/>
  <c r="CR32" i="2" s="1"/>
  <c r="CR113" i="2" s="1"/>
  <c r="CR141" i="2" s="1"/>
  <c r="CP4" i="1"/>
  <c r="CP4" i="2" s="1"/>
  <c r="CP32" i="2" s="1"/>
  <c r="CO4" i="1"/>
  <c r="CO4" i="2" s="1"/>
  <c r="CO32" i="2" s="1"/>
  <c r="CN4" i="1"/>
  <c r="CN4" i="2" s="1"/>
  <c r="CN32" i="2" s="1"/>
  <c r="CM4" i="1"/>
  <c r="CM4" i="2" s="1"/>
  <c r="CM32" i="2" s="1"/>
  <c r="CK4" i="1"/>
  <c r="CK4" i="2" s="1"/>
  <c r="CK32" i="2" s="1"/>
  <c r="CJ4" i="1"/>
  <c r="CJ4" i="2" s="1"/>
  <c r="CJ32" i="2" s="1"/>
  <c r="CI4" i="1"/>
  <c r="CI4" i="2" s="1"/>
  <c r="CI32" i="2" s="1"/>
  <c r="CH4" i="1"/>
  <c r="CH4" i="2" s="1"/>
  <c r="CH32" i="2" s="1"/>
  <c r="CF4" i="1"/>
  <c r="CF4" i="2" s="1"/>
  <c r="CF32" i="2" s="1"/>
  <c r="CE4" i="1"/>
  <c r="CE4" i="2" s="1"/>
  <c r="CE32" i="2" s="1"/>
  <c r="CD4" i="1"/>
  <c r="CD4" i="2" s="1"/>
  <c r="CD32" i="2" s="1"/>
  <c r="CC4" i="1"/>
  <c r="CC4" i="2" s="1"/>
  <c r="CC32" i="2" s="1"/>
  <c r="CC113" i="2" s="1"/>
  <c r="CC141" i="2" s="1"/>
  <c r="CA4" i="1"/>
  <c r="CA4" i="2" s="1"/>
  <c r="CA32" i="2" s="1"/>
  <c r="BZ4" i="1"/>
  <c r="BZ4" i="2" s="1"/>
  <c r="BZ32" i="2" s="1"/>
  <c r="BY4" i="1"/>
  <c r="BY4" i="2" s="1"/>
  <c r="BY32" i="2" s="1"/>
  <c r="BX4" i="1"/>
  <c r="BX4" i="2" s="1"/>
  <c r="BX32" i="2" s="1"/>
  <c r="BX113" i="2" s="1"/>
  <c r="BX141" i="2" s="1"/>
  <c r="BV4" i="1"/>
  <c r="BV4" i="2" s="1"/>
  <c r="BV32" i="2" s="1"/>
  <c r="BU4" i="1"/>
  <c r="BU4" i="2" s="1"/>
  <c r="BU32" i="2" s="1"/>
  <c r="BT4" i="1"/>
  <c r="BT4" i="2" s="1"/>
  <c r="BT32" i="2" s="1"/>
  <c r="BS4" i="1"/>
  <c r="BS4" i="2" s="1"/>
  <c r="BS32" i="2" s="1"/>
  <c r="BS113" i="2" s="1"/>
  <c r="BS141" i="2" s="1"/>
  <c r="BQ4" i="1"/>
  <c r="BQ4" i="2" s="1"/>
  <c r="BQ32" i="2" s="1"/>
  <c r="BP4" i="1"/>
  <c r="BP4" i="2" s="1"/>
  <c r="BP32" i="2" s="1"/>
  <c r="BO4" i="1"/>
  <c r="BO4" i="2" s="1"/>
  <c r="BO32" i="2" s="1"/>
  <c r="BN4" i="1"/>
  <c r="BN4" i="2" s="1"/>
  <c r="BL4" i="1"/>
  <c r="BL4" i="2" s="1"/>
  <c r="BL32" i="2" s="1"/>
  <c r="BK4" i="1"/>
  <c r="BK4" i="2" s="1"/>
  <c r="BK32" i="2" s="1"/>
  <c r="BJ4" i="1"/>
  <c r="BJ4" i="2" s="1"/>
  <c r="BJ32" i="2" s="1"/>
  <c r="BI4" i="1"/>
  <c r="BI4" i="2" s="1"/>
  <c r="BI32" i="2" s="1"/>
  <c r="BG4" i="1"/>
  <c r="BG4" i="2" s="1"/>
  <c r="BG32" i="2" s="1"/>
  <c r="BF4" i="1"/>
  <c r="BF4" i="2" s="1"/>
  <c r="BF32" i="2" s="1"/>
  <c r="BE4" i="1"/>
  <c r="BE4" i="2" s="1"/>
  <c r="BE32" i="2" s="1"/>
  <c r="BD4" i="1"/>
  <c r="BD4" i="2" s="1"/>
  <c r="BD32" i="2" s="1"/>
  <c r="BD113" i="2" s="1"/>
  <c r="BD141" i="2" s="1"/>
  <c r="BB4" i="1"/>
  <c r="BB4" i="2" s="1"/>
  <c r="BB32" i="2" s="1"/>
  <c r="BA4" i="1"/>
  <c r="BA4" i="2" s="1"/>
  <c r="BA32" i="2" s="1"/>
  <c r="AZ4" i="1"/>
  <c r="AZ4" i="2" s="1"/>
  <c r="AZ32" i="2" s="1"/>
  <c r="AY4" i="1"/>
  <c r="AY4" i="2" s="1"/>
  <c r="AW4" i="1"/>
  <c r="AW4" i="2" s="1"/>
  <c r="AW32" i="2" s="1"/>
  <c r="AV4" i="1"/>
  <c r="AV4" i="2" s="1"/>
  <c r="AV32" i="2" s="1"/>
  <c r="AU4" i="1"/>
  <c r="AU4" i="2" s="1"/>
  <c r="AU32" i="2" s="1"/>
  <c r="AT4" i="1"/>
  <c r="AT4" i="2" s="1"/>
  <c r="AT32" i="2" s="1"/>
  <c r="AT113" i="2" s="1"/>
  <c r="AT141" i="2" s="1"/>
  <c r="AR4" i="1"/>
  <c r="AR4" i="2" s="1"/>
  <c r="AR32" i="2" s="1"/>
  <c r="AQ4" i="1"/>
  <c r="AQ4" i="2" s="1"/>
  <c r="AQ32" i="2" s="1"/>
  <c r="AP4" i="1"/>
  <c r="AP4" i="2" s="1"/>
  <c r="AP32" i="2" s="1"/>
  <c r="AO4" i="1"/>
  <c r="AO4" i="2" s="1"/>
  <c r="AO32" i="2" s="1"/>
  <c r="AO113" i="2" s="1"/>
  <c r="AO141" i="2" s="1"/>
  <c r="AM4" i="1"/>
  <c r="AM4" i="2" s="1"/>
  <c r="AM32" i="2" s="1"/>
  <c r="AL4" i="1"/>
  <c r="AL4" i="2" s="1"/>
  <c r="AL32" i="2" s="1"/>
  <c r="AK4" i="1"/>
  <c r="AK4" i="2" s="1"/>
  <c r="AK32" i="2" s="1"/>
  <c r="AJ4" i="1"/>
  <c r="AJ4" i="2" s="1"/>
  <c r="AH4" i="1"/>
  <c r="AH4" i="2" s="1"/>
  <c r="AH32" i="2" s="1"/>
  <c r="AG4" i="1"/>
  <c r="AG4" i="2" s="1"/>
  <c r="AG32" i="2" s="1"/>
  <c r="AF4" i="1"/>
  <c r="AF4" i="2" s="1"/>
  <c r="AF32" i="2" s="1"/>
  <c r="AE4" i="1"/>
  <c r="AE4" i="2" s="1"/>
  <c r="AE32" i="2" s="1"/>
  <c r="AC4" i="1"/>
  <c r="AC4" i="2" s="1"/>
  <c r="AC32" i="2" s="1"/>
  <c r="AB4" i="1"/>
  <c r="AB4" i="2" s="1"/>
  <c r="AB32" i="2" s="1"/>
  <c r="AA4" i="1"/>
  <c r="AA4" i="2" s="1"/>
  <c r="AA32" i="2" s="1"/>
  <c r="Z4" i="1"/>
  <c r="Z4" i="2" s="1"/>
  <c r="Z32" i="2" s="1"/>
  <c r="Z113" i="2" s="1"/>
  <c r="Z141" i="2" s="1"/>
  <c r="X4" i="1"/>
  <c r="X4" i="2" s="1"/>
  <c r="X32" i="2" s="1"/>
  <c r="W4" i="1"/>
  <c r="W4" i="2" s="1"/>
  <c r="W32" i="2" s="1"/>
  <c r="V4" i="1"/>
  <c r="V4" i="2" s="1"/>
  <c r="V32" i="2" s="1"/>
  <c r="U4" i="1"/>
  <c r="U4" i="2" s="1"/>
  <c r="U32" i="2" s="1"/>
  <c r="U113" i="2" s="1"/>
  <c r="U141" i="2" s="1"/>
  <c r="S4" i="1"/>
  <c r="S4" i="2" s="1"/>
  <c r="S32" i="2" s="1"/>
  <c r="R4" i="1"/>
  <c r="R4" i="2" s="1"/>
  <c r="R32" i="2" s="1"/>
  <c r="R114" i="2" s="1"/>
  <c r="Q4" i="1"/>
  <c r="Q4" i="2" s="1"/>
  <c r="Q32" i="2" s="1"/>
  <c r="P4" i="1"/>
  <c r="P4" i="2" s="1"/>
  <c r="P32" i="2" s="1"/>
  <c r="P113" i="2" s="1"/>
  <c r="P141" i="2" s="1"/>
  <c r="N4" i="1"/>
  <c r="N4" i="2" s="1"/>
  <c r="N32" i="2" s="1"/>
  <c r="M4" i="1"/>
  <c r="M4" i="2" s="1"/>
  <c r="M32" i="2" s="1"/>
  <c r="L4" i="1"/>
  <c r="L4" i="2" s="1"/>
  <c r="L32" i="2" s="1"/>
  <c r="K4" i="1"/>
  <c r="K4" i="2" s="1"/>
  <c r="K32" i="2" s="1"/>
  <c r="I4" i="1"/>
  <c r="H4" i="1"/>
  <c r="G4" i="1"/>
  <c r="F4" i="1"/>
  <c r="O2" i="1"/>
  <c r="T2" i="1" s="1"/>
  <c r="Y2" i="1" s="1"/>
  <c r="AD2" i="1" s="1"/>
  <c r="AI2" i="1" s="1"/>
  <c r="AN2" i="1" s="1"/>
  <c r="AS2" i="1" s="1"/>
  <c r="AX2" i="1" s="1"/>
  <c r="BC2" i="1" s="1"/>
  <c r="BH2" i="1" s="1"/>
  <c r="BM2" i="1" s="1"/>
  <c r="BR2" i="1" s="1"/>
  <c r="BW2" i="1" s="1"/>
  <c r="CB2" i="1" s="1"/>
  <c r="CG2" i="1" s="1"/>
  <c r="CL2" i="1" s="1"/>
  <c r="CQ2" i="1" s="1"/>
  <c r="CV2" i="1" s="1"/>
  <c r="DA2" i="1" s="1"/>
  <c r="DF2" i="1" s="1"/>
  <c r="DK2" i="1" s="1"/>
  <c r="DP2" i="1" s="1"/>
  <c r="AY32" i="2" l="1"/>
  <c r="J75" i="6"/>
  <c r="K75" i="6" s="1"/>
  <c r="BN32" i="2"/>
  <c r="BN113" i="2" s="1"/>
  <c r="BN141" i="2" s="1"/>
  <c r="AJ32" i="2"/>
  <c r="CI72" i="2"/>
  <c r="CN72" i="2"/>
  <c r="CS72" i="2"/>
  <c r="CX72" i="2"/>
  <c r="DC72" i="2"/>
  <c r="DH72" i="2"/>
  <c r="DM72" i="2"/>
  <c r="BY71" i="2"/>
  <c r="BY72" i="2" s="1"/>
  <c r="BV114" i="2"/>
  <c r="BV113" i="2"/>
  <c r="BV141" i="2" s="1"/>
  <c r="L33" i="2"/>
  <c r="L114" i="2"/>
  <c r="R33" i="2"/>
  <c r="Q33" i="2"/>
  <c r="Q114" i="2"/>
  <c r="V33" i="2"/>
  <c r="V114" i="2"/>
  <c r="V115" i="2" s="1"/>
  <c r="AA114" i="2"/>
  <c r="AA115" i="2" s="1"/>
  <c r="AA33" i="2"/>
  <c r="AF114" i="2"/>
  <c r="AF115" i="2" s="1"/>
  <c r="AF33" i="2"/>
  <c r="AK114" i="2"/>
  <c r="AK115" i="2" s="1"/>
  <c r="AK33" i="2"/>
  <c r="AP114" i="2"/>
  <c r="AP115" i="2" s="1"/>
  <c r="AP33" i="2"/>
  <c r="AU114" i="2"/>
  <c r="AU115" i="2" s="1"/>
  <c r="AU33" i="2"/>
  <c r="AZ33" i="2"/>
  <c r="AZ114" i="2"/>
  <c r="AZ115" i="2" s="1"/>
  <c r="BE114" i="2"/>
  <c r="BE115" i="2" s="1"/>
  <c r="BE33" i="2"/>
  <c r="BJ33" i="2"/>
  <c r="BJ114" i="2"/>
  <c r="BJ115" i="2" s="1"/>
  <c r="BO114" i="2"/>
  <c r="BO115" i="2" s="1"/>
  <c r="BO33" i="2"/>
  <c r="BT33" i="2"/>
  <c r="BT114" i="2"/>
  <c r="BT115" i="2" s="1"/>
  <c r="BY114" i="2"/>
  <c r="BY115" i="2" s="1"/>
  <c r="BY33" i="2"/>
  <c r="CD114" i="2"/>
  <c r="CD115" i="2" s="1"/>
  <c r="CD33" i="2"/>
  <c r="CD113" i="2"/>
  <c r="CD141" i="2" s="1"/>
  <c r="CI33" i="2"/>
  <c r="CI113" i="2"/>
  <c r="CI141" i="2" s="1"/>
  <c r="CI114" i="2"/>
  <c r="CI115" i="2" s="1"/>
  <c r="CN114" i="2"/>
  <c r="CN115" i="2" s="1"/>
  <c r="CN113" i="2"/>
  <c r="CN141" i="2" s="1"/>
  <c r="CN33" i="2"/>
  <c r="CS33" i="2"/>
  <c r="CS113" i="2"/>
  <c r="CS141" i="2" s="1"/>
  <c r="CS114" i="2"/>
  <c r="CX33" i="2"/>
  <c r="CX114" i="2"/>
  <c r="CX115" i="2" s="1"/>
  <c r="CX113" i="2"/>
  <c r="CX141" i="2" s="1"/>
  <c r="DC113" i="2"/>
  <c r="DC141" i="2" s="1"/>
  <c r="DC33" i="2"/>
  <c r="DC114" i="2"/>
  <c r="DC115" i="2" s="1"/>
  <c r="DH114" i="2"/>
  <c r="DH115" i="2" s="1"/>
  <c r="DH33" i="2"/>
  <c r="DH113" i="2"/>
  <c r="DH141" i="2" s="1"/>
  <c r="DM114" i="2"/>
  <c r="DM115" i="2" s="1"/>
  <c r="DM113" i="2"/>
  <c r="DM141" i="2" s="1"/>
  <c r="DM33" i="2"/>
  <c r="M72" i="2"/>
  <c r="R72" i="2"/>
  <c r="W72" i="2"/>
  <c r="AB72" i="2"/>
  <c r="AG72" i="2"/>
  <c r="AL72" i="2"/>
  <c r="AQ72" i="2"/>
  <c r="AV72" i="2"/>
  <c r="BA72" i="2"/>
  <c r="BF72" i="2"/>
  <c r="BK72" i="2"/>
  <c r="BP72" i="2"/>
  <c r="BU72" i="2"/>
  <c r="BZ72" i="2"/>
  <c r="CE72" i="2"/>
  <c r="CJ72" i="2"/>
  <c r="CO72" i="2"/>
  <c r="CT72" i="2"/>
  <c r="CY72" i="2"/>
  <c r="DD72" i="2"/>
  <c r="DI72" i="2"/>
  <c r="DN72" i="2"/>
  <c r="K113" i="2"/>
  <c r="K141" i="2" s="1"/>
  <c r="AE113" i="2"/>
  <c r="AE141" i="2" s="1"/>
  <c r="AY113" i="2"/>
  <c r="AY141" i="2" s="1"/>
  <c r="BI113" i="2"/>
  <c r="BI141" i="2" s="1"/>
  <c r="CM113" i="2"/>
  <c r="CM141" i="2" s="1"/>
  <c r="M114" i="2"/>
  <c r="M33" i="2"/>
  <c r="W33" i="2"/>
  <c r="W114" i="2"/>
  <c r="W115" i="2" s="1"/>
  <c r="AB33" i="2"/>
  <c r="AB114" i="2"/>
  <c r="AB115" i="2" s="1"/>
  <c r="AG114" i="2"/>
  <c r="AG115" i="2" s="1"/>
  <c r="AG33" i="2"/>
  <c r="AL114" i="2"/>
  <c r="AL115" i="2" s="1"/>
  <c r="AL33" i="2"/>
  <c r="AQ114" i="2"/>
  <c r="AQ115" i="2" s="1"/>
  <c r="AQ33" i="2"/>
  <c r="AV114" i="2"/>
  <c r="AV115" i="2" s="1"/>
  <c r="AV33" i="2"/>
  <c r="BA33" i="2"/>
  <c r="BA114" i="2"/>
  <c r="BA115" i="2" s="1"/>
  <c r="BF33" i="2"/>
  <c r="BF114" i="2"/>
  <c r="BF115" i="2" s="1"/>
  <c r="BK33" i="2"/>
  <c r="BK114" i="2"/>
  <c r="BK115" i="2" s="1"/>
  <c r="BP33" i="2"/>
  <c r="BP114" i="2"/>
  <c r="BP115" i="2" s="1"/>
  <c r="BU114" i="2"/>
  <c r="BU115" i="2" s="1"/>
  <c r="BU33" i="2"/>
  <c r="BZ33" i="2"/>
  <c r="BZ114" i="2"/>
  <c r="BZ115" i="2" s="1"/>
  <c r="CE33" i="2"/>
  <c r="CE114" i="2"/>
  <c r="CE115" i="2" s="1"/>
  <c r="CE113" i="2"/>
  <c r="CE141" i="2" s="1"/>
  <c r="CJ113" i="2"/>
  <c r="CJ141" i="2" s="1"/>
  <c r="CJ114" i="2"/>
  <c r="CJ115" i="2" s="1"/>
  <c r="CJ33" i="2"/>
  <c r="CO114" i="2"/>
  <c r="CO115" i="2" s="1"/>
  <c r="CO33" i="2"/>
  <c r="CO113" i="2"/>
  <c r="CO141" i="2" s="1"/>
  <c r="CT113" i="2"/>
  <c r="CT141" i="2" s="1"/>
  <c r="CT33" i="2"/>
  <c r="CT114" i="2"/>
  <c r="CT115" i="2" s="1"/>
  <c r="CY33" i="2"/>
  <c r="CY114" i="2"/>
  <c r="CY115" i="2" s="1"/>
  <c r="CY113" i="2"/>
  <c r="CY141" i="2" s="1"/>
  <c r="DD33" i="2"/>
  <c r="DD114" i="2"/>
  <c r="DD115" i="2" s="1"/>
  <c r="DI114" i="2"/>
  <c r="DI115" i="2" s="1"/>
  <c r="DI33" i="2"/>
  <c r="DI113" i="2"/>
  <c r="DI141" i="2" s="1"/>
  <c r="DN33" i="2"/>
  <c r="DN113" i="2"/>
  <c r="DN141" i="2" s="1"/>
  <c r="DN114" i="2"/>
  <c r="DN115" i="2" s="1"/>
  <c r="N72" i="2"/>
  <c r="S72" i="2"/>
  <c r="X72" i="2"/>
  <c r="AC72" i="2"/>
  <c r="AH72" i="2"/>
  <c r="AM72" i="2"/>
  <c r="AR72" i="2"/>
  <c r="AW72" i="2"/>
  <c r="BB72" i="2"/>
  <c r="BG72" i="2"/>
  <c r="BL72" i="2"/>
  <c r="BQ72" i="2"/>
  <c r="BV72" i="2"/>
  <c r="CA72" i="2"/>
  <c r="CF72" i="2"/>
  <c r="CK72" i="2"/>
  <c r="CP72" i="2"/>
  <c r="CU72" i="2"/>
  <c r="CZ72" i="2"/>
  <c r="DE72" i="2"/>
  <c r="DJ72" i="2"/>
  <c r="DO72" i="2"/>
  <c r="R141" i="2"/>
  <c r="N33" i="2"/>
  <c r="N114" i="2"/>
  <c r="S114" i="2"/>
  <c r="S33" i="2"/>
  <c r="X114" i="2"/>
  <c r="X115" i="2" s="1"/>
  <c r="X33" i="2"/>
  <c r="AC114" i="2"/>
  <c r="AC115" i="2" s="1"/>
  <c r="AC33" i="2"/>
  <c r="AH114" i="2"/>
  <c r="AH115" i="2" s="1"/>
  <c r="AH33" i="2"/>
  <c r="AM114" i="2"/>
  <c r="AM115" i="2" s="1"/>
  <c r="AM33" i="2"/>
  <c r="AR33" i="2"/>
  <c r="AR114" i="2"/>
  <c r="AR115" i="2" s="1"/>
  <c r="AW114" i="2"/>
  <c r="AW115" i="2" s="1"/>
  <c r="AW33" i="2"/>
  <c r="BB114" i="2"/>
  <c r="BB115" i="2" s="1"/>
  <c r="BB33" i="2"/>
  <c r="BG33" i="2"/>
  <c r="BG114" i="2"/>
  <c r="BG115" i="2" s="1"/>
  <c r="BL114" i="2"/>
  <c r="BL115" i="2" s="1"/>
  <c r="BL33" i="2"/>
  <c r="BQ114" i="2"/>
  <c r="BQ115" i="2" s="1"/>
  <c r="BQ33" i="2"/>
  <c r="BV33" i="2"/>
  <c r="CA33" i="2"/>
  <c r="CA114" i="2"/>
  <c r="CA115" i="2" s="1"/>
  <c r="CF113" i="2"/>
  <c r="CF141" i="2" s="1"/>
  <c r="CF33" i="2"/>
  <c r="CF114" i="2"/>
  <c r="CF115" i="2" s="1"/>
  <c r="CK113" i="2"/>
  <c r="CK141" i="2" s="1"/>
  <c r="CK33" i="2"/>
  <c r="CK114" i="2"/>
  <c r="CK115" i="2" s="1"/>
  <c r="CP114" i="2"/>
  <c r="CP115" i="2" s="1"/>
  <c r="CP113" i="2"/>
  <c r="CP141" i="2" s="1"/>
  <c r="CP33" i="2"/>
  <c r="CU33" i="2"/>
  <c r="CU114" i="2"/>
  <c r="CU115" i="2" s="1"/>
  <c r="CU113" i="2"/>
  <c r="CU141" i="2" s="1"/>
  <c r="CZ114" i="2"/>
  <c r="CZ115" i="2" s="1"/>
  <c r="CZ113" i="2"/>
  <c r="CZ141" i="2" s="1"/>
  <c r="CZ33" i="2"/>
  <c r="DE33" i="2"/>
  <c r="DE113" i="2"/>
  <c r="DE141" i="2" s="1"/>
  <c r="DE114" i="2"/>
  <c r="DE115" i="2" s="1"/>
  <c r="DJ33" i="2"/>
  <c r="DJ114" i="2"/>
  <c r="DJ115" i="2" s="1"/>
  <c r="DJ113" i="2"/>
  <c r="DJ141" i="2" s="1"/>
  <c r="DO113" i="2"/>
  <c r="DO141" i="2" s="1"/>
  <c r="DO33" i="2"/>
  <c r="DO114" i="2"/>
  <c r="DO115" i="2" s="1"/>
  <c r="AJ71" i="2"/>
  <c r="CW71" i="2"/>
  <c r="CW113" i="2" s="1"/>
  <c r="CW141" i="2" s="1"/>
  <c r="CH71" i="2"/>
  <c r="CH113" i="2" s="1"/>
  <c r="CH141" i="2" s="1"/>
  <c r="DD113" i="2"/>
  <c r="DD141" i="2" s="1"/>
  <c r="DQ142" i="2"/>
  <c r="F67" i="2"/>
  <c r="I67" i="2"/>
  <c r="F30" i="2"/>
  <c r="H30" i="2"/>
  <c r="G30" i="2"/>
  <c r="I30" i="2"/>
  <c r="F107" i="2"/>
  <c r="F108" i="2" s="1"/>
  <c r="F136" i="2" s="1"/>
  <c r="I107" i="2"/>
  <c r="G67" i="2"/>
  <c r="G68" i="2" s="1"/>
  <c r="AX141" i="1"/>
  <c r="AX142" i="1" s="1"/>
  <c r="AX145" i="1" s="1"/>
  <c r="CL141" i="1"/>
  <c r="CL142" i="1" s="1"/>
  <c r="CL145" i="1" s="1"/>
  <c r="L32" i="1"/>
  <c r="L33" i="1" s="1"/>
  <c r="AF32" i="1"/>
  <c r="AF33" i="1" s="1"/>
  <c r="AP32" i="1"/>
  <c r="BT32" i="1"/>
  <c r="BT33" i="1" s="1"/>
  <c r="CD32" i="1"/>
  <c r="CD33" i="1" s="1"/>
  <c r="CN32" i="1"/>
  <c r="CG113" i="1"/>
  <c r="CG141" i="1" s="1"/>
  <c r="CG142" i="1" s="1"/>
  <c r="CG145" i="1" s="1"/>
  <c r="AS113" i="1"/>
  <c r="AS141" i="1" s="1"/>
  <c r="AS142" i="1" s="1"/>
  <c r="AS145" i="1" s="1"/>
  <c r="J113" i="1"/>
  <c r="J141" i="1" s="1"/>
  <c r="J142" i="1" s="1"/>
  <c r="J145" i="1" s="1"/>
  <c r="H69" i="1"/>
  <c r="H71" i="1" s="1"/>
  <c r="H65" i="2"/>
  <c r="H67" i="2" s="1"/>
  <c r="CX32" i="1"/>
  <c r="DH32" i="1"/>
  <c r="CT71" i="1"/>
  <c r="DD71" i="1"/>
  <c r="DN71" i="1"/>
  <c r="BJ32" i="1"/>
  <c r="BJ33" i="1" s="1"/>
  <c r="D120" i="5"/>
  <c r="AZ32" i="1"/>
  <c r="AZ33" i="1" s="1"/>
  <c r="CU112" i="1"/>
  <c r="DE112" i="1"/>
  <c r="G107" i="2"/>
  <c r="G108" i="2" s="1"/>
  <c r="H107" i="2"/>
  <c r="DP113" i="1"/>
  <c r="DP141" i="1" s="1"/>
  <c r="DP142" i="1" s="1"/>
  <c r="DP145" i="1" s="1"/>
  <c r="BF71" i="1"/>
  <c r="BP71" i="1"/>
  <c r="BZ71" i="1"/>
  <c r="AN113" i="1"/>
  <c r="AN141" i="1" s="1"/>
  <c r="AN142" i="1" s="1"/>
  <c r="AN145" i="1" s="1"/>
  <c r="CB113" i="1"/>
  <c r="CB141" i="1" s="1"/>
  <c r="CB142" i="1" s="1"/>
  <c r="CB145" i="1" s="1"/>
  <c r="DO112" i="1"/>
  <c r="AI113" i="1"/>
  <c r="AI141" i="1" s="1"/>
  <c r="AI142" i="1" s="1"/>
  <c r="AI145" i="1" s="1"/>
  <c r="BW113" i="1"/>
  <c r="BW141" i="1" s="1"/>
  <c r="BW142" i="1" s="1"/>
  <c r="BW145" i="1" s="1"/>
  <c r="DK113" i="1"/>
  <c r="DK141" i="1" s="1"/>
  <c r="DK142" i="1" s="1"/>
  <c r="DK145" i="1" s="1"/>
  <c r="I112" i="1"/>
  <c r="S112" i="1"/>
  <c r="AC112" i="1"/>
  <c r="AM112" i="1"/>
  <c r="AW112" i="1"/>
  <c r="BG112" i="1"/>
  <c r="BQ112" i="1"/>
  <c r="CA112" i="1"/>
  <c r="I32" i="1"/>
  <c r="S32" i="1"/>
  <c r="AC32" i="1"/>
  <c r="AM32" i="1"/>
  <c r="AW32" i="1"/>
  <c r="BG32" i="1"/>
  <c r="BQ32" i="1"/>
  <c r="CA32" i="1"/>
  <c r="CK32" i="1"/>
  <c r="CK33" i="1" s="1"/>
  <c r="CU32" i="1"/>
  <c r="DE32" i="1"/>
  <c r="DO32" i="1"/>
  <c r="W112" i="1"/>
  <c r="BK112" i="1"/>
  <c r="CY112" i="1"/>
  <c r="O113" i="1"/>
  <c r="O141" i="1" s="1"/>
  <c r="O142" i="1" s="1"/>
  <c r="O145" i="1" s="1"/>
  <c r="BC113" i="1"/>
  <c r="BC141" i="1" s="1"/>
  <c r="BC142" i="1" s="1"/>
  <c r="BC145" i="1" s="1"/>
  <c r="DA113" i="1"/>
  <c r="DA141" i="1" s="1"/>
  <c r="DA142" i="1" s="1"/>
  <c r="DA145" i="1" s="1"/>
  <c r="CQ113" i="1"/>
  <c r="CQ141" i="1" s="1"/>
  <c r="CQ142" i="1" s="1"/>
  <c r="CQ145" i="1" s="1"/>
  <c r="CK112" i="1"/>
  <c r="AD113" i="1"/>
  <c r="AD141" i="1" s="1"/>
  <c r="AD142" i="1" s="1"/>
  <c r="AD145" i="1" s="1"/>
  <c r="BR113" i="1"/>
  <c r="BR141" i="1" s="1"/>
  <c r="BR142" i="1" s="1"/>
  <c r="BR145" i="1" s="1"/>
  <c r="DF113" i="1"/>
  <c r="DF141" i="1" s="1"/>
  <c r="DF142" i="1" s="1"/>
  <c r="DF145" i="1" s="1"/>
  <c r="H32" i="1"/>
  <c r="R32" i="1"/>
  <c r="AB32" i="1"/>
  <c r="AL32" i="1"/>
  <c r="AV32" i="1"/>
  <c r="BF32" i="1"/>
  <c r="BP32" i="1"/>
  <c r="BZ32" i="1"/>
  <c r="CJ32" i="1"/>
  <c r="CJ33" i="1" s="1"/>
  <c r="CT32" i="1"/>
  <c r="CT33" i="1" s="1"/>
  <c r="DD32" i="1"/>
  <c r="DN32" i="1"/>
  <c r="N71" i="1"/>
  <c r="X71" i="1"/>
  <c r="AH71" i="1"/>
  <c r="AR71" i="1"/>
  <c r="BB71" i="1"/>
  <c r="BL71" i="1"/>
  <c r="CF71" i="1"/>
  <c r="CP71" i="1"/>
  <c r="CZ71" i="1"/>
  <c r="DJ71" i="1"/>
  <c r="F71" i="1"/>
  <c r="P71" i="1"/>
  <c r="Z71" i="1"/>
  <c r="AJ71" i="1"/>
  <c r="AT71" i="1"/>
  <c r="BD71" i="1"/>
  <c r="BN71" i="1"/>
  <c r="BX71" i="1"/>
  <c r="CH71" i="1"/>
  <c r="CR71" i="1"/>
  <c r="DB71" i="1"/>
  <c r="DL71" i="1"/>
  <c r="L112" i="1"/>
  <c r="L113" i="1" s="1"/>
  <c r="V112" i="1"/>
  <c r="V113" i="1" s="1"/>
  <c r="AF112" i="1"/>
  <c r="AF113" i="1" s="1"/>
  <c r="AP112" i="1"/>
  <c r="AP113" i="1" s="1"/>
  <c r="AZ112" i="1"/>
  <c r="AZ113" i="1" s="1"/>
  <c r="BJ112" i="1"/>
  <c r="BJ113" i="1" s="1"/>
  <c r="BT112" i="1"/>
  <c r="BT113" i="1" s="1"/>
  <c r="CD112" i="1"/>
  <c r="CN112" i="1"/>
  <c r="CX112" i="1"/>
  <c r="DH112" i="1"/>
  <c r="F32" i="1"/>
  <c r="BD32" i="1"/>
  <c r="BX32" i="1"/>
  <c r="DL32" i="1"/>
  <c r="L71" i="1"/>
  <c r="V71" i="1"/>
  <c r="AF71" i="1"/>
  <c r="AF72" i="1" s="1"/>
  <c r="AP71" i="1"/>
  <c r="AP72" i="1" s="1"/>
  <c r="AZ71" i="1"/>
  <c r="AZ72" i="1" s="1"/>
  <c r="BJ71" i="1"/>
  <c r="BJ72" i="1" s="1"/>
  <c r="BT71" i="1"/>
  <c r="BT72" i="1" s="1"/>
  <c r="CD71" i="1"/>
  <c r="CD72" i="1" s="1"/>
  <c r="CN71" i="1"/>
  <c r="CX71" i="1"/>
  <c r="DH71" i="1"/>
  <c r="P32" i="1"/>
  <c r="AJ32" i="1"/>
  <c r="CR32" i="1"/>
  <c r="F112" i="1"/>
  <c r="P112" i="1"/>
  <c r="Z112" i="1"/>
  <c r="AJ112" i="1"/>
  <c r="AT112" i="1"/>
  <c r="BD112" i="1"/>
  <c r="BX112" i="1"/>
  <c r="CH112" i="1"/>
  <c r="DL112" i="1"/>
  <c r="G32" i="1"/>
  <c r="Q32" i="1"/>
  <c r="Q33" i="1" s="1"/>
  <c r="AA32" i="1"/>
  <c r="AK32" i="1"/>
  <c r="AK33" i="1" s="1"/>
  <c r="AU32" i="1"/>
  <c r="BE32" i="1"/>
  <c r="BO32" i="1"/>
  <c r="BY32" i="1"/>
  <c r="BY33" i="1" s="1"/>
  <c r="CI32" i="1"/>
  <c r="CS32" i="1"/>
  <c r="DC32" i="1"/>
  <c r="DM32" i="1"/>
  <c r="M71" i="1"/>
  <c r="W71" i="1"/>
  <c r="AG71" i="1"/>
  <c r="AQ71" i="1"/>
  <c r="BA71" i="1"/>
  <c r="BK71" i="1"/>
  <c r="CE71" i="1"/>
  <c r="CO71" i="1"/>
  <c r="CY71" i="1"/>
  <c r="DI71" i="1"/>
  <c r="K112" i="1"/>
  <c r="U112" i="1"/>
  <c r="AE112" i="1"/>
  <c r="AO112" i="1"/>
  <c r="AY112" i="1"/>
  <c r="BS112" i="1"/>
  <c r="CC112" i="1"/>
  <c r="DG112" i="1"/>
  <c r="M134" i="1"/>
  <c r="W134" i="1"/>
  <c r="AG134" i="1"/>
  <c r="AQ134" i="1"/>
  <c r="BA134" i="1"/>
  <c r="BK134" i="1"/>
  <c r="BU134" i="1"/>
  <c r="CE134" i="1"/>
  <c r="CO134" i="1"/>
  <c r="CY134" i="1"/>
  <c r="DI134" i="1"/>
  <c r="BV71" i="1"/>
  <c r="N134" i="1"/>
  <c r="X134" i="1"/>
  <c r="AR134" i="1"/>
  <c r="BB134" i="1"/>
  <c r="BL134" i="1"/>
  <c r="CF134" i="1"/>
  <c r="CZ134" i="1"/>
  <c r="F134" i="1"/>
  <c r="P134" i="1"/>
  <c r="Z134" i="1"/>
  <c r="AJ134" i="1"/>
  <c r="AT134" i="1"/>
  <c r="BN134" i="1"/>
  <c r="BX134" i="1"/>
  <c r="CH134" i="1"/>
  <c r="CR134" i="1"/>
  <c r="DB134" i="1"/>
  <c r="DL134" i="1"/>
  <c r="G71" i="1"/>
  <c r="Q71" i="1"/>
  <c r="AA71" i="1"/>
  <c r="AA72" i="1" s="1"/>
  <c r="AK71" i="1"/>
  <c r="AK72" i="1" s="1"/>
  <c r="AU71" i="1"/>
  <c r="AU72" i="1" s="1"/>
  <c r="BE71" i="1"/>
  <c r="BE72" i="1" s="1"/>
  <c r="BO71" i="1"/>
  <c r="BO72" i="1" s="1"/>
  <c r="BY71" i="1"/>
  <c r="BY72" i="1" s="1"/>
  <c r="CI71" i="1"/>
  <c r="CS71" i="1"/>
  <c r="DC71" i="1"/>
  <c r="DM71" i="1"/>
  <c r="N112" i="1"/>
  <c r="AH112" i="1"/>
  <c r="BB112" i="1"/>
  <c r="CP112" i="1"/>
  <c r="G134" i="1"/>
  <c r="G141" i="1" s="1"/>
  <c r="AU134" i="1"/>
  <c r="CI134" i="1"/>
  <c r="CW32" i="1"/>
  <c r="R71" i="1"/>
  <c r="AB71" i="1"/>
  <c r="K32" i="1"/>
  <c r="BI32" i="1"/>
  <c r="AL71" i="1"/>
  <c r="M32" i="1"/>
  <c r="W32" i="1"/>
  <c r="AG32" i="1"/>
  <c r="AQ32" i="1"/>
  <c r="AQ33" i="1" s="1"/>
  <c r="BA32" i="1"/>
  <c r="BK32" i="1"/>
  <c r="BU32" i="1"/>
  <c r="BU33" i="1" s="1"/>
  <c r="CE32" i="1"/>
  <c r="CO32" i="1"/>
  <c r="CY32" i="1"/>
  <c r="CY33" i="1" s="1"/>
  <c r="DI32" i="1"/>
  <c r="DI33" i="1" s="1"/>
  <c r="T113" i="1"/>
  <c r="T141" i="1" s="1"/>
  <c r="T142" i="1" s="1"/>
  <c r="T145" i="1" s="1"/>
  <c r="BH113" i="1"/>
  <c r="BH141" i="1" s="1"/>
  <c r="BH142" i="1" s="1"/>
  <c r="BH145" i="1" s="1"/>
  <c r="CV113" i="1"/>
  <c r="CV141" i="1" s="1"/>
  <c r="CV142" i="1" s="1"/>
  <c r="CV145" i="1" s="1"/>
  <c r="I71" i="1"/>
  <c r="S71" i="1"/>
  <c r="AC71" i="1"/>
  <c r="AM71" i="1"/>
  <c r="AW71" i="1"/>
  <c r="BG71" i="1"/>
  <c r="BQ71" i="1"/>
  <c r="CA71" i="1"/>
  <c r="CK71" i="1"/>
  <c r="CU71" i="1"/>
  <c r="DE71" i="1"/>
  <c r="DO71" i="1"/>
  <c r="G112" i="1"/>
  <c r="G113" i="1" s="1"/>
  <c r="Q112" i="1"/>
  <c r="Q113" i="1" s="1"/>
  <c r="AU112" i="1"/>
  <c r="AU113" i="1" s="1"/>
  <c r="CI112" i="1"/>
  <c r="AO32" i="1"/>
  <c r="CC32" i="1"/>
  <c r="V32" i="1"/>
  <c r="N32" i="1"/>
  <c r="N33" i="1" s="1"/>
  <c r="X32" i="1"/>
  <c r="AH32" i="1"/>
  <c r="AR32" i="1"/>
  <c r="AR33" i="1" s="1"/>
  <c r="BB32" i="1"/>
  <c r="BL32" i="1"/>
  <c r="BV32" i="1"/>
  <c r="BV33" i="1" s="1"/>
  <c r="CF32" i="1"/>
  <c r="CP32" i="1"/>
  <c r="CP33" i="1" s="1"/>
  <c r="CZ32" i="1"/>
  <c r="CZ33" i="1" s="1"/>
  <c r="DJ32" i="1"/>
  <c r="K71" i="1"/>
  <c r="U71" i="1"/>
  <c r="AE71" i="1"/>
  <c r="AO71" i="1"/>
  <c r="AY71" i="1"/>
  <c r="BI71" i="1"/>
  <c r="BS71" i="1"/>
  <c r="CC71" i="1"/>
  <c r="CM71" i="1"/>
  <c r="CW71" i="1"/>
  <c r="DG71" i="1"/>
  <c r="H112" i="1"/>
  <c r="R112" i="1"/>
  <c r="AB112" i="1"/>
  <c r="AL112" i="1"/>
  <c r="AV112" i="1"/>
  <c r="BF112" i="1"/>
  <c r="BP112" i="1"/>
  <c r="BZ112" i="1"/>
  <c r="CJ112" i="1"/>
  <c r="CT112" i="1"/>
  <c r="DD112" i="1"/>
  <c r="DN112" i="1"/>
  <c r="K134" i="1"/>
  <c r="U134" i="1"/>
  <c r="AE134" i="1"/>
  <c r="AO134" i="1"/>
  <c r="AY134" i="1"/>
  <c r="BI134" i="1"/>
  <c r="BS134" i="1"/>
  <c r="CM134" i="1"/>
  <c r="DG134" i="1"/>
  <c r="AH134" i="1"/>
  <c r="BV134" i="1"/>
  <c r="CP134" i="1"/>
  <c r="DJ134" i="1"/>
  <c r="AM134" i="1"/>
  <c r="CA134" i="1"/>
  <c r="DO134" i="1"/>
  <c r="BU71" i="1"/>
  <c r="AV71" i="1"/>
  <c r="CJ71" i="1"/>
  <c r="BD134" i="1"/>
  <c r="CC134" i="1"/>
  <c r="CW134" i="1"/>
  <c r="U32" i="1"/>
  <c r="Z32" i="1"/>
  <c r="AE32" i="1"/>
  <c r="AT32" i="1"/>
  <c r="AY32" i="1"/>
  <c r="BN32" i="1"/>
  <c r="BS32" i="1"/>
  <c r="CH32" i="1"/>
  <c r="CM32" i="1"/>
  <c r="DB32" i="1"/>
  <c r="DG32" i="1"/>
  <c r="L134" i="1"/>
  <c r="Q134" i="1"/>
  <c r="V134" i="1"/>
  <c r="AA134" i="1"/>
  <c r="AF134" i="1"/>
  <c r="AK134" i="1"/>
  <c r="AP134" i="1"/>
  <c r="AZ134" i="1"/>
  <c r="BE134" i="1"/>
  <c r="BJ134" i="1"/>
  <c r="BO134" i="1"/>
  <c r="BT134" i="1"/>
  <c r="BY134" i="1"/>
  <c r="CD134" i="1"/>
  <c r="CN134" i="1"/>
  <c r="CS134" i="1"/>
  <c r="CX134" i="1"/>
  <c r="DC134" i="1"/>
  <c r="DH134" i="1"/>
  <c r="DM134" i="1"/>
  <c r="V33" i="1"/>
  <c r="AP33" i="1"/>
  <c r="DH33" i="1"/>
  <c r="BI112" i="1"/>
  <c r="CM112" i="1"/>
  <c r="CW112" i="1"/>
  <c r="M112" i="1"/>
  <c r="AG112" i="1"/>
  <c r="AQ112" i="1"/>
  <c r="BA112" i="1"/>
  <c r="BU112" i="1"/>
  <c r="CE112" i="1"/>
  <c r="CO112" i="1"/>
  <c r="DI112" i="1"/>
  <c r="H134" i="1"/>
  <c r="H141" i="1" s="1"/>
  <c r="R134" i="1"/>
  <c r="AB134" i="1"/>
  <c r="AL134" i="1"/>
  <c r="AV134" i="1"/>
  <c r="BF134" i="1"/>
  <c r="BP134" i="1"/>
  <c r="BZ134" i="1"/>
  <c r="CJ134" i="1"/>
  <c r="CT134" i="1"/>
  <c r="DD134" i="1"/>
  <c r="DN134" i="1"/>
  <c r="X112" i="1"/>
  <c r="AR112" i="1"/>
  <c r="BL112" i="1"/>
  <c r="BV112" i="1"/>
  <c r="CF112" i="1"/>
  <c r="CZ112" i="1"/>
  <c r="DJ112" i="1"/>
  <c r="I134" i="1"/>
  <c r="I141" i="1" s="1"/>
  <c r="S134" i="1"/>
  <c r="AC134" i="1"/>
  <c r="AW134" i="1"/>
  <c r="BG134" i="1"/>
  <c r="BQ134" i="1"/>
  <c r="CK134" i="1"/>
  <c r="CU134" i="1"/>
  <c r="DE134" i="1"/>
  <c r="BN112" i="1"/>
  <c r="CR112" i="1"/>
  <c r="DB112" i="1"/>
  <c r="AA112" i="1"/>
  <c r="AA113" i="1" s="1"/>
  <c r="AK112" i="1"/>
  <c r="AK113" i="1" s="1"/>
  <c r="BE112" i="1"/>
  <c r="BE113" i="1" s="1"/>
  <c r="BO112" i="1"/>
  <c r="BO113" i="1" s="1"/>
  <c r="BY112" i="1"/>
  <c r="BY113" i="1" s="1"/>
  <c r="CS112" i="1"/>
  <c r="DC112" i="1"/>
  <c r="DM112" i="1"/>
  <c r="M141" i="2" l="1"/>
  <c r="M115" i="2"/>
  <c r="CS115" i="2"/>
  <c r="Q141" i="2"/>
  <c r="Q115" i="2"/>
  <c r="S115" i="2"/>
  <c r="S141" i="2"/>
  <c r="BV115" i="2"/>
  <c r="N141" i="2"/>
  <c r="N115" i="2"/>
  <c r="L115" i="2"/>
  <c r="L141" i="2"/>
  <c r="AJ113" i="2"/>
  <c r="AJ141" i="2" s="1"/>
  <c r="R115" i="2"/>
  <c r="AU141" i="1"/>
  <c r="AU142" i="1" s="1"/>
  <c r="AH33" i="1"/>
  <c r="AG33" i="1"/>
  <c r="I113" i="1"/>
  <c r="CN33" i="1"/>
  <c r="CX33" i="1"/>
  <c r="CF33" i="1"/>
  <c r="AC114" i="1"/>
  <c r="S72" i="1"/>
  <c r="CE33" i="1"/>
  <c r="G72" i="1"/>
  <c r="BL33" i="1"/>
  <c r="BJ141" i="1"/>
  <c r="BJ142" i="1" s="1"/>
  <c r="BK33" i="1"/>
  <c r="DC33" i="1"/>
  <c r="DO33" i="1"/>
  <c r="BL113" i="1"/>
  <c r="BL141" i="1" s="1"/>
  <c r="CO33" i="1"/>
  <c r="DM33" i="1"/>
  <c r="CS33" i="1"/>
  <c r="I68" i="2"/>
  <c r="DJ33" i="1"/>
  <c r="CI33" i="1"/>
  <c r="DD33" i="1"/>
  <c r="CU33" i="1"/>
  <c r="H68" i="2"/>
  <c r="M33" i="1"/>
  <c r="AL72" i="1"/>
  <c r="R72" i="1"/>
  <c r="CT113" i="1"/>
  <c r="CT141" i="1" s="1"/>
  <c r="CT142" i="1" s="1"/>
  <c r="DP146" i="1"/>
  <c r="DP148" i="1" s="1"/>
  <c r="CU113" i="1"/>
  <c r="CU141" i="1" s="1"/>
  <c r="CU142" i="1" s="1"/>
  <c r="BM146" i="1"/>
  <c r="BM148" i="1" s="1"/>
  <c r="I137" i="2"/>
  <c r="BF33" i="1"/>
  <c r="BE33" i="1"/>
  <c r="BF114" i="1"/>
  <c r="BA33" i="1"/>
  <c r="W113" i="1"/>
  <c r="W141" i="1" s="1"/>
  <c r="BG114" i="1"/>
  <c r="I108" i="2"/>
  <c r="H108" i="2"/>
  <c r="M113" i="1"/>
  <c r="AF141" i="1"/>
  <c r="AF142" i="1" s="1"/>
  <c r="V141" i="1"/>
  <c r="V142" i="1" s="1"/>
  <c r="X113" i="1"/>
  <c r="X141" i="1" s="1"/>
  <c r="P113" i="1"/>
  <c r="P141" i="1" s="1"/>
  <c r="S113" i="1"/>
  <c r="I72" i="1"/>
  <c r="X72" i="1"/>
  <c r="H72" i="1"/>
  <c r="BY141" i="1"/>
  <c r="BY142" i="1" s="1"/>
  <c r="BV113" i="1"/>
  <c r="BV141" i="1" s="1"/>
  <c r="AG113" i="1"/>
  <c r="AG141" i="1" s="1"/>
  <c r="BT114" i="1"/>
  <c r="BT115" i="1" s="1"/>
  <c r="BT141" i="1"/>
  <c r="BT142" i="1" s="1"/>
  <c r="BU113" i="1"/>
  <c r="BU141" i="1" s="1"/>
  <c r="BE141" i="1"/>
  <c r="BE142" i="1" s="1"/>
  <c r="Q114" i="1"/>
  <c r="Q115" i="1" s="1"/>
  <c r="AK141" i="1"/>
  <c r="AK142" i="1" s="1"/>
  <c r="CI113" i="1"/>
  <c r="CI141" i="1" s="1"/>
  <c r="CI142" i="1" s="1"/>
  <c r="BA72" i="1"/>
  <c r="AH72" i="1"/>
  <c r="BU72" i="1"/>
  <c r="V72" i="1"/>
  <c r="Q72" i="1"/>
  <c r="L72" i="1"/>
  <c r="BV72" i="1"/>
  <c r="W72" i="1"/>
  <c r="AR72" i="1"/>
  <c r="DM114" i="1"/>
  <c r="DD114" i="1"/>
  <c r="CT114" i="1"/>
  <c r="AQ72" i="1"/>
  <c r="AP114" i="1"/>
  <c r="AP115" i="1" s="1"/>
  <c r="DJ72" i="1"/>
  <c r="S114" i="1"/>
  <c r="S141" i="1" s="1"/>
  <c r="CU72" i="1"/>
  <c r="CI114" i="1"/>
  <c r="DO72" i="1"/>
  <c r="CF72" i="1"/>
  <c r="CU114" i="1"/>
  <c r="DH72" i="1"/>
  <c r="R114" i="1"/>
  <c r="R141" i="1" s="1"/>
  <c r="DE72" i="1"/>
  <c r="CF114" i="1"/>
  <c r="AV72" i="1"/>
  <c r="AW72" i="1"/>
  <c r="CO114" i="1"/>
  <c r="BG33" i="1"/>
  <c r="AW114" i="1"/>
  <c r="AC33" i="1"/>
  <c r="CX113" i="1"/>
  <c r="CX141" i="1" s="1"/>
  <c r="CX142" i="1" s="1"/>
  <c r="CZ72" i="1"/>
  <c r="CZ114" i="1"/>
  <c r="DE113" i="1"/>
  <c r="DE141" i="1" s="1"/>
  <c r="DE142" i="1" s="1"/>
  <c r="BP114" i="1"/>
  <c r="BP33" i="1"/>
  <c r="DJ113" i="1"/>
  <c r="DJ141" i="1" s="1"/>
  <c r="DJ142" i="1" s="1"/>
  <c r="W114" i="1"/>
  <c r="H113" i="1"/>
  <c r="M72" i="1"/>
  <c r="BS113" i="1"/>
  <c r="BS141" i="1" s="1"/>
  <c r="AM72" i="1"/>
  <c r="AG72" i="1"/>
  <c r="CX114" i="1"/>
  <c r="BD113" i="1"/>
  <c r="BD141" i="1" s="1"/>
  <c r="F113" i="1"/>
  <c r="F141" i="1" s="1"/>
  <c r="BB72" i="1"/>
  <c r="N72" i="1"/>
  <c r="AV114" i="1"/>
  <c r="CA33" i="1"/>
  <c r="AM33" i="1"/>
  <c r="X33" i="1"/>
  <c r="DE114" i="1"/>
  <c r="DH113" i="1"/>
  <c r="DH141" i="1" s="1"/>
  <c r="DH142" i="1" s="1"/>
  <c r="BZ33" i="1"/>
  <c r="V114" i="1"/>
  <c r="V115" i="1" s="1"/>
  <c r="DE33" i="1"/>
  <c r="AM114" i="1"/>
  <c r="BZ114" i="1"/>
  <c r="AB33" i="1"/>
  <c r="AA33" i="1"/>
  <c r="BQ72" i="1"/>
  <c r="BO33" i="1"/>
  <c r="BP72" i="1"/>
  <c r="AY113" i="1"/>
  <c r="AY141" i="1" s="1"/>
  <c r="U113" i="1"/>
  <c r="U141" i="1" s="1"/>
  <c r="BK113" i="1"/>
  <c r="BK141" i="1" s="1"/>
  <c r="BK142" i="1" s="1"/>
  <c r="N113" i="1"/>
  <c r="CE113" i="1"/>
  <c r="CE141" i="1" s="1"/>
  <c r="CE142" i="1" s="1"/>
  <c r="AT113" i="1"/>
  <c r="AT141" i="1" s="1"/>
  <c r="CK113" i="1"/>
  <c r="CK141" i="1" s="1"/>
  <c r="CK142" i="1" s="1"/>
  <c r="AQ113" i="1"/>
  <c r="AQ141" i="1" s="1"/>
  <c r="AF114" i="1"/>
  <c r="AF115" i="1" s="1"/>
  <c r="R113" i="1"/>
  <c r="BA113" i="1"/>
  <c r="BA141" i="1" s="1"/>
  <c r="AR113" i="1"/>
  <c r="AR141" i="1" s="1"/>
  <c r="DH114" i="1"/>
  <c r="AH113" i="1"/>
  <c r="AH141" i="1" s="1"/>
  <c r="AH142" i="1" s="1"/>
  <c r="CN114" i="1"/>
  <c r="L114" i="1"/>
  <c r="L141" i="1" s="1"/>
  <c r="AP141" i="1"/>
  <c r="AP142" i="1" s="1"/>
  <c r="AZ114" i="1"/>
  <c r="AZ115" i="1" s="1"/>
  <c r="DB113" i="1"/>
  <c r="DB141" i="1" s="1"/>
  <c r="DB142" i="1" s="1"/>
  <c r="DO113" i="1"/>
  <c r="DO141" i="1" s="1"/>
  <c r="DO142" i="1" s="1"/>
  <c r="AC72" i="1"/>
  <c r="AZ141" i="1"/>
  <c r="AZ142" i="1" s="1"/>
  <c r="CH113" i="1"/>
  <c r="CH141" i="1" s="1"/>
  <c r="CH142" i="1" s="1"/>
  <c r="DC114" i="1"/>
  <c r="DO114" i="1"/>
  <c r="BQ33" i="1"/>
  <c r="W33" i="1"/>
  <c r="CJ113" i="1"/>
  <c r="CJ141" i="1" s="1"/>
  <c r="CJ142" i="1" s="1"/>
  <c r="BL72" i="1"/>
  <c r="N114" i="1"/>
  <c r="N141" i="1" s="1"/>
  <c r="BB114" i="1"/>
  <c r="CA114" i="1"/>
  <c r="BB113" i="1"/>
  <c r="BB141" i="1" s="1"/>
  <c r="AB72" i="1"/>
  <c r="DN114" i="1"/>
  <c r="AL114" i="1"/>
  <c r="BJ114" i="1"/>
  <c r="BJ115" i="1" s="1"/>
  <c r="DD113" i="1"/>
  <c r="DD141" i="1" s="1"/>
  <c r="DD142" i="1" s="1"/>
  <c r="BI113" i="1"/>
  <c r="BI141" i="1" s="1"/>
  <c r="BK72" i="1"/>
  <c r="CR113" i="1"/>
  <c r="CR141" i="1" s="1"/>
  <c r="CR142" i="1" s="1"/>
  <c r="DI72" i="1"/>
  <c r="CD113" i="1"/>
  <c r="CD141" i="1" s="1"/>
  <c r="CD142" i="1" s="1"/>
  <c r="CP72" i="1"/>
  <c r="DI113" i="1"/>
  <c r="DI141" i="1" s="1"/>
  <c r="DI142" i="1" s="1"/>
  <c r="DM72" i="1"/>
  <c r="CS72" i="1"/>
  <c r="DC72" i="1"/>
  <c r="DN72" i="1"/>
  <c r="CT72" i="1"/>
  <c r="CO72" i="1"/>
  <c r="CJ72" i="1"/>
  <c r="CX72" i="1"/>
  <c r="DD72" i="1"/>
  <c r="CE72" i="1"/>
  <c r="CI72" i="1"/>
  <c r="AW113" i="1"/>
  <c r="AW141" i="1" s="1"/>
  <c r="AW142" i="1" s="1"/>
  <c r="CN72" i="1"/>
  <c r="AL33" i="1"/>
  <c r="DN33" i="1"/>
  <c r="CN113" i="1"/>
  <c r="CN141" i="1" s="1"/>
  <c r="CN142" i="1" s="1"/>
  <c r="DN113" i="1"/>
  <c r="DN141" i="1" s="1"/>
  <c r="DN142" i="1" s="1"/>
  <c r="BF72" i="1"/>
  <c r="AB114" i="1"/>
  <c r="BG72" i="1"/>
  <c r="AH114" i="1"/>
  <c r="S33" i="1"/>
  <c r="R33" i="1"/>
  <c r="CS114" i="1"/>
  <c r="CD114" i="1"/>
  <c r="Z113" i="1"/>
  <c r="Z141" i="1" s="1"/>
  <c r="BK114" i="1"/>
  <c r="DL113" i="1"/>
  <c r="DL141" i="1" s="1"/>
  <c r="DL142" i="1" s="1"/>
  <c r="BX113" i="1"/>
  <c r="BX141" i="1" s="1"/>
  <c r="AJ113" i="1"/>
  <c r="AJ141" i="1" s="1"/>
  <c r="CY114" i="1"/>
  <c r="AU114" i="1"/>
  <c r="AU115" i="1" s="1"/>
  <c r="AO113" i="1"/>
  <c r="AO141" i="1" s="1"/>
  <c r="CP113" i="1"/>
  <c r="CP141" i="1" s="1"/>
  <c r="CP142" i="1" s="1"/>
  <c r="K113" i="1"/>
  <c r="K141" i="1" s="1"/>
  <c r="BO141" i="1"/>
  <c r="BO142" i="1" s="1"/>
  <c r="CM113" i="1"/>
  <c r="CM141" i="1" s="1"/>
  <c r="CM142" i="1" s="1"/>
  <c r="CK114" i="1"/>
  <c r="AW33" i="1"/>
  <c r="CC113" i="1"/>
  <c r="CC141" i="1" s="1"/>
  <c r="CC142" i="1" s="1"/>
  <c r="BB33" i="1"/>
  <c r="AV113" i="1"/>
  <c r="AV141" i="1" s="1"/>
  <c r="AV142" i="1" s="1"/>
  <c r="BQ114" i="1"/>
  <c r="AU33" i="1"/>
  <c r="AA141" i="1"/>
  <c r="AA142" i="1" s="1"/>
  <c r="BN113" i="1"/>
  <c r="BN141" i="1" s="1"/>
  <c r="CY72" i="1"/>
  <c r="CJ114" i="1"/>
  <c r="AV33" i="1"/>
  <c r="CK72" i="1"/>
  <c r="DG113" i="1"/>
  <c r="DG141" i="1" s="1"/>
  <c r="DG142" i="1" s="1"/>
  <c r="CA72" i="1"/>
  <c r="BZ72" i="1"/>
  <c r="CP114" i="1"/>
  <c r="CY113" i="1"/>
  <c r="CY141" i="1" s="1"/>
  <c r="CY142" i="1" s="1"/>
  <c r="CW113" i="1"/>
  <c r="CW141" i="1" s="1"/>
  <c r="CW142" i="1" s="1"/>
  <c r="AE113" i="1"/>
  <c r="AE141" i="1" s="1"/>
  <c r="DI114" i="1"/>
  <c r="AL113" i="1"/>
  <c r="AL141" i="1" s="1"/>
  <c r="BL114" i="1"/>
  <c r="X114" i="1"/>
  <c r="BQ113" i="1"/>
  <c r="BQ141" i="1" s="1"/>
  <c r="BE114" i="1"/>
  <c r="BE115" i="1" s="1"/>
  <c r="AK114" i="1"/>
  <c r="AK115" i="1" s="1"/>
  <c r="AB113" i="1"/>
  <c r="AB141" i="1" s="1"/>
  <c r="CO113" i="1"/>
  <c r="CO141" i="1" s="1"/>
  <c r="CO142" i="1" s="1"/>
  <c r="BA114" i="1"/>
  <c r="CS113" i="1"/>
  <c r="CS141" i="1" s="1"/>
  <c r="CS142" i="1" s="1"/>
  <c r="DM113" i="1"/>
  <c r="DM141" i="1" s="1"/>
  <c r="DM142" i="1" s="1"/>
  <c r="DJ114" i="1"/>
  <c r="AC113" i="1"/>
  <c r="AC141" i="1" s="1"/>
  <c r="BU114" i="1"/>
  <c r="BY114" i="1"/>
  <c r="BY115" i="1" s="1"/>
  <c r="AA114" i="1"/>
  <c r="AA115" i="1" s="1"/>
  <c r="CF113" i="1"/>
  <c r="CF141" i="1" s="1"/>
  <c r="CF142" i="1" s="1"/>
  <c r="AQ114" i="1"/>
  <c r="AG114" i="1"/>
  <c r="CA113" i="1"/>
  <c r="CA141" i="1" s="1"/>
  <c r="CA142" i="1" s="1"/>
  <c r="AR114" i="1"/>
  <c r="CE114" i="1"/>
  <c r="BF113" i="1"/>
  <c r="BF141" i="1" s="1"/>
  <c r="DC113" i="1"/>
  <c r="DC141" i="1" s="1"/>
  <c r="DC142" i="1" s="1"/>
  <c r="BO114" i="1"/>
  <c r="BO115" i="1" s="1"/>
  <c r="BG113" i="1"/>
  <c r="BG141" i="1" s="1"/>
  <c r="CZ113" i="1"/>
  <c r="CZ141" i="1" s="1"/>
  <c r="CZ142" i="1" s="1"/>
  <c r="AM113" i="1"/>
  <c r="AM141" i="1" s="1"/>
  <c r="BZ113" i="1"/>
  <c r="BZ141" i="1" s="1"/>
  <c r="BV114" i="1"/>
  <c r="BP113" i="1"/>
  <c r="BP141" i="1" s="1"/>
  <c r="M114" i="1"/>
  <c r="BL142" i="1" l="1"/>
  <c r="G137" i="2"/>
  <c r="H137" i="2"/>
  <c r="BV142" i="1"/>
  <c r="AG142" i="1"/>
  <c r="W142" i="1"/>
  <c r="BU142" i="1"/>
  <c r="X142" i="1"/>
  <c r="Q141" i="1"/>
  <c r="Q142" i="1" s="1"/>
  <c r="BZ142" i="1"/>
  <c r="AQ142" i="1"/>
  <c r="AL142" i="1"/>
  <c r="AM142" i="1"/>
  <c r="BF142" i="1"/>
  <c r="BP142" i="1"/>
  <c r="BG142" i="1"/>
  <c r="R115" i="1"/>
  <c r="BV115" i="1"/>
  <c r="BU115" i="1"/>
  <c r="AQ115" i="1"/>
  <c r="AR115" i="1"/>
  <c r="S115" i="1"/>
  <c r="AR142" i="1"/>
  <c r="CP115" i="1"/>
  <c r="BB115" i="1"/>
  <c r="BA115" i="1"/>
  <c r="W115" i="1"/>
  <c r="DO115" i="1"/>
  <c r="CD115" i="1"/>
  <c r="CE115" i="1"/>
  <c r="DH115" i="1"/>
  <c r="CT115" i="1"/>
  <c r="DE115" i="1"/>
  <c r="CU115" i="1"/>
  <c r="X115" i="1"/>
  <c r="BL115" i="1"/>
  <c r="CK115" i="1"/>
  <c r="BQ142" i="1"/>
  <c r="L115" i="1"/>
  <c r="CX115" i="1"/>
  <c r="DJ115" i="1"/>
  <c r="DI115" i="1"/>
  <c r="CS115" i="1"/>
  <c r="CN115" i="1"/>
  <c r="DD115" i="1"/>
  <c r="CI115" i="1"/>
  <c r="CJ115" i="1"/>
  <c r="CY115" i="1"/>
  <c r="BK115" i="1"/>
  <c r="AH115" i="1"/>
  <c r="N115" i="1"/>
  <c r="AG115" i="1"/>
  <c r="CO115" i="1"/>
  <c r="BB142" i="1"/>
  <c r="CZ115" i="1"/>
  <c r="BA142" i="1"/>
  <c r="DN115" i="1"/>
  <c r="DM115" i="1"/>
  <c r="BZ115" i="1"/>
  <c r="DC115" i="1"/>
  <c r="CF115" i="1"/>
  <c r="AC142" i="1"/>
  <c r="AV115" i="1"/>
  <c r="AB142" i="1"/>
  <c r="AW115" i="1"/>
  <c r="AL115" i="1"/>
  <c r="AB115" i="1"/>
  <c r="AM115" i="1"/>
  <c r="BP115" i="1"/>
  <c r="CA115" i="1"/>
  <c r="L142" i="1"/>
  <c r="G142" i="1"/>
  <c r="AC115" i="1"/>
  <c r="BF115" i="1"/>
  <c r="BG115" i="1"/>
  <c r="N142" i="1"/>
  <c r="BQ115" i="1"/>
  <c r="M141" i="1"/>
  <c r="M142" i="1" s="1"/>
  <c r="M115" i="1"/>
  <c r="I142" i="1"/>
  <c r="H142" i="1"/>
  <c r="R142" i="1" l="1"/>
  <c r="S142" i="1"/>
</calcChain>
</file>

<file path=xl/connections.xml><?xml version="1.0" encoding="utf-8"?>
<connections xmlns="http://schemas.openxmlformats.org/spreadsheetml/2006/main">
  <connection id="1" keepAlive="1" name="Запрос — Таблица3" description="Соединение с запросом &quot;Таблица3&quot; в книге." type="5" refreshedVersion="6" background="1" saveData="1">
    <dbPr connection="Provider=Microsoft.Mashup.OleDb.1;Data Source=$Workbook$;Location=Таблица3;Extended Properties=&quot;&quot;" command="SELECT * FROM [Таблица3]"/>
  </connection>
</connections>
</file>

<file path=xl/sharedStrings.xml><?xml version="1.0" encoding="utf-8"?>
<sst xmlns="http://schemas.openxmlformats.org/spreadsheetml/2006/main" count="865" uniqueCount="139">
  <si>
    <t>а/л Джан-Туган - Зеленая гостиница</t>
  </si>
  <si>
    <t>пер. Гумачи (2А, 3582) - верхние гумачинские ночевки</t>
  </si>
  <si>
    <t>а/л Уллу-Тау - подход под л. Сев. Юном</t>
  </si>
  <si>
    <t>л. Сев. Юном - пер. Чегемский (2Б, 4148) - спуск под л. Чегем</t>
  </si>
  <si>
    <t>д.р. Башильаузсу - подход под л. Чат</t>
  </si>
  <si>
    <t>л. Чат - пер. Чат (3А, 3862) - л. Юж. Чат</t>
  </si>
  <si>
    <t>д.р. Кулаксу - подход под л. Шауртру</t>
  </si>
  <si>
    <t>л. Шауртру - подход под пер. Спорт. Дружбы</t>
  </si>
  <si>
    <t>Подъем на пер. Спортивная Дружба (3А, 4100), начало спуска</t>
  </si>
  <si>
    <t>спуск в а/л Безенги</t>
  </si>
  <si>
    <t>Запасной день</t>
  </si>
  <si>
    <t>подход под л. Мал. Укю, стоянки Теплый угол</t>
  </si>
  <si>
    <t>пер. Укю (2А, 3897) - л. Укю - подход под пер. СОГМИ</t>
  </si>
  <si>
    <t>пер. СОГМИ (3А, 3921) - л. Уллуаузна</t>
  </si>
  <si>
    <t>пер. Уллу-Герты (2Б, 3500) - л. Герты</t>
  </si>
  <si>
    <t>пер. РОМ (2Б, 3600) - спуск по ледопаду Тютюн</t>
  </si>
  <si>
    <t>пер. Туристов Грузии (2А, 3668)</t>
  </si>
  <si>
    <t>пер. Ашинова (2А, 3725)</t>
  </si>
  <si>
    <t>подъем по л. Крумкол под пер. Селлы</t>
  </si>
  <si>
    <t>пер. Селлы (3А, 4450)</t>
  </si>
  <si>
    <t>спуск по л. Безенги до а/л Безенги</t>
  </si>
  <si>
    <t>Калорийность
на 100 грамм</t>
  </si>
  <si>
    <t>Б:Ж:У</t>
  </si>
  <si>
    <t>Калорийность</t>
  </si>
  <si>
    <t>Завтрак</t>
  </si>
  <si>
    <t>Гречка</t>
  </si>
  <si>
    <t>Рис</t>
  </si>
  <si>
    <t>Пшенка</t>
  </si>
  <si>
    <t>Геркулес</t>
  </si>
  <si>
    <t>Курага</t>
  </si>
  <si>
    <t>Чернослив</t>
  </si>
  <si>
    <t>Сыр</t>
  </si>
  <si>
    <t>Сухое молоко</t>
  </si>
  <si>
    <t>Сублимированное масло</t>
  </si>
  <si>
    <t>Сахар в кашу</t>
  </si>
  <si>
    <t>Сухарь белый</t>
  </si>
  <si>
    <t>Соль</t>
  </si>
  <si>
    <t>Вафли (голландские)</t>
  </si>
  <si>
    <t>Козинаки (Азовская)</t>
  </si>
  <si>
    <t>Нуга</t>
  </si>
  <si>
    <t>Печенье овсяное</t>
  </si>
  <si>
    <t>Рахат-лукум</t>
  </si>
  <si>
    <t>Халва в шоколаде</t>
  </si>
  <si>
    <t>Пастила</t>
  </si>
  <si>
    <t>Мармелад</t>
  </si>
  <si>
    <t>Щербет</t>
  </si>
  <si>
    <t>Чай черный</t>
  </si>
  <si>
    <t>Чай зеленый</t>
  </si>
  <si>
    <t>Сахар (рафинад) в чай</t>
  </si>
  <si>
    <t>Обед</t>
  </si>
  <si>
    <t xml:space="preserve"> </t>
  </si>
  <si>
    <t>Суп #1</t>
  </si>
  <si>
    <t>Суп #2</t>
  </si>
  <si>
    <t>Суп #3</t>
  </si>
  <si>
    <t>Сушеный картофель</t>
  </si>
  <si>
    <t>Сушеная свекла</t>
  </si>
  <si>
    <t>Сушеные морковь</t>
  </si>
  <si>
    <t>Сушеные томаты</t>
  </si>
  <si>
    <t>Сушеный перец</t>
  </si>
  <si>
    <t>Сушеный лук</t>
  </si>
  <si>
    <t>Сушеный чеснок</t>
  </si>
  <si>
    <t>Вермишель (досыпка)</t>
  </si>
  <si>
    <t>Пемикан</t>
  </si>
  <si>
    <t>Суджук</t>
  </si>
  <si>
    <t>Вяленое мясо</t>
  </si>
  <si>
    <t>Бастурма</t>
  </si>
  <si>
    <t>Козинаки</t>
  </si>
  <si>
    <t>Халва (в шоколаде)</t>
  </si>
  <si>
    <t>Сухари черные</t>
  </si>
  <si>
    <t>Чай каркадэ</t>
  </si>
  <si>
    <t>Сушеный укроп</t>
  </si>
  <si>
    <t>Сушеная петрушка</t>
  </si>
  <si>
    <t>Приправы</t>
  </si>
  <si>
    <t>Ужин</t>
  </si>
  <si>
    <t>Макароны (рожки)</t>
  </si>
  <si>
    <t>Булгур</t>
  </si>
  <si>
    <t>Кус-кус</t>
  </si>
  <si>
    <t>Пшеничная крупа</t>
  </si>
  <si>
    <t>Чечевица красная</t>
  </si>
  <si>
    <t>Ячневая крупа</t>
  </si>
  <si>
    <t>Печенье</t>
  </si>
  <si>
    <t>Чай фруктовый</t>
  </si>
  <si>
    <t>Карри</t>
  </si>
  <si>
    <t>Хмели-сунели</t>
  </si>
  <si>
    <t>Лимон с медом</t>
  </si>
  <si>
    <t>Карманное питание</t>
  </si>
  <si>
    <t>Сушеный ананас</t>
  </si>
  <si>
    <t>Миндаль (жареный)</t>
  </si>
  <si>
    <t>Арахис (жареный)</t>
  </si>
  <si>
    <t>Финики</t>
  </si>
  <si>
    <t>Кешью</t>
  </si>
  <si>
    <t>Фундук</t>
  </si>
  <si>
    <t>Мюсли Корни (50 г)</t>
  </si>
  <si>
    <t>Степ (50 г)</t>
  </si>
  <si>
    <t>Kit-Kat (58 г)</t>
  </si>
  <si>
    <t>Nuts (50 г)</t>
  </si>
  <si>
    <t>Snikers (55.5 г)</t>
  </si>
  <si>
    <t>Bounty (55 г)</t>
  </si>
  <si>
    <t>Большая конфета (15 г)</t>
  </si>
  <si>
    <t>Изотоник</t>
  </si>
  <si>
    <t xml:space="preserve">  </t>
  </si>
  <si>
    <t>Итог (г)</t>
  </si>
  <si>
    <t>Перевальный шоколад</t>
  </si>
  <si>
    <t>11 шт по 100 грамм</t>
  </si>
  <si>
    <t>Сушёное мясо</t>
  </si>
  <si>
    <t>Изюм</t>
  </si>
  <si>
    <t>Ирис</t>
  </si>
  <si>
    <t>Свежий чеснок</t>
  </si>
  <si>
    <t>Пшёнка</t>
  </si>
  <si>
    <t>Столбец1</t>
  </si>
  <si>
    <t>Столбец2</t>
  </si>
  <si>
    <t>Крупа</t>
  </si>
  <si>
    <t>Сухофрукты</t>
  </si>
  <si>
    <t>Масло</t>
  </si>
  <si>
    <t>Молоко</t>
  </si>
  <si>
    <t>Сладкое</t>
  </si>
  <si>
    <t>Сахар</t>
  </si>
  <si>
    <t>Чай</t>
  </si>
  <si>
    <t>Суп</t>
  </si>
  <si>
    <t>Сушеные овощи</t>
  </si>
  <si>
    <t>Мясо</t>
  </si>
  <si>
    <t>Колбаса</t>
  </si>
  <si>
    <t>Свежие овощи</t>
  </si>
  <si>
    <t>Лимед</t>
  </si>
  <si>
    <t>Батончики</t>
  </si>
  <si>
    <t>КП</t>
  </si>
  <si>
    <t>Столбец3</t>
  </si>
  <si>
    <t>Столбец4</t>
  </si>
  <si>
    <t>Сумма</t>
  </si>
  <si>
    <t>Павел</t>
  </si>
  <si>
    <t>Лёша</t>
  </si>
  <si>
    <t>Влад</t>
  </si>
  <si>
    <t>Данила</t>
  </si>
  <si>
    <t>Денис</t>
  </si>
  <si>
    <t>Юля</t>
  </si>
  <si>
    <t>Марципан</t>
  </si>
  <si>
    <t>Пшеничная каша</t>
  </si>
  <si>
    <t>Конфета (15 г)</t>
  </si>
  <si>
    <t>Столбец12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</si>
</sst>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0" fillId="0" borderId="0" xfId="0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0" fillId="0" borderId="0" xfId="0" applyBorder="1" applyAlignment="1">
      <alignment horizontal="center" textRotation="90"/>
    </xf>
    <xf numFmtId="0" fontId="0" fillId="0" borderId="0" xfId="0" applyAlignment="1">
      <alignment textRotation="90" wrapText="1"/>
    </xf>
    <xf numFmtId="0" fontId="2" fillId="0" borderId="1" xfId="0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Border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Fill="1" applyAlignment="1">
      <alignment horizontal="center"/>
    </xf>
    <xf numFmtId="164" fontId="2" fillId="2" borderId="0" xfId="0" applyNumberFormat="1" applyFont="1" applyFill="1" applyBorder="1"/>
    <xf numFmtId="164" fontId="0" fillId="2" borderId="0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/>
    <xf numFmtId="164" fontId="2" fillId="0" borderId="0" xfId="0" applyNumberFormat="1" applyFont="1" applyBorder="1"/>
    <xf numFmtId="164" fontId="0" fillId="0" borderId="1" xfId="0" applyNumberFormat="1" applyBorder="1"/>
    <xf numFmtId="0" fontId="0" fillId="0" borderId="0" xfId="0" applyFill="1" applyBorder="1"/>
    <xf numFmtId="0" fontId="1" fillId="0" borderId="2" xfId="0" applyFont="1" applyBorder="1" applyAlignment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wrapText="1"/>
    </xf>
    <xf numFmtId="2" fontId="0" fillId="0" borderId="5" xfId="0" applyNumberFormat="1" applyBorder="1"/>
    <xf numFmtId="2" fontId="0" fillId="0" borderId="6" xfId="0" applyNumberFormat="1" applyFill="1" applyBorder="1"/>
    <xf numFmtId="2" fontId="0" fillId="0" borderId="0" xfId="0" applyNumberFormat="1" applyFill="1" applyBorder="1"/>
    <xf numFmtId="0" fontId="0" fillId="0" borderId="4" xfId="0" applyBorder="1"/>
    <xf numFmtId="2" fontId="0" fillId="0" borderId="4" xfId="0" applyNumberFormat="1" applyBorder="1"/>
    <xf numFmtId="0" fontId="2" fillId="0" borderId="4" xfId="0" applyFont="1" applyBorder="1"/>
    <xf numFmtId="0" fontId="0" fillId="0" borderId="5" xfId="0" applyBorder="1"/>
    <xf numFmtId="0" fontId="0" fillId="3" borderId="0" xfId="0" applyFill="1" applyAlignment="1">
      <alignment wrapText="1"/>
    </xf>
    <xf numFmtId="2" fontId="0" fillId="3" borderId="0" xfId="0" applyNumberFormat="1" applyFill="1" applyBorder="1" applyAlignment="1">
      <alignment wrapText="1"/>
    </xf>
    <xf numFmtId="2" fontId="0" fillId="3" borderId="1" xfId="0" applyNumberFormat="1" applyFill="1" applyBorder="1"/>
    <xf numFmtId="0" fontId="0" fillId="3" borderId="0" xfId="0" applyFill="1" applyBorder="1"/>
    <xf numFmtId="2" fontId="0" fillId="3" borderId="0" xfId="0" applyNumberFormat="1" applyFill="1"/>
    <xf numFmtId="0" fontId="0" fillId="3" borderId="0" xfId="0" applyFill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1" xfId="0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/>
    <xf numFmtId="0" fontId="2" fillId="0" borderId="0" xfId="0" applyFont="1" applyBorder="1"/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1" xfId="0" applyNumberFormat="1" applyFill="1" applyBorder="1"/>
    <xf numFmtId="2" fontId="0" fillId="0" borderId="0" xfId="0" applyNumberFormat="1" applyFill="1"/>
    <xf numFmtId="0" fontId="2" fillId="0" borderId="0" xfId="0" applyFont="1" applyFill="1" applyBorder="1"/>
    <xf numFmtId="0" fontId="0" fillId="0" borderId="1" xfId="0" applyFill="1" applyBorder="1"/>
    <xf numFmtId="0" fontId="0" fillId="0" borderId="7" xfId="0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7" xfId="0" applyNumberFormat="1" applyBorder="1"/>
    <xf numFmtId="0" fontId="2" fillId="0" borderId="7" xfId="0" applyFont="1" applyFill="1" applyBorder="1"/>
    <xf numFmtId="0" fontId="0" fillId="0" borderId="8" xfId="0" applyFill="1" applyBorder="1"/>
    <xf numFmtId="2" fontId="0" fillId="3" borderId="6" xfId="0" applyNumberFormat="1" applyFill="1" applyBorder="1"/>
    <xf numFmtId="0" fontId="0" fillId="0" borderId="9" xfId="0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9" xfId="0" applyNumberFormat="1" applyBorder="1"/>
    <xf numFmtId="0" fontId="2" fillId="0" borderId="9" xfId="0" applyFont="1" applyFill="1" applyBorder="1"/>
    <xf numFmtId="0" fontId="0" fillId="0" borderId="10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7" xfId="0" applyNumberFormat="1" applyFill="1" applyBorder="1"/>
    <xf numFmtId="0" fontId="2" fillId="3" borderId="7" xfId="0" applyFont="1" applyFill="1" applyBorder="1"/>
    <xf numFmtId="2" fontId="2" fillId="0" borderId="4" xfId="0" applyNumberFormat="1" applyFont="1" applyBorder="1"/>
    <xf numFmtId="0" fontId="1" fillId="0" borderId="2" xfId="0" applyFont="1" applyBorder="1"/>
    <xf numFmtId="0" fontId="0" fillId="3" borderId="2" xfId="0" applyFill="1" applyBorder="1"/>
    <xf numFmtId="0" fontId="0" fillId="3" borderId="3" xfId="0" applyFill="1" applyBorder="1"/>
    <xf numFmtId="0" fontId="2" fillId="3" borderId="2" xfId="0" applyFont="1" applyFill="1" applyBorder="1"/>
    <xf numFmtId="2" fontId="0" fillId="0" borderId="2" xfId="0" applyNumberFormat="1" applyFill="1" applyBorder="1"/>
    <xf numFmtId="0" fontId="0" fillId="3" borderId="9" xfId="0" applyFill="1" applyBorder="1"/>
    <xf numFmtId="0" fontId="0" fillId="3" borderId="10" xfId="0" applyFill="1" applyBorder="1"/>
    <xf numFmtId="2" fontId="0" fillId="3" borderId="9" xfId="0" applyNumberFormat="1" applyFill="1" applyBorder="1"/>
    <xf numFmtId="0" fontId="2" fillId="3" borderId="9" xfId="0" applyFont="1" applyFill="1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/>
    <xf numFmtId="0" fontId="0" fillId="3" borderId="4" xfId="0" applyFill="1" applyBorder="1"/>
    <xf numFmtId="0" fontId="0" fillId="3" borderId="5" xfId="0" applyFill="1" applyBorder="1"/>
    <xf numFmtId="2" fontId="0" fillId="3" borderId="4" xfId="0" applyNumberFormat="1" applyFill="1" applyBorder="1"/>
    <xf numFmtId="0" fontId="2" fillId="3" borderId="4" xfId="0" applyFont="1" applyFill="1" applyBorder="1"/>
    <xf numFmtId="2" fontId="0" fillId="0" borderId="0" xfId="0" applyNumberFormat="1" applyBorder="1" applyAlignment="1">
      <alignment wrapText="1"/>
    </xf>
    <xf numFmtId="0" fontId="0" fillId="0" borderId="7" xfId="0" applyBorder="1"/>
    <xf numFmtId="0" fontId="2" fillId="0" borderId="7" xfId="0" applyFont="1" applyBorder="1"/>
    <xf numFmtId="0" fontId="0" fillId="3" borderId="0" xfId="0" applyNumberFormat="1" applyFill="1" applyBorder="1"/>
    <xf numFmtId="0" fontId="0" fillId="0" borderId="8" xfId="0" applyBorder="1"/>
    <xf numFmtId="2" fontId="2" fillId="0" borderId="0" xfId="0" applyNumberFormat="1" applyFont="1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2" fillId="0" borderId="17" xfId="0" applyFont="1" applyBorder="1"/>
    <xf numFmtId="0" fontId="0" fillId="0" borderId="19" xfId="0" applyBorder="1"/>
    <xf numFmtId="0" fontId="0" fillId="0" borderId="20" xfId="0" applyBorder="1"/>
    <xf numFmtId="2" fontId="0" fillId="0" borderId="19" xfId="0" applyNumberFormat="1" applyBorder="1"/>
    <xf numFmtId="2" fontId="2" fillId="0" borderId="19" xfId="0" applyNumberFormat="1" applyFont="1" applyBorder="1"/>
    <xf numFmtId="2" fontId="0" fillId="0" borderId="20" xfId="0" applyNumberFormat="1" applyBorder="1"/>
    <xf numFmtId="0" fontId="0" fillId="0" borderId="15" xfId="0" applyFill="1" applyBorder="1"/>
    <xf numFmtId="0" fontId="0" fillId="0" borderId="16" xfId="0" applyFill="1" applyBorder="1"/>
    <xf numFmtId="2" fontId="0" fillId="0" borderId="15" xfId="0" applyNumberFormat="1" applyFill="1" applyBorder="1"/>
    <xf numFmtId="0" fontId="2" fillId="0" borderId="15" xfId="0" applyFont="1" applyFill="1" applyBorder="1"/>
    <xf numFmtId="0" fontId="0" fillId="0" borderId="0" xfId="0" applyAlignment="1">
      <alignment horizontal="center"/>
    </xf>
    <xf numFmtId="2" fontId="0" fillId="0" borderId="21" xfId="0" applyNumberFormat="1" applyFill="1" applyBorder="1"/>
    <xf numFmtId="0" fontId="0" fillId="3" borderId="19" xfId="0" applyFill="1" applyBorder="1"/>
    <xf numFmtId="0" fontId="0" fillId="3" borderId="20" xfId="0" applyFill="1" applyBorder="1"/>
    <xf numFmtId="2" fontId="0" fillId="3" borderId="19" xfId="0" applyNumberFormat="1" applyFill="1" applyBorder="1"/>
    <xf numFmtId="0" fontId="2" fillId="3" borderId="19" xfId="0" applyFont="1" applyFill="1" applyBorder="1"/>
    <xf numFmtId="0" fontId="0" fillId="0" borderId="7" xfId="0" applyFill="1" applyBorder="1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/>
    <xf numFmtId="0" fontId="0" fillId="0" borderId="0" xfId="0" applyNumberFormat="1" applyFill="1" applyBorder="1"/>
    <xf numFmtId="2" fontId="0" fillId="0" borderId="8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1002%20%20PV\2020\&#1041;&#1077;&#1079;&#1077;&#1085;&#1075;&#1080;\&#1056;&#1072;&#1089;&#1082;&#1083;&#1072;&#1076;&#1082;&#1080;\&#1056;&#1072;&#1089;&#1082;&#1083;&#1072;&#1076;&#1082;&#1072;%20&#1041;&#1077;&#1079;&#1077;&#1085;&#107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  <sheetName val="Лист4"/>
      <sheetName val="R#2 пример"/>
      <sheetName val="R#1 пример"/>
      <sheetName val="R#3"/>
      <sheetName val="R#1"/>
      <sheetName val="Продукты г (2)"/>
      <sheetName val="Продукты г"/>
      <sheetName val="Общий"/>
      <sheetName val="Г на Ч"/>
      <sheetName val="Этикетки"/>
      <sheetName val="Этикетки_Печать"/>
      <sheetName val="Лист6"/>
      <sheetName val="Лист7"/>
      <sheetName val="Лист9"/>
    </sheetNames>
    <sheetDataSet>
      <sheetData sheetId="0" refreshError="1"/>
      <sheetData sheetId="1" refreshError="1"/>
      <sheetData sheetId="2">
        <row r="1">
          <cell r="A1">
            <v>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L1">
            <v>9</v>
          </cell>
          <cell r="CQ1">
            <v>8</v>
          </cell>
        </row>
        <row r="3">
          <cell r="A3" t="str">
            <v>Завтрак</v>
          </cell>
        </row>
        <row r="4">
          <cell r="A4" t="str">
            <v>Гречка</v>
          </cell>
          <cell r="DQ4">
            <v>2080</v>
          </cell>
        </row>
        <row r="5">
          <cell r="A5" t="str">
            <v>Рис</v>
          </cell>
          <cell r="DQ5">
            <v>2560</v>
          </cell>
        </row>
        <row r="6">
          <cell r="A6" t="str">
            <v>Пшенка</v>
          </cell>
          <cell r="DQ6">
            <v>1600</v>
          </cell>
        </row>
        <row r="7">
          <cell r="A7" t="str">
            <v>Геркулес</v>
          </cell>
          <cell r="DQ7">
            <v>1600</v>
          </cell>
        </row>
        <row r="8">
          <cell r="A8" t="str">
            <v>Яичная лапша</v>
          </cell>
          <cell r="DQ8">
            <v>0</v>
          </cell>
        </row>
        <row r="9">
          <cell r="A9" t="str">
            <v>Курага</v>
          </cell>
          <cell r="DQ9">
            <v>630</v>
          </cell>
        </row>
        <row r="10">
          <cell r="A10" t="str">
            <v>Сушеная вишня</v>
          </cell>
          <cell r="DQ10">
            <v>765</v>
          </cell>
        </row>
        <row r="11">
          <cell r="A11" t="str">
            <v>Цукаты из дыни</v>
          </cell>
          <cell r="DQ11">
            <v>525</v>
          </cell>
        </row>
        <row r="12">
          <cell r="A12" t="str">
            <v>Сыр</v>
          </cell>
          <cell r="DQ12">
            <v>3840</v>
          </cell>
        </row>
        <row r="13">
          <cell r="A13" t="str">
            <v>Сухое молоко</v>
          </cell>
          <cell r="DQ13">
            <v>3200</v>
          </cell>
        </row>
        <row r="14">
          <cell r="A14" t="str">
            <v>Сублимированное масло</v>
          </cell>
          <cell r="DQ14">
            <v>299.84000000000003</v>
          </cell>
        </row>
        <row r="15">
          <cell r="A15" t="str">
            <v>Сахар в кашу</v>
          </cell>
          <cell r="DQ15">
            <v>1408</v>
          </cell>
        </row>
        <row r="16">
          <cell r="A16" t="str">
            <v>Сухарь белый</v>
          </cell>
          <cell r="DQ16">
            <v>1920</v>
          </cell>
        </row>
        <row r="17">
          <cell r="A17" t="str">
            <v>Соль</v>
          </cell>
          <cell r="DQ17">
            <v>128</v>
          </cell>
        </row>
        <row r="18">
          <cell r="A18" t="str">
            <v>Вафли (голландские)</v>
          </cell>
          <cell r="DQ18">
            <v>308.8</v>
          </cell>
        </row>
        <row r="19">
          <cell r="A19" t="str">
            <v>Козинаки</v>
          </cell>
          <cell r="DQ19">
            <v>625</v>
          </cell>
        </row>
        <row r="20">
          <cell r="A20" t="str">
            <v>Нуга</v>
          </cell>
          <cell r="DQ20">
            <v>340</v>
          </cell>
        </row>
        <row r="21">
          <cell r="A21" t="str">
            <v>Печенье овсяное</v>
          </cell>
          <cell r="DQ21">
            <v>340</v>
          </cell>
        </row>
        <row r="22">
          <cell r="A22" t="str">
            <v>Рахат-лукум</v>
          </cell>
          <cell r="DQ22">
            <v>340</v>
          </cell>
        </row>
        <row r="23">
          <cell r="A23" t="str">
            <v>Халва (в шоколаде)</v>
          </cell>
          <cell r="DQ23">
            <v>243</v>
          </cell>
        </row>
        <row r="24">
          <cell r="A24" t="str">
            <v>Пастила</v>
          </cell>
          <cell r="DQ24">
            <v>168.75</v>
          </cell>
        </row>
        <row r="25">
          <cell r="A25" t="str">
            <v>Мармелад</v>
          </cell>
          <cell r="DQ25">
            <v>175.5</v>
          </cell>
        </row>
        <row r="26">
          <cell r="A26" t="str">
            <v>Щербет</v>
          </cell>
          <cell r="DQ26">
            <v>187.20000000000002</v>
          </cell>
        </row>
        <row r="27">
          <cell r="A27" t="str">
            <v>Чай черный</v>
          </cell>
          <cell r="DQ27">
            <v>136</v>
          </cell>
        </row>
        <row r="28">
          <cell r="A28" t="str">
            <v>Чай зеленый</v>
          </cell>
          <cell r="DQ28">
            <v>120</v>
          </cell>
        </row>
        <row r="29">
          <cell r="A29" t="str">
            <v>Сахар (рафинад) в чай</v>
          </cell>
          <cell r="DQ29">
            <v>704</v>
          </cell>
        </row>
        <row r="32">
          <cell r="A32" t="str">
            <v>Обед</v>
          </cell>
        </row>
        <row r="33">
          <cell r="A33" t="str">
            <v>Суп #1</v>
          </cell>
          <cell r="DQ33">
            <v>375</v>
          </cell>
        </row>
        <row r="34">
          <cell r="A34" t="str">
            <v>Суп #2</v>
          </cell>
          <cell r="DQ34">
            <v>390</v>
          </cell>
        </row>
        <row r="35">
          <cell r="A35" t="str">
            <v>Суп #3</v>
          </cell>
          <cell r="DQ35">
            <v>255</v>
          </cell>
        </row>
        <row r="36">
          <cell r="A36" t="str">
            <v>Сушеный картофель</v>
          </cell>
          <cell r="DQ36">
            <v>125</v>
          </cell>
        </row>
        <row r="37">
          <cell r="A37" t="str">
            <v>Сушеная свекла</v>
          </cell>
          <cell r="DQ37">
            <v>85</v>
          </cell>
        </row>
        <row r="38">
          <cell r="A38" t="str">
            <v>Сушеные морковь</v>
          </cell>
          <cell r="DQ38">
            <v>130</v>
          </cell>
        </row>
        <row r="39">
          <cell r="A39" t="str">
            <v>Сушеные томаты</v>
          </cell>
          <cell r="DQ39">
            <v>136</v>
          </cell>
        </row>
        <row r="40">
          <cell r="A40" t="str">
            <v>Сушеный перец</v>
          </cell>
          <cell r="DQ40">
            <v>136</v>
          </cell>
        </row>
        <row r="41">
          <cell r="A41" t="str">
            <v>Сушеный лук</v>
          </cell>
          <cell r="DQ41">
            <v>68</v>
          </cell>
        </row>
        <row r="42">
          <cell r="A42" t="str">
            <v>Сушеный чеснок</v>
          </cell>
          <cell r="DQ42">
            <v>68</v>
          </cell>
        </row>
        <row r="43">
          <cell r="A43" t="str">
            <v>Вермишель (досыпка)</v>
          </cell>
          <cell r="DQ43">
            <v>1020</v>
          </cell>
        </row>
        <row r="44">
          <cell r="A44" t="str">
            <v>Пемикан</v>
          </cell>
          <cell r="DQ44">
            <v>1020</v>
          </cell>
        </row>
        <row r="45">
          <cell r="A45" t="str">
            <v>Сублимированное мясо</v>
          </cell>
          <cell r="DQ45">
            <v>0</v>
          </cell>
        </row>
        <row r="46">
          <cell r="A46" t="str">
            <v>Соль</v>
          </cell>
          <cell r="DQ46">
            <v>18</v>
          </cell>
        </row>
        <row r="47">
          <cell r="A47" t="str">
            <v>Суджук</v>
          </cell>
          <cell r="DQ47">
            <v>1990</v>
          </cell>
        </row>
        <row r="48">
          <cell r="A48" t="str">
            <v>Вяленое мясо</v>
          </cell>
          <cell r="DQ48">
            <v>1828</v>
          </cell>
        </row>
        <row r="49">
          <cell r="A49" t="str">
            <v>Бастурма</v>
          </cell>
          <cell r="DQ49">
            <v>700</v>
          </cell>
        </row>
        <row r="50">
          <cell r="A50" t="str">
            <v>Вафли (голландские)</v>
          </cell>
          <cell r="DQ50">
            <v>328.1</v>
          </cell>
        </row>
        <row r="51">
          <cell r="A51" t="str">
            <v>Козинаки</v>
          </cell>
          <cell r="DQ51">
            <v>400</v>
          </cell>
        </row>
        <row r="52">
          <cell r="A52" t="str">
            <v>Нуга</v>
          </cell>
          <cell r="DQ52">
            <v>160</v>
          </cell>
        </row>
        <row r="53">
          <cell r="A53" t="str">
            <v>Печенье овсяное</v>
          </cell>
          <cell r="DQ53">
            <v>520</v>
          </cell>
        </row>
        <row r="54">
          <cell r="A54" t="str">
            <v>Рахат-лукум</v>
          </cell>
          <cell r="DQ54">
            <v>660</v>
          </cell>
        </row>
        <row r="55">
          <cell r="A55" t="str">
            <v>Халва (в шоколаде)</v>
          </cell>
          <cell r="DQ55">
            <v>680</v>
          </cell>
        </row>
        <row r="56">
          <cell r="A56" t="str">
            <v>Пастила</v>
          </cell>
          <cell r="DQ56">
            <v>468.75</v>
          </cell>
        </row>
        <row r="57">
          <cell r="A57" t="str">
            <v>Мармелад</v>
          </cell>
          <cell r="DQ57">
            <v>175.5</v>
          </cell>
        </row>
        <row r="58">
          <cell r="A58" t="str">
            <v>Щербет</v>
          </cell>
          <cell r="DQ58">
            <v>378</v>
          </cell>
        </row>
        <row r="59">
          <cell r="A59" t="str">
            <v>Сухари черные</v>
          </cell>
          <cell r="DQ59">
            <v>1905</v>
          </cell>
        </row>
        <row r="60">
          <cell r="A60" t="str">
            <v>Чай черный</v>
          </cell>
          <cell r="DQ60">
            <v>68</v>
          </cell>
        </row>
        <row r="61">
          <cell r="A61" t="str">
            <v>Чай зеленый</v>
          </cell>
          <cell r="DQ61">
            <v>118</v>
          </cell>
        </row>
        <row r="62">
          <cell r="A62" t="str">
            <v>Чай каркадэ</v>
          </cell>
          <cell r="DQ62">
            <v>68</v>
          </cell>
        </row>
        <row r="63">
          <cell r="A63" t="str">
            <v>Сахар (рафинад) в чай</v>
          </cell>
          <cell r="DQ63">
            <v>698.5</v>
          </cell>
        </row>
        <row r="64">
          <cell r="A64" t="str">
            <v>Сушеный укроп</v>
          </cell>
          <cell r="DQ64">
            <v>17</v>
          </cell>
        </row>
        <row r="65">
          <cell r="A65" t="str">
            <v>Сушеная петрушка</v>
          </cell>
          <cell r="DQ65">
            <v>17</v>
          </cell>
        </row>
        <row r="66">
          <cell r="A66" t="str">
            <v>Карри</v>
          </cell>
          <cell r="DQ66" t="e">
            <v>#REF!</v>
          </cell>
        </row>
        <row r="67">
          <cell r="A67" t="str">
            <v>Хмели-сунели</v>
          </cell>
          <cell r="DQ67" t="e">
            <v>#REF!</v>
          </cell>
        </row>
        <row r="68">
          <cell r="A68" t="str">
            <v>Приправы</v>
          </cell>
          <cell r="DQ68">
            <v>0</v>
          </cell>
        </row>
        <row r="72">
          <cell r="A72" t="str">
            <v>Ужин</v>
          </cell>
        </row>
        <row r="73">
          <cell r="A73" t="str">
            <v>Макароны (рожки)</v>
          </cell>
          <cell r="DQ73">
            <v>1275</v>
          </cell>
        </row>
        <row r="74">
          <cell r="A74" t="str">
            <v>Гречка</v>
          </cell>
          <cell r="DQ74">
            <v>1275</v>
          </cell>
        </row>
        <row r="75">
          <cell r="A75" t="str">
            <v>Рис</v>
          </cell>
          <cell r="DQ75">
            <v>1275</v>
          </cell>
        </row>
        <row r="76">
          <cell r="A76" t="str">
            <v>Булгур</v>
          </cell>
          <cell r="DQ76">
            <v>1275</v>
          </cell>
        </row>
        <row r="77">
          <cell r="A77" t="str">
            <v>Кус-кус</v>
          </cell>
          <cell r="DQ77">
            <v>1275</v>
          </cell>
        </row>
        <row r="78">
          <cell r="A78" t="str">
            <v>Пшеничная крупа</v>
          </cell>
          <cell r="DQ78">
            <v>1275</v>
          </cell>
        </row>
        <row r="79">
          <cell r="A79" t="str">
            <v>Чечевица красная</v>
          </cell>
          <cell r="DQ79">
            <v>1275</v>
          </cell>
        </row>
        <row r="80">
          <cell r="A80" t="str">
            <v>Ячневая крупа</v>
          </cell>
          <cell r="DQ80">
            <v>1275</v>
          </cell>
        </row>
        <row r="81">
          <cell r="A81" t="str">
            <v>Сушеный картофель</v>
          </cell>
          <cell r="DQ81">
            <v>210</v>
          </cell>
        </row>
        <row r="82">
          <cell r="A82" t="str">
            <v>Сушеная свекла</v>
          </cell>
          <cell r="DQ82">
            <v>255</v>
          </cell>
        </row>
        <row r="83">
          <cell r="A83" t="str">
            <v>Сушеные морковь</v>
          </cell>
          <cell r="DQ83">
            <v>215</v>
          </cell>
        </row>
        <row r="84">
          <cell r="A84" t="str">
            <v>Сушеные томаты</v>
          </cell>
          <cell r="DQ84">
            <v>120</v>
          </cell>
        </row>
        <row r="85">
          <cell r="A85" t="str">
            <v>Сушеный перец</v>
          </cell>
          <cell r="DQ85">
            <v>152</v>
          </cell>
        </row>
        <row r="86">
          <cell r="A86" t="str">
            <v>Сушеный лук</v>
          </cell>
          <cell r="DQ86">
            <v>136</v>
          </cell>
        </row>
        <row r="87">
          <cell r="A87" t="str">
            <v>Сушеный чеснок</v>
          </cell>
          <cell r="DQ87">
            <v>136</v>
          </cell>
        </row>
        <row r="88">
          <cell r="A88" t="str">
            <v>Пемикан</v>
          </cell>
          <cell r="DQ88">
            <v>3480</v>
          </cell>
        </row>
        <row r="89">
          <cell r="A89" t="str">
            <v>Сублимированное мясо</v>
          </cell>
          <cell r="DQ89">
            <v>3480</v>
          </cell>
        </row>
        <row r="90">
          <cell r="A90" t="str">
            <v>Соль</v>
          </cell>
          <cell r="DQ90">
            <v>272</v>
          </cell>
        </row>
        <row r="91">
          <cell r="A91" t="str">
            <v>Колбаса</v>
          </cell>
          <cell r="DQ91">
            <v>0</v>
          </cell>
        </row>
        <row r="92">
          <cell r="A92" t="str">
            <v>Вяленое мясо</v>
          </cell>
          <cell r="DQ92">
            <v>0</v>
          </cell>
        </row>
        <row r="93">
          <cell r="A93" t="str">
            <v>Вафли (голландские)</v>
          </cell>
          <cell r="DQ93">
            <v>328.1</v>
          </cell>
        </row>
        <row r="94">
          <cell r="A94" t="str">
            <v>Козинаки</v>
          </cell>
          <cell r="DQ94">
            <v>225</v>
          </cell>
        </row>
        <row r="95">
          <cell r="A95" t="str">
            <v>Нуга</v>
          </cell>
          <cell r="DQ95">
            <v>180</v>
          </cell>
        </row>
        <row r="96">
          <cell r="A96" t="str">
            <v>Печенье</v>
          </cell>
          <cell r="DQ96">
            <v>180</v>
          </cell>
        </row>
        <row r="97">
          <cell r="A97" t="str">
            <v>Рахат-лукум</v>
          </cell>
          <cell r="DQ97">
            <v>320</v>
          </cell>
        </row>
        <row r="98">
          <cell r="A98" t="str">
            <v>Халва (в шоколаде)</v>
          </cell>
          <cell r="DQ98">
            <v>459</v>
          </cell>
        </row>
        <row r="99">
          <cell r="A99" t="str">
            <v>Пастила</v>
          </cell>
          <cell r="DQ99">
            <v>468.75</v>
          </cell>
        </row>
        <row r="100">
          <cell r="A100" t="str">
            <v>Птичье молоко</v>
          </cell>
          <cell r="DQ100" t="e">
            <v>#REF!</v>
          </cell>
        </row>
        <row r="101">
          <cell r="DQ101" t="e">
            <v>#REF!</v>
          </cell>
        </row>
        <row r="102">
          <cell r="A102" t="str">
            <v>Мармелад</v>
          </cell>
          <cell r="DQ102">
            <v>331.5</v>
          </cell>
        </row>
        <row r="103">
          <cell r="A103" t="str">
            <v>Щербет</v>
          </cell>
          <cell r="DQ103">
            <v>353.6</v>
          </cell>
        </row>
        <row r="104">
          <cell r="A104" t="str">
            <v>Сухари черные</v>
          </cell>
          <cell r="DQ104">
            <v>2040</v>
          </cell>
        </row>
        <row r="105">
          <cell r="A105" t="str">
            <v>Чай черный</v>
          </cell>
          <cell r="DQ105">
            <v>136</v>
          </cell>
        </row>
        <row r="106">
          <cell r="A106" t="str">
            <v>Чай фруктовый</v>
          </cell>
          <cell r="DQ106">
            <v>136</v>
          </cell>
        </row>
        <row r="107">
          <cell r="A107" t="str">
            <v>Сахар (рафинад) в чай</v>
          </cell>
          <cell r="DQ107">
            <v>748</v>
          </cell>
        </row>
        <row r="108">
          <cell r="A108" t="str">
            <v>Вегета</v>
          </cell>
          <cell r="DQ108">
            <v>272</v>
          </cell>
        </row>
        <row r="109">
          <cell r="A109" t="str">
            <v>Сушеный укроп</v>
          </cell>
          <cell r="DQ109">
            <v>34</v>
          </cell>
        </row>
        <row r="110">
          <cell r="A110" t="str">
            <v>Сушеная петрушка</v>
          </cell>
          <cell r="DQ110">
            <v>34</v>
          </cell>
        </row>
        <row r="111">
          <cell r="A111" t="str">
            <v>Карри</v>
          </cell>
          <cell r="DQ111">
            <v>34</v>
          </cell>
        </row>
        <row r="112">
          <cell r="A112" t="str">
            <v>Хмели-сунели</v>
          </cell>
          <cell r="DQ112">
            <v>34</v>
          </cell>
        </row>
        <row r="113">
          <cell r="A113" t="str">
            <v>Приправы</v>
          </cell>
          <cell r="DQ113">
            <v>0</v>
          </cell>
        </row>
        <row r="114">
          <cell r="A114" t="str">
            <v>Лимон с медом</v>
          </cell>
          <cell r="DQ114">
            <v>520</v>
          </cell>
        </row>
        <row r="121">
          <cell r="A121" t="str">
            <v>Карманное питание</v>
          </cell>
        </row>
        <row r="122">
          <cell r="A122" t="str">
            <v>Сушеный ананас</v>
          </cell>
        </row>
        <row r="123">
          <cell r="A123" t="str">
            <v>Чернослив</v>
          </cell>
        </row>
        <row r="124">
          <cell r="A124" t="str">
            <v>Грецкий орех</v>
          </cell>
        </row>
        <row r="125">
          <cell r="A125" t="str">
            <v>Кешью</v>
          </cell>
        </row>
        <row r="126">
          <cell r="A126" t="str">
            <v>Фундук</v>
          </cell>
        </row>
        <row r="127">
          <cell r="A127" t="str">
            <v>Бабаевский (50 г)</v>
          </cell>
        </row>
        <row r="128">
          <cell r="A128" t="str">
            <v>Степ (50 г)</v>
          </cell>
        </row>
        <row r="129">
          <cell r="A129" t="str">
            <v>Kit-Kat (58 г)</v>
          </cell>
        </row>
        <row r="130">
          <cell r="A130" t="str">
            <v>Nuts (50 г)</v>
          </cell>
        </row>
        <row r="131">
          <cell r="A131" t="str">
            <v>Snikers (55.5 г)</v>
          </cell>
        </row>
        <row r="132">
          <cell r="A132" t="str">
            <v>Bounty (55 г)</v>
          </cell>
        </row>
        <row r="133">
          <cell r="A133" t="str">
            <v>Twix (55 г)</v>
          </cell>
        </row>
        <row r="134">
          <cell r="A134" t="str">
            <v>Большая конфета (15 г)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 unboundColumnsRight="8">
    <queryTableFields count="11">
      <queryTableField id="1" name="Столбец2" tableColumnId="1"/>
      <queryTableField id="2" name="Столбец3" tableColumnId="2"/>
      <queryTableField id="3" name="Сумма" tableColumnId="3"/>
      <queryTableField id="10" dataBound="0" tableColumnId="4"/>
      <queryTableField id="9" dataBound="0" tableColumnId="5"/>
      <queryTableField id="8" dataBound="0" tableColumnId="6"/>
      <queryTableField id="7" dataBound="0" tableColumnId="7"/>
      <queryTableField id="6" dataBound="0" tableColumnId="8"/>
      <queryTableField id="5" dataBound="0" tableColumnId="9"/>
      <queryTableField id="4" dataBound="0" tableColumnId="10"/>
      <queryTableField id="11" dataBound="0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Таблица3" displayName="Таблица3" ref="A1:D120" totalsRowCount="1">
  <autoFilter ref="A1:D119"/>
  <tableColumns count="4">
    <tableColumn id="1" name="Столбец1"/>
    <tableColumn id="2" name="Столбец2"/>
    <tableColumn id="3" name="Столбец3"/>
    <tableColumn id="4" name="Столбец4" totalsRowFunction="custom">
      <totalsRowFormula>SUM(Таблица3[Столбец4])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3_2" displayName="Таблица3_2" ref="A1:K75" tableType="queryTable" totalsRowShown="0">
  <autoFilter ref="A1:K75"/>
  <sortState ref="A2:J75">
    <sortCondition ref="A1:A75"/>
  </sortState>
  <tableColumns count="11">
    <tableColumn id="1" uniqueName="1" name="Столбец2" queryTableFieldId="1" dataDxfId="10"/>
    <tableColumn id="2" uniqueName="2" name="Столбец3" queryTableFieldId="2" dataDxfId="9"/>
    <tableColumn id="3" uniqueName="3" name="Сумма" queryTableFieldId="3" dataDxfId="8"/>
    <tableColumn id="4" uniqueName="4" name="Павел" queryTableFieldId="10" dataDxfId="7"/>
    <tableColumn id="5" uniqueName="5" name="Лёша" queryTableFieldId="9" dataDxfId="6"/>
    <tableColumn id="6" uniqueName="6" name="Влад" queryTableFieldId="8" dataDxfId="5"/>
    <tableColumn id="7" uniqueName="7" name="Данила" queryTableFieldId="7" dataDxfId="4"/>
    <tableColumn id="8" uniqueName="8" name="Денис" queryTableFieldId="6" dataDxfId="3"/>
    <tableColumn id="9" uniqueName="9" name="Юля" queryTableFieldId="5" dataDxfId="2"/>
    <tableColumn id="10" uniqueName="10" name="Столбец1" queryTableFieldId="4" dataDxfId="1"/>
    <tableColumn id="11" uniqueName="11" name="Столбец12" queryTableFieldId="11" dataDxfId="0">
      <calculatedColumnFormula>Таблица3_2[[#This Row],[Сумма]]-Таблица3_2[[#This Row],[Столбец1]]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B15" sqref="CB15"/>
    </sheetView>
  </sheetViews>
  <sheetFormatPr defaultColWidth="9" defaultRowHeight="15" outlineLevelRow="1" outlineLevelCol="1" x14ac:dyDescent="0.25"/>
  <cols>
    <col min="1" max="1" width="23.85546875" style="46" bestFit="1" customWidth="1"/>
    <col min="2" max="2" width="13.7109375" style="46" customWidth="1"/>
    <col min="3" max="4" width="5.42578125" style="46" bestFit="1" customWidth="1"/>
    <col min="5" max="5" width="6" style="46" bestFit="1" customWidth="1"/>
    <col min="6" max="6" width="12.7109375" style="46" hidden="1" customWidth="1" outlineLevel="1"/>
    <col min="7" max="9" width="7.85546875" style="46" hidden="1" customWidth="1" outlineLevel="1"/>
    <col min="10" max="10" width="7.7109375" style="46" customWidth="1" collapsed="1"/>
    <col min="11" max="14" width="7.7109375" style="46" hidden="1" customWidth="1" outlineLevel="1"/>
    <col min="15" max="15" width="7.7109375" style="46" customWidth="1" collapsed="1"/>
    <col min="16" max="19" width="7.7109375" style="46" hidden="1" customWidth="1" outlineLevel="1"/>
    <col min="20" max="20" width="7.7109375" style="46" customWidth="1" collapsed="1"/>
    <col min="21" max="24" width="7.7109375" style="46" hidden="1" customWidth="1" outlineLevel="1"/>
    <col min="25" max="25" width="7.7109375" style="46" customWidth="1" collapsed="1"/>
    <col min="26" max="29" width="7.7109375" style="46" hidden="1" customWidth="1" outlineLevel="1"/>
    <col min="30" max="30" width="7.7109375" style="46" customWidth="1" collapsed="1"/>
    <col min="31" max="34" width="7.7109375" style="46" hidden="1" customWidth="1" outlineLevel="1"/>
    <col min="35" max="35" width="7.7109375" style="46" customWidth="1" collapsed="1"/>
    <col min="36" max="39" width="7.7109375" style="46" hidden="1" customWidth="1" outlineLevel="1"/>
    <col min="40" max="40" width="7.7109375" style="48" customWidth="1" collapsed="1"/>
    <col min="41" max="44" width="7.7109375" style="46" hidden="1" customWidth="1" outlineLevel="1"/>
    <col min="45" max="45" width="7.7109375" style="46" customWidth="1" collapsed="1"/>
    <col min="46" max="49" width="7.7109375" style="46" hidden="1" customWidth="1" outlineLevel="1"/>
    <col min="50" max="50" width="7.7109375" style="46" customWidth="1" collapsed="1"/>
    <col min="51" max="54" width="7.7109375" style="46" hidden="1" customWidth="1" outlineLevel="1"/>
    <col min="55" max="55" width="7.7109375" style="46" customWidth="1" collapsed="1"/>
    <col min="56" max="59" width="7.7109375" style="46" hidden="1" customWidth="1" outlineLevel="1"/>
    <col min="60" max="60" width="7.7109375" style="48" customWidth="1" collapsed="1"/>
    <col min="61" max="64" width="7.7109375" style="46" hidden="1" customWidth="1" outlineLevel="1"/>
    <col min="65" max="65" width="7.7109375" style="49" customWidth="1" collapsed="1"/>
    <col min="66" max="69" width="7.7109375" style="46" hidden="1" customWidth="1" outlineLevel="1"/>
    <col min="70" max="70" width="7.7109375" style="46" customWidth="1" collapsed="1"/>
    <col min="71" max="74" width="7.7109375" style="46" hidden="1" customWidth="1" outlineLevel="1"/>
    <col min="75" max="75" width="7.7109375" style="46" customWidth="1" collapsed="1"/>
    <col min="76" max="79" width="7.7109375" style="46" hidden="1" customWidth="1" outlineLevel="1"/>
    <col min="80" max="80" width="7.7109375" style="46" customWidth="1" collapsed="1"/>
    <col min="81" max="84" width="7.7109375" style="46" hidden="1" customWidth="1" outlineLevel="1"/>
    <col min="85" max="85" width="7.7109375" style="46" customWidth="1" collapsed="1"/>
    <col min="86" max="86" width="12.7109375" style="46" hidden="1" customWidth="1" outlineLevel="1"/>
    <col min="87" max="88" width="5.42578125" style="46" hidden="1" customWidth="1" outlineLevel="1"/>
    <col min="89" max="89" width="6.5703125" style="46" hidden="1" customWidth="1" outlineLevel="1"/>
    <col min="90" max="90" width="8.7109375" style="46" bestFit="1" customWidth="1" collapsed="1"/>
    <col min="91" max="91" width="12.7109375" style="46" hidden="1" customWidth="1" outlineLevel="1"/>
    <col min="92" max="93" width="5.42578125" style="46" hidden="1" customWidth="1" outlineLevel="1"/>
    <col min="94" max="94" width="6.5703125" style="46" hidden="1" customWidth="1" outlineLevel="1"/>
    <col min="95" max="95" width="6.7109375" style="46" customWidth="1" collapsed="1"/>
    <col min="96" max="96" width="12.7109375" style="46" hidden="1" customWidth="1" outlineLevel="1"/>
    <col min="97" max="98" width="5.42578125" style="46" hidden="1" customWidth="1" outlineLevel="1"/>
    <col min="99" max="99" width="6.5703125" style="46" hidden="1" customWidth="1" outlineLevel="1"/>
    <col min="100" max="100" width="6.7109375" style="46" customWidth="1" collapsed="1"/>
    <col min="101" max="101" width="12.7109375" style="46" hidden="1" customWidth="1" outlineLevel="1"/>
    <col min="102" max="103" width="5.42578125" style="46" hidden="1" customWidth="1" outlineLevel="1"/>
    <col min="104" max="104" width="6.5703125" style="46" hidden="1" customWidth="1" outlineLevel="1"/>
    <col min="105" max="105" width="6.7109375" style="46" customWidth="1" collapsed="1"/>
    <col min="106" max="106" width="12.7109375" style="46" hidden="1" customWidth="1" outlineLevel="1"/>
    <col min="107" max="108" width="5.42578125" style="46" hidden="1" customWidth="1" outlineLevel="1"/>
    <col min="109" max="109" width="6.5703125" style="46" hidden="1" customWidth="1" outlineLevel="1"/>
    <col min="110" max="110" width="6.7109375" style="46" customWidth="1" collapsed="1"/>
    <col min="111" max="111" width="12.7109375" style="46" hidden="1" customWidth="1" outlineLevel="1"/>
    <col min="112" max="113" width="5.42578125" style="46" hidden="1" customWidth="1" outlineLevel="1"/>
    <col min="114" max="114" width="6.5703125" style="46" hidden="1" customWidth="1" outlineLevel="1"/>
    <col min="115" max="115" width="6.7109375" style="46" customWidth="1" collapsed="1"/>
    <col min="116" max="116" width="12.7109375" style="46" hidden="1" customWidth="1" outlineLevel="1"/>
    <col min="117" max="118" width="5.42578125" style="46" hidden="1" customWidth="1" outlineLevel="1"/>
    <col min="119" max="119" width="6.5703125" style="46" hidden="1" customWidth="1" outlineLevel="1"/>
    <col min="120" max="120" width="6.7109375" style="46" customWidth="1" collapsed="1"/>
    <col min="121" max="16384" width="9" style="46"/>
  </cols>
  <sheetData>
    <row r="1" spans="1:120" customFormat="1" ht="175.9" hidden="1" customHeight="1" outlineLevel="1" x14ac:dyDescent="0.25">
      <c r="J1" s="1" t="s">
        <v>0</v>
      </c>
      <c r="K1" s="1"/>
      <c r="L1" s="1"/>
      <c r="M1" s="1"/>
      <c r="N1" s="1"/>
      <c r="O1" s="1" t="s">
        <v>1</v>
      </c>
      <c r="P1" s="1"/>
      <c r="Q1" s="1"/>
      <c r="R1" s="1"/>
      <c r="S1" s="1"/>
      <c r="T1" s="1" t="s">
        <v>2</v>
      </c>
      <c r="U1" s="1"/>
      <c r="V1" s="1"/>
      <c r="W1" s="1"/>
      <c r="X1" s="1"/>
      <c r="Y1" s="1" t="s">
        <v>3</v>
      </c>
      <c r="Z1" s="2"/>
      <c r="AA1" s="2"/>
      <c r="AB1" s="2"/>
      <c r="AC1" s="2"/>
      <c r="AD1" s="1" t="s">
        <v>4</v>
      </c>
      <c r="AE1" s="2"/>
      <c r="AF1" s="2"/>
      <c r="AG1" s="2"/>
      <c r="AH1" s="2"/>
      <c r="AI1" s="3" t="s">
        <v>5</v>
      </c>
      <c r="AJ1" s="2"/>
      <c r="AK1" s="2"/>
      <c r="AL1" s="2"/>
      <c r="AM1" s="2"/>
      <c r="AN1" s="4" t="s">
        <v>6</v>
      </c>
      <c r="AO1" s="2"/>
      <c r="AP1" s="2"/>
      <c r="AQ1" s="2"/>
      <c r="AR1" s="2"/>
      <c r="AS1" s="1" t="s">
        <v>7</v>
      </c>
      <c r="AT1" s="2"/>
      <c r="AU1" s="2"/>
      <c r="AV1" s="2"/>
      <c r="AW1" s="2"/>
      <c r="AX1" s="1" t="s">
        <v>8</v>
      </c>
      <c r="AY1" s="5"/>
      <c r="AZ1" s="2"/>
      <c r="BA1" s="2"/>
      <c r="BB1" s="2"/>
      <c r="BC1" s="6" t="s">
        <v>9</v>
      </c>
      <c r="BD1" s="2"/>
      <c r="BE1" s="2"/>
      <c r="BF1" s="2"/>
      <c r="BG1" s="2"/>
      <c r="BH1" s="4" t="s">
        <v>10</v>
      </c>
      <c r="BI1" s="5"/>
      <c r="BJ1" s="2"/>
      <c r="BK1" s="2"/>
      <c r="BL1" s="2"/>
      <c r="BM1" s="7" t="s">
        <v>10</v>
      </c>
      <c r="BN1" s="2"/>
      <c r="BO1" s="2"/>
      <c r="BP1" s="2"/>
      <c r="BQ1" s="2"/>
      <c r="BR1" s="1" t="s">
        <v>11</v>
      </c>
      <c r="BS1" s="2"/>
      <c r="BT1" s="2"/>
      <c r="BU1" s="2"/>
      <c r="BV1" s="2"/>
      <c r="BW1" s="1" t="s">
        <v>12</v>
      </c>
      <c r="BX1" s="2"/>
      <c r="BY1" s="2"/>
      <c r="BZ1" s="2"/>
      <c r="CA1" s="2"/>
      <c r="CB1" s="1" t="s">
        <v>13</v>
      </c>
      <c r="CC1" s="2"/>
      <c r="CD1" s="2"/>
      <c r="CE1" s="2"/>
      <c r="CF1" s="2"/>
      <c r="CG1" s="1" t="s">
        <v>14</v>
      </c>
      <c r="CH1" s="2"/>
      <c r="CI1" s="2"/>
      <c r="CJ1" s="2"/>
      <c r="CK1" s="2"/>
      <c r="CL1" s="3" t="s">
        <v>15</v>
      </c>
      <c r="CM1" s="2"/>
      <c r="CN1" s="2"/>
      <c r="CO1" s="2"/>
      <c r="CP1" s="2"/>
      <c r="CQ1" s="1" t="s">
        <v>16</v>
      </c>
      <c r="CR1" s="2"/>
      <c r="CS1" s="2"/>
      <c r="CT1" s="2"/>
      <c r="CU1" s="2"/>
      <c r="CV1" s="1" t="s">
        <v>17</v>
      </c>
      <c r="CW1" s="2"/>
      <c r="CX1" s="2"/>
      <c r="CY1" s="2"/>
      <c r="CZ1" s="2"/>
      <c r="DA1" s="1" t="s">
        <v>18</v>
      </c>
      <c r="DB1" s="2"/>
      <c r="DC1" s="2"/>
      <c r="DD1" s="2"/>
      <c r="DE1" s="2"/>
      <c r="DF1" s="1" t="s">
        <v>19</v>
      </c>
      <c r="DG1" s="2"/>
      <c r="DH1" s="2"/>
      <c r="DI1" s="2"/>
      <c r="DJ1" s="2"/>
      <c r="DK1" s="1" t="s">
        <v>20</v>
      </c>
      <c r="DL1" s="2"/>
      <c r="DM1" s="2"/>
      <c r="DN1" s="2"/>
      <c r="DO1" s="2"/>
      <c r="DP1" s="6" t="s">
        <v>10</v>
      </c>
    </row>
    <row r="2" spans="1:120" s="21" customFormat="1" ht="45.75" collapsed="1" thickBot="1" x14ac:dyDescent="0.3">
      <c r="A2"/>
      <c r="B2" s="8" t="s">
        <v>21</v>
      </c>
      <c r="C2" s="128" t="s">
        <v>22</v>
      </c>
      <c r="D2" s="128"/>
      <c r="E2" s="129"/>
      <c r="F2" s="9" t="s">
        <v>23</v>
      </c>
      <c r="G2" s="128" t="s">
        <v>22</v>
      </c>
      <c r="H2" s="128"/>
      <c r="I2" s="128"/>
      <c r="J2" s="10">
        <v>44044</v>
      </c>
      <c r="K2" s="9" t="s">
        <v>23</v>
      </c>
      <c r="L2" s="127" t="s">
        <v>22</v>
      </c>
      <c r="M2" s="127"/>
      <c r="N2" s="127"/>
      <c r="O2" s="11">
        <f>J2+1</f>
        <v>44045</v>
      </c>
      <c r="P2" s="9" t="s">
        <v>23</v>
      </c>
      <c r="Q2" s="127" t="s">
        <v>22</v>
      </c>
      <c r="R2" s="127"/>
      <c r="S2" s="127"/>
      <c r="T2" s="12">
        <f>O2+1</f>
        <v>44046</v>
      </c>
      <c r="U2" s="9" t="s">
        <v>23</v>
      </c>
      <c r="V2" s="127" t="s">
        <v>22</v>
      </c>
      <c r="W2" s="127"/>
      <c r="X2" s="127"/>
      <c r="Y2" s="11">
        <f>T2+1</f>
        <v>44047</v>
      </c>
      <c r="Z2" s="9" t="s">
        <v>23</v>
      </c>
      <c r="AA2" s="127" t="s">
        <v>22</v>
      </c>
      <c r="AB2" s="127"/>
      <c r="AC2" s="127"/>
      <c r="AD2" s="10">
        <f>Y2+1</f>
        <v>44048</v>
      </c>
      <c r="AE2" s="9" t="s">
        <v>23</v>
      </c>
      <c r="AF2" s="127" t="s">
        <v>22</v>
      </c>
      <c r="AG2" s="127"/>
      <c r="AH2" s="127"/>
      <c r="AI2" s="13">
        <f>AD2+1</f>
        <v>44049</v>
      </c>
      <c r="AJ2" s="14" t="s">
        <v>23</v>
      </c>
      <c r="AK2" s="130" t="s">
        <v>22</v>
      </c>
      <c r="AL2" s="130"/>
      <c r="AM2" s="130"/>
      <c r="AN2" s="15">
        <f>AI2+1</f>
        <v>44050</v>
      </c>
      <c r="AO2" s="9" t="s">
        <v>23</v>
      </c>
      <c r="AP2" s="127" t="s">
        <v>22</v>
      </c>
      <c r="AQ2" s="127"/>
      <c r="AR2" s="127"/>
      <c r="AS2" s="12">
        <f>AN2+1</f>
        <v>44051</v>
      </c>
      <c r="AT2" s="9" t="s">
        <v>23</v>
      </c>
      <c r="AU2" s="127" t="s">
        <v>22</v>
      </c>
      <c r="AV2" s="127"/>
      <c r="AW2" s="127"/>
      <c r="AX2" s="16">
        <f>AS2+1</f>
        <v>44052</v>
      </c>
      <c r="AY2" s="17" t="s">
        <v>23</v>
      </c>
      <c r="AZ2" s="127" t="s">
        <v>22</v>
      </c>
      <c r="BA2" s="127"/>
      <c r="BB2" s="127"/>
      <c r="BC2" s="18">
        <f>AX2+1</f>
        <v>44053</v>
      </c>
      <c r="BD2" s="9" t="s">
        <v>23</v>
      </c>
      <c r="BE2" s="127" t="s">
        <v>22</v>
      </c>
      <c r="BF2" s="127"/>
      <c r="BG2" s="127"/>
      <c r="BH2" s="19">
        <f>BC2+1</f>
        <v>44054</v>
      </c>
      <c r="BI2" s="17" t="s">
        <v>23</v>
      </c>
      <c r="BJ2" s="127" t="s">
        <v>22</v>
      </c>
      <c r="BK2" s="127"/>
      <c r="BL2" s="127"/>
      <c r="BM2" s="20">
        <f>BH2+1</f>
        <v>44055</v>
      </c>
      <c r="BN2" s="9" t="s">
        <v>23</v>
      </c>
      <c r="BO2" s="127" t="s">
        <v>22</v>
      </c>
      <c r="BP2" s="127"/>
      <c r="BQ2" s="127"/>
      <c r="BR2" s="12">
        <f>BM2+1</f>
        <v>44056</v>
      </c>
      <c r="BS2" s="9" t="s">
        <v>23</v>
      </c>
      <c r="BT2" s="127" t="s">
        <v>22</v>
      </c>
      <c r="BU2" s="127"/>
      <c r="BV2" s="127"/>
      <c r="BW2" s="11">
        <f>BR2+1</f>
        <v>44057</v>
      </c>
      <c r="BX2" s="9" t="s">
        <v>23</v>
      </c>
      <c r="BY2" s="127" t="s">
        <v>22</v>
      </c>
      <c r="BZ2" s="127"/>
      <c r="CA2" s="127"/>
      <c r="CB2" s="11">
        <f>BW2+1</f>
        <v>44058</v>
      </c>
      <c r="CC2" s="9" t="s">
        <v>23</v>
      </c>
      <c r="CD2" s="127" t="s">
        <v>22</v>
      </c>
      <c r="CE2" s="127"/>
      <c r="CF2" s="127"/>
      <c r="CG2" s="11">
        <f>CB2+1</f>
        <v>44059</v>
      </c>
      <c r="CH2" s="9"/>
      <c r="CI2" s="127"/>
      <c r="CJ2" s="127"/>
      <c r="CK2" s="127"/>
      <c r="CL2" s="11">
        <f>CG2+1</f>
        <v>44060</v>
      </c>
      <c r="CM2" s="9"/>
      <c r="CN2" s="127"/>
      <c r="CO2" s="127"/>
      <c r="CP2" s="127"/>
      <c r="CQ2" s="11">
        <f>CL2+1</f>
        <v>44061</v>
      </c>
      <c r="CR2" s="9"/>
      <c r="CS2" s="127"/>
      <c r="CT2" s="127"/>
      <c r="CU2" s="127"/>
      <c r="CV2" s="11">
        <f>CQ2+1</f>
        <v>44062</v>
      </c>
      <c r="CW2" s="9"/>
      <c r="CX2" s="127"/>
      <c r="CY2" s="127"/>
      <c r="CZ2" s="127"/>
      <c r="DA2" s="12">
        <f>CV2+1</f>
        <v>44063</v>
      </c>
      <c r="DB2" s="9"/>
      <c r="DC2" s="127"/>
      <c r="DD2" s="127"/>
      <c r="DE2" s="127"/>
      <c r="DF2" s="11">
        <f>DA2+1</f>
        <v>44064</v>
      </c>
      <c r="DG2" s="9"/>
      <c r="DH2" s="127"/>
      <c r="DI2" s="127"/>
      <c r="DJ2" s="127"/>
      <c r="DK2" s="12">
        <f>DF2+1</f>
        <v>44065</v>
      </c>
      <c r="DL2" s="9"/>
      <c r="DM2" s="127"/>
      <c r="DN2" s="127"/>
      <c r="DO2" s="127"/>
      <c r="DP2" s="11">
        <f>DK2+1</f>
        <v>44066</v>
      </c>
    </row>
    <row r="3" spans="1:120" s="21" customFormat="1" ht="16.5" thickTop="1" thickBot="1" x14ac:dyDescent="0.3">
      <c r="A3" s="22" t="s">
        <v>24</v>
      </c>
      <c r="B3" s="23"/>
      <c r="C3" s="23"/>
      <c r="D3" s="23"/>
      <c r="E3" s="2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5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5"/>
      <c r="BI3" s="23"/>
      <c r="BJ3" s="23"/>
      <c r="BK3" s="23"/>
      <c r="BL3" s="23"/>
      <c r="BM3" s="24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</row>
    <row r="4" spans="1:120" s="21" customFormat="1" x14ac:dyDescent="0.25">
      <c r="A4" s="26" t="s">
        <v>25</v>
      </c>
      <c r="B4" s="26">
        <v>306</v>
      </c>
      <c r="C4" s="27">
        <v>9.5</v>
      </c>
      <c r="D4" s="27">
        <v>2.2999999999999998</v>
      </c>
      <c r="E4" s="28">
        <v>65.900000000000006</v>
      </c>
      <c r="F4" s="29">
        <f t="shared" ref="F4:F31" si="0">$B4/100*J4</f>
        <v>0</v>
      </c>
      <c r="G4" s="30">
        <f t="shared" ref="G4:G31" si="1">$C4/100*J4</f>
        <v>0</v>
      </c>
      <c r="H4" s="30">
        <f t="shared" ref="H4:H31" si="2">$D4/100*J4</f>
        <v>0</v>
      </c>
      <c r="I4" s="30">
        <f t="shared" ref="I4:I31" si="3">$E4/100*J4</f>
        <v>0</v>
      </c>
      <c r="J4" s="31"/>
      <c r="K4" s="32">
        <f>$B4/100*O4</f>
        <v>183.6</v>
      </c>
      <c r="L4" s="32">
        <f>$C4/100*O4</f>
        <v>5.7</v>
      </c>
      <c r="M4" s="32">
        <f>$D4/100*O4</f>
        <v>1.38</v>
      </c>
      <c r="N4" s="32">
        <f>$E4/100*O4</f>
        <v>39.54</v>
      </c>
      <c r="O4" s="31">
        <v>60</v>
      </c>
      <c r="P4" s="32">
        <f>$B4/100*T4</f>
        <v>0</v>
      </c>
      <c r="Q4" s="32">
        <f>$C4/100*T4</f>
        <v>0</v>
      </c>
      <c r="R4" s="32">
        <f>$D4/100*T4</f>
        <v>0</v>
      </c>
      <c r="S4" s="32">
        <f>$E4/100*T4</f>
        <v>0</v>
      </c>
      <c r="T4" s="31"/>
      <c r="U4" s="32">
        <f>$B4/100*Y4</f>
        <v>0</v>
      </c>
      <c r="V4" s="32">
        <f>$C4/100*Y4</f>
        <v>0</v>
      </c>
      <c r="W4" s="32">
        <f>$D4/100*Y4</f>
        <v>0</v>
      </c>
      <c r="X4" s="32">
        <f>$E4/100*Y4</f>
        <v>0</v>
      </c>
      <c r="Y4" s="31"/>
      <c r="Z4" s="32">
        <f>$B4/100*AD4</f>
        <v>0</v>
      </c>
      <c r="AA4" s="32">
        <f>$C4/100*AD4</f>
        <v>0</v>
      </c>
      <c r="AB4" s="32">
        <f>$D4/100*AD4</f>
        <v>0</v>
      </c>
      <c r="AC4" s="32">
        <f>$E4/100*AD4</f>
        <v>0</v>
      </c>
      <c r="AD4" s="31"/>
      <c r="AE4" s="32">
        <f>$B4/100*AI4</f>
        <v>0</v>
      </c>
      <c r="AF4" s="32">
        <f>$C4/100*AI4</f>
        <v>0</v>
      </c>
      <c r="AG4" s="32">
        <f>$D4/100*AI4</f>
        <v>0</v>
      </c>
      <c r="AH4" s="32">
        <f>$E4/100*AI4</f>
        <v>0</v>
      </c>
      <c r="AI4" s="31"/>
      <c r="AJ4" s="32">
        <f>$B4/100*AN4</f>
        <v>183.6</v>
      </c>
      <c r="AK4" s="32">
        <f>$C4/100*AN4</f>
        <v>5.7</v>
      </c>
      <c r="AL4" s="32">
        <f>$D4/100*AN4</f>
        <v>1.38</v>
      </c>
      <c r="AM4" s="32">
        <f>$E4/100*AN4</f>
        <v>39.54</v>
      </c>
      <c r="AN4" s="33">
        <v>60</v>
      </c>
      <c r="AO4" s="32">
        <f>$B4/100*AS4</f>
        <v>0</v>
      </c>
      <c r="AP4" s="32">
        <f>$C4/100*AS4</f>
        <v>0</v>
      </c>
      <c r="AQ4" s="32">
        <f>$D4/100*AS4</f>
        <v>0</v>
      </c>
      <c r="AR4" s="32">
        <f>$E4/100*AS4</f>
        <v>0</v>
      </c>
      <c r="AS4" s="31"/>
      <c r="AT4" s="32">
        <f>$B4/100*AX4</f>
        <v>0</v>
      </c>
      <c r="AU4" s="32">
        <f>$C4/100*AX4</f>
        <v>0</v>
      </c>
      <c r="AV4" s="32">
        <f>$D4/100*AX4</f>
        <v>0</v>
      </c>
      <c r="AW4" s="32">
        <f>$E4/100*AX4</f>
        <v>0</v>
      </c>
      <c r="AX4" s="31"/>
      <c r="AY4" s="32">
        <f>$B4/100*BC4</f>
        <v>183.6</v>
      </c>
      <c r="AZ4" s="32">
        <f>$C4/100*BC4</f>
        <v>5.7</v>
      </c>
      <c r="BA4" s="32">
        <f>$D4/100*BC4</f>
        <v>1.38</v>
      </c>
      <c r="BB4" s="32">
        <f>$E4/100*BC4</f>
        <v>39.54</v>
      </c>
      <c r="BC4" s="31">
        <v>60</v>
      </c>
      <c r="BD4" s="32">
        <f>$B4/100*BH4</f>
        <v>0</v>
      </c>
      <c r="BE4" s="32">
        <f>$C4/100*BH4</f>
        <v>0</v>
      </c>
      <c r="BF4" s="32">
        <f>$D4/100*BH4</f>
        <v>0</v>
      </c>
      <c r="BG4" s="32">
        <f>$E4/100*BH4</f>
        <v>0</v>
      </c>
      <c r="BH4" s="33"/>
      <c r="BI4" s="32">
        <f>$B4/100*BM4</f>
        <v>0</v>
      </c>
      <c r="BJ4" s="32">
        <f>$C4/100*BM4</f>
        <v>0</v>
      </c>
      <c r="BK4" s="32">
        <f>$D4/100*BM4</f>
        <v>0</v>
      </c>
      <c r="BL4" s="32">
        <f>$E4/100*BM4</f>
        <v>0</v>
      </c>
      <c r="BM4" s="34"/>
      <c r="BN4" s="32">
        <f>$B4/100*BR4</f>
        <v>0</v>
      </c>
      <c r="BO4" s="32">
        <f>$C4/100*BR4</f>
        <v>0</v>
      </c>
      <c r="BP4" s="32">
        <f>$D4/100*BR4</f>
        <v>0</v>
      </c>
      <c r="BQ4" s="32">
        <f>$E4/100*BR4</f>
        <v>0</v>
      </c>
      <c r="BR4" s="31"/>
      <c r="BS4" s="32">
        <f>$B4/100*BW4</f>
        <v>0</v>
      </c>
      <c r="BT4" s="32">
        <f>$C4/100*BW4</f>
        <v>0</v>
      </c>
      <c r="BU4" s="32">
        <f>$D4/100*BW4</f>
        <v>0</v>
      </c>
      <c r="BV4" s="32">
        <f>$E4/100*BW4</f>
        <v>0</v>
      </c>
      <c r="BW4" s="31"/>
      <c r="BX4" s="32">
        <f>$B4/100*CB4</f>
        <v>183.6</v>
      </c>
      <c r="BY4" s="32">
        <f>$C4/100*CB4</f>
        <v>5.7</v>
      </c>
      <c r="BZ4" s="32">
        <f>$D4/100*CB4</f>
        <v>1.38</v>
      </c>
      <c r="CA4" s="32">
        <f>$E4/100*CB4</f>
        <v>39.54</v>
      </c>
      <c r="CB4" s="31">
        <v>60</v>
      </c>
      <c r="CC4" s="32">
        <f>$B4/100*CG4</f>
        <v>0</v>
      </c>
      <c r="CD4" s="32">
        <f>$C4/100*CG4</f>
        <v>0</v>
      </c>
      <c r="CE4" s="32">
        <f>$D4/100*CG4</f>
        <v>0</v>
      </c>
      <c r="CF4" s="32">
        <f>$E4/100*CG4</f>
        <v>0</v>
      </c>
      <c r="CG4" s="31"/>
      <c r="CH4" s="32">
        <f>$B4/100*CL4</f>
        <v>0</v>
      </c>
      <c r="CI4" s="32">
        <f>$C4/100*CL4</f>
        <v>0</v>
      </c>
      <c r="CJ4" s="32">
        <f>$D4/100*CL4</f>
        <v>0</v>
      </c>
      <c r="CK4" s="32">
        <f>$E4/100*CL4</f>
        <v>0</v>
      </c>
      <c r="CL4" s="31"/>
      <c r="CM4" s="32">
        <f>$B4/100*CQ4</f>
        <v>0</v>
      </c>
      <c r="CN4" s="32">
        <f>$C4/100*CQ4</f>
        <v>0</v>
      </c>
      <c r="CO4" s="32">
        <f>$D4/100*CQ4</f>
        <v>0</v>
      </c>
      <c r="CP4" s="32">
        <f>$E4/100*CQ4</f>
        <v>0</v>
      </c>
      <c r="CQ4" s="31"/>
      <c r="CR4" s="32">
        <f t="shared" ref="CR4:CR12" si="4">$B4/100*CV4</f>
        <v>183.6</v>
      </c>
      <c r="CS4" s="32">
        <f t="shared" ref="CS4:CS12" si="5">$C4/100*CV4</f>
        <v>5.7</v>
      </c>
      <c r="CT4" s="32">
        <f t="shared" ref="CT4:CT12" si="6">$D4/100*CV4</f>
        <v>1.38</v>
      </c>
      <c r="CU4" s="32">
        <f t="shared" ref="CU4:CU12" si="7">$E4/100*CV4</f>
        <v>39.54</v>
      </c>
      <c r="CV4" s="31">
        <v>60</v>
      </c>
      <c r="CW4" s="32">
        <f t="shared" ref="CW4:CW12" si="8">$B4/100*DA4</f>
        <v>0</v>
      </c>
      <c r="CX4" s="32">
        <f t="shared" ref="CX4:CX12" si="9">$C4/100*DA4</f>
        <v>0</v>
      </c>
      <c r="CY4" s="32">
        <f t="shared" ref="CY4:CY12" si="10">$D4/100*DA4</f>
        <v>0</v>
      </c>
      <c r="CZ4" s="32">
        <f t="shared" ref="CZ4:CZ12" si="11">$E4/100*DA4</f>
        <v>0</v>
      </c>
      <c r="DA4" s="31"/>
      <c r="DB4" s="32">
        <f t="shared" ref="DB4:DB12" si="12">$B4/100*DF4</f>
        <v>0</v>
      </c>
      <c r="DC4" s="32">
        <f t="shared" ref="DC4:DC12" si="13">$C4/100*DF4</f>
        <v>0</v>
      </c>
      <c r="DD4" s="32">
        <f t="shared" ref="DD4:DD12" si="14">$D4/100*DF4</f>
        <v>0</v>
      </c>
      <c r="DE4" s="32">
        <f t="shared" ref="DE4:DE12" si="15">$E4/100*DF4</f>
        <v>0</v>
      </c>
      <c r="DF4" s="31"/>
      <c r="DG4" s="32">
        <f t="shared" ref="DG4:DG12" si="16">$B4/100*DK4</f>
        <v>0</v>
      </c>
      <c r="DH4" s="32">
        <f t="shared" ref="DH4:DH12" si="17">$C4/100*DK4</f>
        <v>0</v>
      </c>
      <c r="DI4" s="32">
        <f t="shared" ref="DI4:DI12" si="18">$D4/100*DK4</f>
        <v>0</v>
      </c>
      <c r="DJ4" s="32">
        <f t="shared" ref="DJ4:DJ12" si="19">$E4/100*DK4</f>
        <v>0</v>
      </c>
      <c r="DK4" s="31"/>
      <c r="DL4" s="32">
        <f t="shared" ref="DL4:DL12" si="20">$B4/100*DP4</f>
        <v>0</v>
      </c>
      <c r="DM4" s="32">
        <f t="shared" ref="DM4:DM12" si="21">$C4/100*DP4</f>
        <v>0</v>
      </c>
      <c r="DN4" s="32">
        <f t="shared" ref="DN4:DN12" si="22">$D4/100*DP4</f>
        <v>0</v>
      </c>
      <c r="DO4" s="32">
        <f t="shared" ref="DO4:DO12" si="23">$E4/100*DP4</f>
        <v>0</v>
      </c>
      <c r="DP4" s="31"/>
    </row>
    <row r="5" spans="1:120" s="21" customFormat="1" x14ac:dyDescent="0.25">
      <c r="A5" s="35" t="s">
        <v>26</v>
      </c>
      <c r="B5" s="35">
        <v>344</v>
      </c>
      <c r="C5" s="36">
        <v>6.8</v>
      </c>
      <c r="D5" s="36">
        <v>0.7</v>
      </c>
      <c r="E5" s="37">
        <v>79.3</v>
      </c>
      <c r="F5" s="29">
        <f t="shared" si="0"/>
        <v>0</v>
      </c>
      <c r="G5" s="30">
        <f t="shared" si="1"/>
        <v>0</v>
      </c>
      <c r="H5" s="30">
        <f t="shared" si="2"/>
        <v>0</v>
      </c>
      <c r="I5" s="30">
        <f t="shared" si="3"/>
        <v>0</v>
      </c>
      <c r="J5" s="38"/>
      <c r="K5" s="39">
        <f t="shared" ref="K5:K31" si="24">$B5/100*O5</f>
        <v>0</v>
      </c>
      <c r="L5" s="39">
        <f t="shared" ref="L5:L31" si="25">$C5/100*O5</f>
        <v>0</v>
      </c>
      <c r="M5" s="39">
        <f t="shared" ref="M5:M31" si="26">$D5/100*O5</f>
        <v>0</v>
      </c>
      <c r="N5" s="39">
        <f t="shared" ref="N5:N31" si="27">$E5/100*O5</f>
        <v>0</v>
      </c>
      <c r="O5" s="40"/>
      <c r="P5" s="39">
        <f t="shared" ref="P5:P31" si="28">$B5/100*T5</f>
        <v>206.4</v>
      </c>
      <c r="Q5" s="39">
        <f t="shared" ref="Q5:Q31" si="29">$C5/100*T5</f>
        <v>4.08</v>
      </c>
      <c r="R5" s="39">
        <f t="shared" ref="R5:R31" si="30">$D5/100*T5</f>
        <v>0.41999999999999993</v>
      </c>
      <c r="S5" s="39">
        <f t="shared" ref="S5:S31" si="31">$E5/100*T5</f>
        <v>47.58</v>
      </c>
      <c r="T5" s="40">
        <v>60</v>
      </c>
      <c r="U5" s="39">
        <f t="shared" ref="U5:U31" si="32">$B5/100*Y5</f>
        <v>0</v>
      </c>
      <c r="V5" s="39">
        <f t="shared" ref="V5:V31" si="33">$C5/100*Y5</f>
        <v>0</v>
      </c>
      <c r="W5" s="39">
        <f t="shared" ref="W5:W31" si="34">$D5/100*Y5</f>
        <v>0</v>
      </c>
      <c r="X5" s="39">
        <f t="shared" ref="X5:X31" si="35">$E5/100*Y5</f>
        <v>0</v>
      </c>
      <c r="Y5" s="40"/>
      <c r="Z5" s="39">
        <f t="shared" ref="Z5:Z31" si="36">$B5/100*AD5</f>
        <v>0</v>
      </c>
      <c r="AA5" s="39">
        <f t="shared" ref="AA5:AA31" si="37">$C5/100*AD5</f>
        <v>0</v>
      </c>
      <c r="AB5" s="39">
        <f t="shared" ref="AB5:AB31" si="38">$D5/100*AD5</f>
        <v>0</v>
      </c>
      <c r="AC5" s="39">
        <f t="shared" ref="AC5:AC31" si="39">$E5/100*AD5</f>
        <v>0</v>
      </c>
      <c r="AD5" s="38"/>
      <c r="AE5" s="39">
        <f t="shared" ref="AE5:AE31" si="40">$B5/100*AI5</f>
        <v>206.4</v>
      </c>
      <c r="AF5" s="39">
        <f t="shared" ref="AF5:AF31" si="41">$C5/100*AI5</f>
        <v>4.08</v>
      </c>
      <c r="AG5" s="39">
        <f t="shared" ref="AG5:AG31" si="42">$D5/100*AI5</f>
        <v>0.41999999999999993</v>
      </c>
      <c r="AH5" s="39">
        <f t="shared" ref="AH5:AH31" si="43">$E5/100*AI5</f>
        <v>47.58</v>
      </c>
      <c r="AI5" s="38">
        <v>60</v>
      </c>
      <c r="AJ5" s="39">
        <f t="shared" ref="AJ5:AJ31" si="44">$B5/100*AN5</f>
        <v>0</v>
      </c>
      <c r="AK5" s="39">
        <f t="shared" ref="AK5:AK31" si="45">$C5/100*AN5</f>
        <v>0</v>
      </c>
      <c r="AL5" s="39">
        <f t="shared" ref="AL5:AL31" si="46">$D5/100*AN5</f>
        <v>0</v>
      </c>
      <c r="AM5" s="39">
        <f t="shared" ref="AM5:AM31" si="47">$E5/100*AN5</f>
        <v>0</v>
      </c>
      <c r="AN5" s="41"/>
      <c r="AO5" s="39">
        <f t="shared" ref="AO5:AO31" si="48">$B5/100*AS5</f>
        <v>0</v>
      </c>
      <c r="AP5" s="39">
        <f t="shared" ref="AP5:AP31" si="49">$C5/100*AS5</f>
        <v>0</v>
      </c>
      <c r="AQ5" s="39">
        <f t="shared" ref="AQ5:AQ31" si="50">$D5/100*AS5</f>
        <v>0</v>
      </c>
      <c r="AR5" s="39">
        <f t="shared" ref="AR5:AR31" si="51">$E5/100*AS5</f>
        <v>0</v>
      </c>
      <c r="AS5" s="40"/>
      <c r="AT5" s="39">
        <f t="shared" ref="AT5:AT31" si="52">$B5/100*AX5</f>
        <v>0</v>
      </c>
      <c r="AU5" s="39">
        <f t="shared" ref="AU5:AU31" si="53">$C5/100*AX5</f>
        <v>0</v>
      </c>
      <c r="AV5" s="39">
        <f t="shared" ref="AV5:AV31" si="54">$D5/100*AX5</f>
        <v>0</v>
      </c>
      <c r="AW5" s="39">
        <f t="shared" ref="AW5:AW31" si="55">$E5/100*AX5</f>
        <v>0</v>
      </c>
      <c r="AX5" s="38"/>
      <c r="AY5" s="42">
        <f t="shared" ref="AY5:AY31" si="56">$B5/100*BC5</f>
        <v>0</v>
      </c>
      <c r="AZ5" s="39">
        <f t="shared" ref="AZ5:AZ31" si="57">$C5/100*BC5</f>
        <v>0</v>
      </c>
      <c r="BA5" s="39">
        <f t="shared" ref="BA5:BA31" si="58">$D5/100*BC5</f>
        <v>0</v>
      </c>
      <c r="BB5" s="39">
        <f t="shared" ref="BB5:BB31" si="59">$E5/100*BC5</f>
        <v>0</v>
      </c>
      <c r="BC5" s="40"/>
      <c r="BD5" s="39">
        <f t="shared" ref="BD5:BD31" si="60">$B5/100*BH5</f>
        <v>0</v>
      </c>
      <c r="BE5" s="39">
        <f t="shared" ref="BE5:BE31" si="61">$C5/100*BH5</f>
        <v>0</v>
      </c>
      <c r="BF5" s="39">
        <f t="shared" ref="BF5:BF31" si="62">$D5/100*BH5</f>
        <v>0</v>
      </c>
      <c r="BG5" s="39">
        <f t="shared" ref="BG5:BG31" si="63">$E5/100*BH5</f>
        <v>0</v>
      </c>
      <c r="BH5" s="41"/>
      <c r="BI5" s="42">
        <f t="shared" ref="BI5:BI31" si="64">$B5/100*BM5</f>
        <v>0</v>
      </c>
      <c r="BJ5" s="39">
        <f t="shared" ref="BJ5:BJ31" si="65">$C5/100*BM5</f>
        <v>0</v>
      </c>
      <c r="BK5" s="39">
        <f t="shared" ref="BK5:BK31" si="66">$D5/100*BM5</f>
        <v>0</v>
      </c>
      <c r="BL5" s="39">
        <f t="shared" ref="BL5:BL31" si="67">$E5/100*BM5</f>
        <v>0</v>
      </c>
      <c r="BM5" s="43"/>
      <c r="BN5" s="39">
        <f t="shared" ref="BN5:BN31" si="68">$B5/100*BR5</f>
        <v>0</v>
      </c>
      <c r="BO5" s="39">
        <f t="shared" ref="BO5:BO31" si="69">$C5/100*BR5</f>
        <v>0</v>
      </c>
      <c r="BP5" s="39">
        <f t="shared" ref="BP5:BP31" si="70">$D5/100*BR5</f>
        <v>0</v>
      </c>
      <c r="BQ5" s="39">
        <f t="shared" ref="BQ5:BQ31" si="71">$E5/100*BR5</f>
        <v>0</v>
      </c>
      <c r="BR5" s="40"/>
      <c r="BS5" s="39">
        <f t="shared" ref="BS5:BS31" si="72">$B5/100*BW5</f>
        <v>0</v>
      </c>
      <c r="BT5" s="39">
        <f t="shared" ref="BT5:BT31" si="73">$C5/100*BW5</f>
        <v>0</v>
      </c>
      <c r="BU5" s="39">
        <f t="shared" ref="BU5:BU31" si="74">$D5/100*BW5</f>
        <v>0</v>
      </c>
      <c r="BV5" s="39">
        <f t="shared" ref="BV5:BV31" si="75">$E5/100*BW5</f>
        <v>0</v>
      </c>
      <c r="BW5" s="40"/>
      <c r="BX5" s="39">
        <f t="shared" ref="BX5:BX31" si="76">$B5/100*CB5</f>
        <v>0</v>
      </c>
      <c r="BY5" s="39">
        <f t="shared" ref="BY5:BY31" si="77">$C5/100*CB5</f>
        <v>0</v>
      </c>
      <c r="BZ5" s="39">
        <f t="shared" ref="BZ5:BZ31" si="78">$D5/100*CB5</f>
        <v>0</v>
      </c>
      <c r="CA5" s="39">
        <f t="shared" ref="CA5:CA31" si="79">$E5/100*CB5</f>
        <v>0</v>
      </c>
      <c r="CB5" s="40"/>
      <c r="CC5" s="39">
        <f t="shared" ref="CC5:CC31" si="80">$B5/100*CG5</f>
        <v>206.4</v>
      </c>
      <c r="CD5" s="39">
        <f t="shared" ref="CD5:CD31" si="81">$C5/100*CG5</f>
        <v>4.08</v>
      </c>
      <c r="CE5" s="39">
        <f t="shared" ref="CE5:CE31" si="82">$D5/100*CG5</f>
        <v>0.41999999999999993</v>
      </c>
      <c r="CF5" s="39">
        <f t="shared" ref="CF5:CF31" si="83">$E5/100*CG5</f>
        <v>47.58</v>
      </c>
      <c r="CG5" s="40">
        <v>60</v>
      </c>
      <c r="CH5" s="39">
        <f t="shared" ref="CH5:CH12" si="84">$B5/100*CL5</f>
        <v>0</v>
      </c>
      <c r="CI5" s="39">
        <f t="shared" ref="CI5:CI12" si="85">$C5/100*CL5</f>
        <v>0</v>
      </c>
      <c r="CJ5" s="39">
        <f t="shared" ref="CJ5:CJ12" si="86">$D5/100*CL5</f>
        <v>0</v>
      </c>
      <c r="CK5" s="39">
        <f t="shared" ref="CK5:CK12" si="87">$E5/100*CL5</f>
        <v>0</v>
      </c>
      <c r="CL5" s="38"/>
      <c r="CM5" s="39">
        <f t="shared" ref="CM5:CM12" si="88">$B5/100*CQ5</f>
        <v>0</v>
      </c>
      <c r="CN5" s="39">
        <f t="shared" ref="CN5:CN12" si="89">$C5/100*CQ5</f>
        <v>0</v>
      </c>
      <c r="CO5" s="39">
        <f t="shared" ref="CO5:CO12" si="90">$D5/100*CQ5</f>
        <v>0</v>
      </c>
      <c r="CP5" s="39">
        <f t="shared" ref="CP5:CP12" si="91">$E5/100*CQ5</f>
        <v>0</v>
      </c>
      <c r="CQ5" s="38"/>
      <c r="CR5" s="39">
        <f t="shared" si="4"/>
        <v>0</v>
      </c>
      <c r="CS5" s="39">
        <f t="shared" si="5"/>
        <v>0</v>
      </c>
      <c r="CT5" s="39">
        <f t="shared" si="6"/>
        <v>0</v>
      </c>
      <c r="CU5" s="39">
        <f t="shared" si="7"/>
        <v>0</v>
      </c>
      <c r="CV5" s="38"/>
      <c r="CW5" s="39">
        <f t="shared" si="8"/>
        <v>206.4</v>
      </c>
      <c r="CX5" s="39">
        <f t="shared" si="9"/>
        <v>4.08</v>
      </c>
      <c r="CY5" s="39">
        <f t="shared" si="10"/>
        <v>0.41999999999999993</v>
      </c>
      <c r="CZ5" s="39">
        <f t="shared" si="11"/>
        <v>47.58</v>
      </c>
      <c r="DA5" s="38">
        <v>60</v>
      </c>
      <c r="DB5" s="39">
        <f t="shared" si="12"/>
        <v>0</v>
      </c>
      <c r="DC5" s="39">
        <f t="shared" si="13"/>
        <v>0</v>
      </c>
      <c r="DD5" s="39">
        <f t="shared" si="14"/>
        <v>0</v>
      </c>
      <c r="DE5" s="39">
        <f t="shared" si="15"/>
        <v>0</v>
      </c>
      <c r="DF5" s="38"/>
      <c r="DG5" s="39">
        <f t="shared" si="16"/>
        <v>0</v>
      </c>
      <c r="DH5" s="39">
        <f t="shared" si="17"/>
        <v>0</v>
      </c>
      <c r="DI5" s="39">
        <f t="shared" si="18"/>
        <v>0</v>
      </c>
      <c r="DJ5" s="39">
        <f t="shared" si="19"/>
        <v>0</v>
      </c>
      <c r="DK5" s="38"/>
      <c r="DL5" s="39">
        <f t="shared" si="20"/>
        <v>0</v>
      </c>
      <c r="DM5" s="39">
        <f t="shared" si="21"/>
        <v>0</v>
      </c>
      <c r="DN5" s="39">
        <f t="shared" si="22"/>
        <v>0</v>
      </c>
      <c r="DO5" s="39">
        <f t="shared" si="23"/>
        <v>0</v>
      </c>
      <c r="DP5" s="38"/>
    </row>
    <row r="6" spans="1:120" s="21" customFormat="1" x14ac:dyDescent="0.25">
      <c r="A6" t="s">
        <v>27</v>
      </c>
      <c r="B6">
        <v>348</v>
      </c>
      <c r="C6" s="44">
        <v>11.5</v>
      </c>
      <c r="D6" s="44">
        <v>3.3</v>
      </c>
      <c r="E6" s="45">
        <v>69.3</v>
      </c>
      <c r="F6" s="29">
        <f t="shared" si="0"/>
        <v>0</v>
      </c>
      <c r="G6" s="30">
        <f t="shared" si="1"/>
        <v>0</v>
      </c>
      <c r="H6" s="30">
        <f t="shared" si="2"/>
        <v>0</v>
      </c>
      <c r="I6" s="30">
        <f t="shared" si="3"/>
        <v>0</v>
      </c>
      <c r="J6" s="46"/>
      <c r="K6" s="47">
        <f t="shared" si="24"/>
        <v>0</v>
      </c>
      <c r="L6" s="47">
        <f t="shared" si="25"/>
        <v>0</v>
      </c>
      <c r="M6" s="47">
        <f t="shared" si="26"/>
        <v>0</v>
      </c>
      <c r="N6" s="47">
        <f t="shared" si="27"/>
        <v>0</v>
      </c>
      <c r="O6"/>
      <c r="P6" s="47">
        <f t="shared" si="28"/>
        <v>0</v>
      </c>
      <c r="Q6" s="47">
        <f t="shared" si="29"/>
        <v>0</v>
      </c>
      <c r="R6" s="47">
        <f t="shared" si="30"/>
        <v>0</v>
      </c>
      <c r="S6" s="47">
        <f t="shared" si="31"/>
        <v>0</v>
      </c>
      <c r="T6"/>
      <c r="U6" s="47">
        <f t="shared" si="32"/>
        <v>0</v>
      </c>
      <c r="V6" s="47">
        <f t="shared" si="33"/>
        <v>0</v>
      </c>
      <c r="W6" s="47">
        <f t="shared" si="34"/>
        <v>0</v>
      </c>
      <c r="X6" s="47">
        <f t="shared" si="35"/>
        <v>0</v>
      </c>
      <c r="Y6"/>
      <c r="Z6" s="47">
        <f t="shared" si="36"/>
        <v>208.8</v>
      </c>
      <c r="AA6" s="47">
        <f t="shared" si="37"/>
        <v>6.9</v>
      </c>
      <c r="AB6" s="47">
        <f t="shared" si="38"/>
        <v>1.98</v>
      </c>
      <c r="AC6" s="47">
        <f t="shared" si="39"/>
        <v>41.58</v>
      </c>
      <c r="AD6" s="46">
        <v>60</v>
      </c>
      <c r="AE6" s="47">
        <f t="shared" si="40"/>
        <v>0</v>
      </c>
      <c r="AF6" s="47">
        <f t="shared" si="41"/>
        <v>0</v>
      </c>
      <c r="AG6" s="47">
        <f t="shared" si="42"/>
        <v>0</v>
      </c>
      <c r="AH6" s="47">
        <f t="shared" si="43"/>
        <v>0</v>
      </c>
      <c r="AI6" s="46"/>
      <c r="AJ6" s="47">
        <f t="shared" si="44"/>
        <v>0</v>
      </c>
      <c r="AK6" s="47">
        <f t="shared" si="45"/>
        <v>0</v>
      </c>
      <c r="AL6" s="47">
        <f t="shared" si="46"/>
        <v>0</v>
      </c>
      <c r="AM6" s="47">
        <f t="shared" si="47"/>
        <v>0</v>
      </c>
      <c r="AN6" s="48"/>
      <c r="AO6" s="47">
        <f t="shared" si="48"/>
        <v>208.8</v>
      </c>
      <c r="AP6" s="47">
        <f t="shared" si="49"/>
        <v>6.9</v>
      </c>
      <c r="AQ6" s="47">
        <f t="shared" si="50"/>
        <v>1.98</v>
      </c>
      <c r="AR6" s="47">
        <f t="shared" si="51"/>
        <v>41.58</v>
      </c>
      <c r="AS6">
        <v>60</v>
      </c>
      <c r="AT6" s="47">
        <f t="shared" si="52"/>
        <v>0</v>
      </c>
      <c r="AU6" s="47">
        <f t="shared" si="53"/>
        <v>0</v>
      </c>
      <c r="AV6" s="47">
        <f t="shared" si="54"/>
        <v>0</v>
      </c>
      <c r="AW6" s="47">
        <f t="shared" si="55"/>
        <v>0</v>
      </c>
      <c r="AX6" s="46"/>
      <c r="AY6" s="44">
        <f t="shared" si="56"/>
        <v>0</v>
      </c>
      <c r="AZ6" s="47">
        <f t="shared" si="57"/>
        <v>0</v>
      </c>
      <c r="BA6" s="47">
        <f t="shared" si="58"/>
        <v>0</v>
      </c>
      <c r="BB6" s="47">
        <f t="shared" si="59"/>
        <v>0</v>
      </c>
      <c r="BC6"/>
      <c r="BD6" s="47">
        <f t="shared" si="60"/>
        <v>0</v>
      </c>
      <c r="BE6" s="47">
        <f t="shared" si="61"/>
        <v>0</v>
      </c>
      <c r="BF6" s="47">
        <f t="shared" si="62"/>
        <v>0</v>
      </c>
      <c r="BG6" s="47">
        <f t="shared" si="63"/>
        <v>0</v>
      </c>
      <c r="BH6" s="48"/>
      <c r="BI6" s="44">
        <f t="shared" si="64"/>
        <v>208.8</v>
      </c>
      <c r="BJ6" s="47">
        <f t="shared" si="65"/>
        <v>6.9</v>
      </c>
      <c r="BK6" s="47">
        <f t="shared" si="66"/>
        <v>1.98</v>
      </c>
      <c r="BL6" s="47">
        <f t="shared" si="67"/>
        <v>41.58</v>
      </c>
      <c r="BM6" s="49">
        <v>60</v>
      </c>
      <c r="BN6" s="47">
        <f t="shared" si="68"/>
        <v>208.8</v>
      </c>
      <c r="BO6" s="47">
        <f t="shared" si="69"/>
        <v>6.9</v>
      </c>
      <c r="BP6" s="47">
        <f t="shared" si="70"/>
        <v>1.98</v>
      </c>
      <c r="BQ6" s="47">
        <f t="shared" si="71"/>
        <v>41.58</v>
      </c>
      <c r="BR6">
        <v>60</v>
      </c>
      <c r="BS6" s="47">
        <f t="shared" si="72"/>
        <v>0</v>
      </c>
      <c r="BT6" s="47">
        <f t="shared" si="73"/>
        <v>0</v>
      </c>
      <c r="BU6" s="47">
        <f t="shared" si="74"/>
        <v>0</v>
      </c>
      <c r="BV6" s="47">
        <f t="shared" si="75"/>
        <v>0</v>
      </c>
      <c r="BW6"/>
      <c r="BX6" s="47">
        <f t="shared" si="76"/>
        <v>0</v>
      </c>
      <c r="BY6" s="47">
        <f t="shared" si="77"/>
        <v>0</v>
      </c>
      <c r="BZ6" s="47">
        <f t="shared" si="78"/>
        <v>0</v>
      </c>
      <c r="CA6" s="47">
        <f t="shared" si="79"/>
        <v>0</v>
      </c>
      <c r="CB6"/>
      <c r="CC6" s="47">
        <f t="shared" si="80"/>
        <v>0</v>
      </c>
      <c r="CD6" s="47">
        <f t="shared" si="81"/>
        <v>0</v>
      </c>
      <c r="CE6" s="47">
        <f t="shared" si="82"/>
        <v>0</v>
      </c>
      <c r="CF6" s="47">
        <f t="shared" si="83"/>
        <v>0</v>
      </c>
      <c r="CG6"/>
      <c r="CH6" s="47">
        <f t="shared" si="84"/>
        <v>208.8</v>
      </c>
      <c r="CI6" s="47">
        <f t="shared" si="85"/>
        <v>6.9</v>
      </c>
      <c r="CJ6" s="47">
        <f t="shared" si="86"/>
        <v>1.98</v>
      </c>
      <c r="CK6" s="47">
        <f t="shared" si="87"/>
        <v>41.58</v>
      </c>
      <c r="CL6" s="46">
        <v>60</v>
      </c>
      <c r="CM6" s="47">
        <f t="shared" si="88"/>
        <v>0</v>
      </c>
      <c r="CN6" s="47">
        <f t="shared" si="89"/>
        <v>0</v>
      </c>
      <c r="CO6" s="47">
        <f t="shared" si="90"/>
        <v>0</v>
      </c>
      <c r="CP6" s="47">
        <f t="shared" si="91"/>
        <v>0</v>
      </c>
      <c r="CQ6" s="46"/>
      <c r="CR6" s="47">
        <f t="shared" si="4"/>
        <v>0</v>
      </c>
      <c r="CS6" s="47">
        <f t="shared" si="5"/>
        <v>0</v>
      </c>
      <c r="CT6" s="47">
        <f t="shared" si="6"/>
        <v>0</v>
      </c>
      <c r="CU6" s="47">
        <f t="shared" si="7"/>
        <v>0</v>
      </c>
      <c r="CV6" s="46"/>
      <c r="CW6" s="47">
        <f t="shared" si="8"/>
        <v>0</v>
      </c>
      <c r="CX6" s="47">
        <f t="shared" si="9"/>
        <v>0</v>
      </c>
      <c r="CY6" s="47">
        <f t="shared" si="10"/>
        <v>0</v>
      </c>
      <c r="CZ6" s="47">
        <f t="shared" si="11"/>
        <v>0</v>
      </c>
      <c r="DA6" s="46"/>
      <c r="DB6" s="47">
        <f t="shared" si="12"/>
        <v>0</v>
      </c>
      <c r="DC6" s="47">
        <f t="shared" si="13"/>
        <v>0</v>
      </c>
      <c r="DD6" s="47">
        <f t="shared" si="14"/>
        <v>0</v>
      </c>
      <c r="DE6" s="47">
        <f t="shared" si="15"/>
        <v>0</v>
      </c>
      <c r="DF6" s="46"/>
      <c r="DG6" s="47">
        <f t="shared" si="16"/>
        <v>208.8</v>
      </c>
      <c r="DH6" s="47">
        <f t="shared" si="17"/>
        <v>6.9</v>
      </c>
      <c r="DI6" s="47">
        <f t="shared" si="18"/>
        <v>1.98</v>
      </c>
      <c r="DJ6" s="47">
        <f t="shared" si="19"/>
        <v>41.58</v>
      </c>
      <c r="DK6" s="46">
        <v>60</v>
      </c>
      <c r="DL6" s="47">
        <f t="shared" si="20"/>
        <v>0</v>
      </c>
      <c r="DM6" s="47">
        <f t="shared" si="21"/>
        <v>0</v>
      </c>
      <c r="DN6" s="47">
        <f t="shared" si="22"/>
        <v>0</v>
      </c>
      <c r="DO6" s="47">
        <f t="shared" si="23"/>
        <v>0</v>
      </c>
      <c r="DP6" s="46"/>
    </row>
    <row r="7" spans="1:120" s="21" customFormat="1" x14ac:dyDescent="0.25">
      <c r="A7" s="35" t="s">
        <v>28</v>
      </c>
      <c r="B7" s="35">
        <v>352</v>
      </c>
      <c r="C7" s="36">
        <v>12.5</v>
      </c>
      <c r="D7" s="36">
        <v>6.2</v>
      </c>
      <c r="E7" s="37">
        <v>61</v>
      </c>
      <c r="F7" s="29">
        <f>$B7/100*J7</f>
        <v>0</v>
      </c>
      <c r="G7" s="30">
        <f>$C7/100*J7</f>
        <v>0</v>
      </c>
      <c r="H7" s="30">
        <f>$D7/100*J7</f>
        <v>0</v>
      </c>
      <c r="I7" s="30">
        <f>$E7/100*J7</f>
        <v>0</v>
      </c>
      <c r="J7" s="38"/>
      <c r="K7" s="39">
        <f>$B7/100*O7</f>
        <v>0</v>
      </c>
      <c r="L7" s="39">
        <f>$C7/100*O7</f>
        <v>0</v>
      </c>
      <c r="M7" s="39">
        <f>$D7/100*O7</f>
        <v>0</v>
      </c>
      <c r="N7" s="39">
        <f>$E7/100*O7</f>
        <v>0</v>
      </c>
      <c r="O7" s="40"/>
      <c r="P7" s="39">
        <f>$B7/100*T7</f>
        <v>0</v>
      </c>
      <c r="Q7" s="39">
        <f>$C7/100*T7</f>
        <v>0</v>
      </c>
      <c r="R7" s="39">
        <f>$D7/100*T7</f>
        <v>0</v>
      </c>
      <c r="S7" s="39">
        <f>$E7/100*T7</f>
        <v>0</v>
      </c>
      <c r="T7" s="40"/>
      <c r="U7" s="39">
        <f>$B7/100*Y7</f>
        <v>211.2</v>
      </c>
      <c r="V7" s="39">
        <f>$C7/100*Y7</f>
        <v>7.5</v>
      </c>
      <c r="W7" s="39">
        <f>$D7/100*Y7</f>
        <v>3.7199999999999998</v>
      </c>
      <c r="X7" s="39">
        <f>$E7/100*Y7</f>
        <v>36.6</v>
      </c>
      <c r="Y7" s="40">
        <v>60</v>
      </c>
      <c r="Z7" s="39">
        <f>$B7/100*AD7</f>
        <v>0</v>
      </c>
      <c r="AA7" s="39">
        <f>$C7/100*AD7</f>
        <v>0</v>
      </c>
      <c r="AB7" s="39">
        <f>$D7/100*AD7</f>
        <v>0</v>
      </c>
      <c r="AC7" s="39">
        <f>$E7/100*AD7</f>
        <v>0</v>
      </c>
      <c r="AD7" s="38"/>
      <c r="AE7" s="39">
        <f>$B7/100*AI7</f>
        <v>0</v>
      </c>
      <c r="AF7" s="39">
        <f>$C7/100*AI7</f>
        <v>0</v>
      </c>
      <c r="AG7" s="39">
        <f>$D7/100*AI7</f>
        <v>0</v>
      </c>
      <c r="AH7" s="39">
        <f>$E7/100*AI7</f>
        <v>0</v>
      </c>
      <c r="AI7" s="38"/>
      <c r="AJ7" s="39">
        <f>$B7/100*AN7</f>
        <v>0</v>
      </c>
      <c r="AK7" s="39">
        <f>$C7/100*AN7</f>
        <v>0</v>
      </c>
      <c r="AL7" s="39">
        <f>$D7/100*AN7</f>
        <v>0</v>
      </c>
      <c r="AM7" s="39">
        <f>$E7/100*AN7</f>
        <v>0</v>
      </c>
      <c r="AN7" s="41"/>
      <c r="AO7" s="39">
        <f>$B7/100*AS7</f>
        <v>0</v>
      </c>
      <c r="AP7" s="39">
        <f>$C7/100*AS7</f>
        <v>0</v>
      </c>
      <c r="AQ7" s="39">
        <f>$D7/100*AS7</f>
        <v>0</v>
      </c>
      <c r="AR7" s="39">
        <f>$E7/100*AS7</f>
        <v>0</v>
      </c>
      <c r="AS7" s="40"/>
      <c r="AT7" s="39">
        <f>$B7/100*AX7</f>
        <v>211.2</v>
      </c>
      <c r="AU7" s="39">
        <f>$C7/100*AX7</f>
        <v>7.5</v>
      </c>
      <c r="AV7" s="39">
        <f>$D7/100*AX7</f>
        <v>3.7199999999999998</v>
      </c>
      <c r="AW7" s="39">
        <f>$E7/100*AX7</f>
        <v>36.6</v>
      </c>
      <c r="AX7" s="38">
        <v>60</v>
      </c>
      <c r="AY7" s="42">
        <f>$B7/100*BC7</f>
        <v>0</v>
      </c>
      <c r="AZ7" s="39">
        <f>$C7/100*BC7</f>
        <v>0</v>
      </c>
      <c r="BA7" s="39">
        <f>$D7/100*BC7</f>
        <v>0</v>
      </c>
      <c r="BB7" s="39">
        <f>$E7/100*BC7</f>
        <v>0</v>
      </c>
      <c r="BC7" s="40"/>
      <c r="BD7" s="39">
        <f>$B7/100*BH7</f>
        <v>0</v>
      </c>
      <c r="BE7" s="39">
        <f>$C7/100*BH7</f>
        <v>0</v>
      </c>
      <c r="BF7" s="39">
        <f>$D7/100*BH7</f>
        <v>0</v>
      </c>
      <c r="BG7" s="39">
        <f>$E7/100*BH7</f>
        <v>0</v>
      </c>
      <c r="BH7" s="41"/>
      <c r="BI7" s="42">
        <f>$B7/100*BM7</f>
        <v>0</v>
      </c>
      <c r="BJ7" s="39">
        <f>$C7/100*BM7</f>
        <v>0</v>
      </c>
      <c r="BK7" s="39">
        <f>$D7/100*BM7</f>
        <v>0</v>
      </c>
      <c r="BL7" s="39">
        <f>$E7/100*BM7</f>
        <v>0</v>
      </c>
      <c r="BM7" s="43"/>
      <c r="BN7" s="39">
        <f>$B7/100*BR7</f>
        <v>0</v>
      </c>
      <c r="BO7" s="39">
        <f>$C7/100*BR7</f>
        <v>0</v>
      </c>
      <c r="BP7" s="39">
        <f>$D7/100*BR7</f>
        <v>0</v>
      </c>
      <c r="BQ7" s="39">
        <f>$E7/100*BR7</f>
        <v>0</v>
      </c>
      <c r="BR7" s="40"/>
      <c r="BS7" s="39">
        <f>$B7/100*BW7</f>
        <v>211.2</v>
      </c>
      <c r="BT7" s="39">
        <f>$C7/100*BW7</f>
        <v>7.5</v>
      </c>
      <c r="BU7" s="39">
        <f>$D7/100*BW7</f>
        <v>3.7199999999999998</v>
      </c>
      <c r="BV7" s="39">
        <f>$E7/100*BW7</f>
        <v>36.6</v>
      </c>
      <c r="BW7" s="40">
        <v>60</v>
      </c>
      <c r="BX7" s="39">
        <f>$B7/100*CB7</f>
        <v>0</v>
      </c>
      <c r="BY7" s="39">
        <f>$C7/100*CB7</f>
        <v>0</v>
      </c>
      <c r="BZ7" s="39">
        <f>$D7/100*CB7</f>
        <v>0</v>
      </c>
      <c r="CA7" s="39">
        <f>$E7/100*CB7</f>
        <v>0</v>
      </c>
      <c r="CB7" s="40"/>
      <c r="CC7" s="39">
        <f>$B7/100*CG7</f>
        <v>0</v>
      </c>
      <c r="CD7" s="39">
        <f>$C7/100*CG7</f>
        <v>0</v>
      </c>
      <c r="CE7" s="39">
        <f>$D7/100*CG7</f>
        <v>0</v>
      </c>
      <c r="CF7" s="39">
        <f>$E7/100*CG7</f>
        <v>0</v>
      </c>
      <c r="CG7" s="40"/>
      <c r="CH7" s="39">
        <f>$B7/100*CL7</f>
        <v>0</v>
      </c>
      <c r="CI7" s="39">
        <f>$C7/100*CL7</f>
        <v>0</v>
      </c>
      <c r="CJ7" s="39">
        <f>$D7/100*CL7</f>
        <v>0</v>
      </c>
      <c r="CK7" s="39">
        <f>$E7/100*CL7</f>
        <v>0</v>
      </c>
      <c r="CL7" s="38"/>
      <c r="CM7" s="39">
        <f>$B7/100*CQ7</f>
        <v>211.2</v>
      </c>
      <c r="CN7" s="39">
        <f>$C7/100*CQ7</f>
        <v>7.5</v>
      </c>
      <c r="CO7" s="39">
        <f>$D7/100*CQ7</f>
        <v>3.7199999999999998</v>
      </c>
      <c r="CP7" s="39">
        <f>$E7/100*CQ7</f>
        <v>36.6</v>
      </c>
      <c r="CQ7" s="38">
        <v>60</v>
      </c>
      <c r="CR7" s="39">
        <f>$B7/100*CV7</f>
        <v>0</v>
      </c>
      <c r="CS7" s="39">
        <f>$C7/100*CV7</f>
        <v>0</v>
      </c>
      <c r="CT7" s="39">
        <f>$D7/100*CV7</f>
        <v>0</v>
      </c>
      <c r="CU7" s="39">
        <f>$E7/100*CV7</f>
        <v>0</v>
      </c>
      <c r="CV7" s="38"/>
      <c r="CW7" s="39">
        <f>$B7/100*DA7</f>
        <v>0</v>
      </c>
      <c r="CX7" s="39">
        <f>$C7/100*DA7</f>
        <v>0</v>
      </c>
      <c r="CY7" s="39">
        <f>$D7/100*DA7</f>
        <v>0</v>
      </c>
      <c r="CZ7" s="39">
        <f>$E7/100*DA7</f>
        <v>0</v>
      </c>
      <c r="DA7" s="38"/>
      <c r="DB7" s="39">
        <f>$B7/100*DF7</f>
        <v>211.2</v>
      </c>
      <c r="DC7" s="39">
        <f>$C7/100*DF7</f>
        <v>7.5</v>
      </c>
      <c r="DD7" s="39">
        <f>$D7/100*DF7</f>
        <v>3.7199999999999998</v>
      </c>
      <c r="DE7" s="39">
        <f>$E7/100*DF7</f>
        <v>36.6</v>
      </c>
      <c r="DF7" s="38">
        <v>60</v>
      </c>
      <c r="DG7" s="39">
        <f>$B7/100*DK7</f>
        <v>0</v>
      </c>
      <c r="DH7" s="39">
        <f>$C7/100*DK7</f>
        <v>0</v>
      </c>
      <c r="DI7" s="39">
        <f>$D7/100*DK7</f>
        <v>0</v>
      </c>
      <c r="DJ7" s="39">
        <f>$E7/100*DK7</f>
        <v>0</v>
      </c>
      <c r="DK7" s="38"/>
      <c r="DL7" s="39">
        <f>$B7/100*DP7</f>
        <v>0</v>
      </c>
      <c r="DM7" s="39">
        <f>$C7/100*DP7</f>
        <v>0</v>
      </c>
      <c r="DN7" s="39">
        <f>$D7/100*DP7</f>
        <v>0</v>
      </c>
      <c r="DO7" s="39">
        <f>$E7/100*DP7</f>
        <v>0</v>
      </c>
      <c r="DP7" s="38"/>
    </row>
    <row r="8" spans="1:120" x14ac:dyDescent="0.25">
      <c r="A8" s="46" t="s">
        <v>136</v>
      </c>
      <c r="B8" s="46">
        <v>105</v>
      </c>
      <c r="C8" s="46">
        <v>3.8</v>
      </c>
      <c r="D8" s="46">
        <v>0.4</v>
      </c>
      <c r="E8" s="124">
        <v>20.7</v>
      </c>
      <c r="BH8" s="48">
        <v>60</v>
      </c>
      <c r="DP8" s="46">
        <v>60</v>
      </c>
    </row>
    <row r="9" spans="1:120" s="21" customFormat="1" x14ac:dyDescent="0.25">
      <c r="A9" s="56" t="s">
        <v>29</v>
      </c>
      <c r="B9" s="56">
        <v>215</v>
      </c>
      <c r="C9" s="57">
        <v>5.2</v>
      </c>
      <c r="D9" s="57">
        <v>0.3</v>
      </c>
      <c r="E9" s="58">
        <v>51</v>
      </c>
      <c r="F9" s="29">
        <f t="shared" si="0"/>
        <v>0</v>
      </c>
      <c r="G9" s="30">
        <f t="shared" si="1"/>
        <v>0</v>
      </c>
      <c r="H9" s="30">
        <f t="shared" si="2"/>
        <v>0</v>
      </c>
      <c r="I9" s="30">
        <f t="shared" si="3"/>
        <v>0</v>
      </c>
      <c r="J9" s="56"/>
      <c r="K9" s="59">
        <f>$B9/100*O9</f>
        <v>0</v>
      </c>
      <c r="L9" s="59">
        <f>$C9/100*O9</f>
        <v>0</v>
      </c>
      <c r="M9" s="59">
        <f>$D9/100*O9</f>
        <v>0</v>
      </c>
      <c r="N9" s="59">
        <f>$E9/100*O9</f>
        <v>0</v>
      </c>
      <c r="O9" s="56"/>
      <c r="P9" s="59">
        <f>$B9/100*T9</f>
        <v>0</v>
      </c>
      <c r="Q9" s="59">
        <f>$C9/100*T9</f>
        <v>0</v>
      </c>
      <c r="R9" s="59">
        <f>$D9/100*T9</f>
        <v>0</v>
      </c>
      <c r="S9" s="59">
        <f>$E9/100*T9</f>
        <v>0</v>
      </c>
      <c r="T9" s="56"/>
      <c r="U9" s="59">
        <f t="shared" si="32"/>
        <v>32.25</v>
      </c>
      <c r="V9" s="59">
        <f t="shared" si="33"/>
        <v>0.78</v>
      </c>
      <c r="W9" s="59">
        <f t="shared" si="34"/>
        <v>4.4999999999999998E-2</v>
      </c>
      <c r="X9" s="59">
        <f t="shared" si="35"/>
        <v>7.65</v>
      </c>
      <c r="Y9" s="56">
        <v>15</v>
      </c>
      <c r="Z9" s="59">
        <f t="shared" si="36"/>
        <v>0</v>
      </c>
      <c r="AA9" s="59">
        <f t="shared" si="37"/>
        <v>0</v>
      </c>
      <c r="AB9" s="59">
        <f t="shared" si="38"/>
        <v>0</v>
      </c>
      <c r="AC9" s="59">
        <f t="shared" si="39"/>
        <v>0</v>
      </c>
      <c r="AD9" s="56"/>
      <c r="AE9" s="59">
        <f t="shared" si="40"/>
        <v>0</v>
      </c>
      <c r="AF9" s="59">
        <f t="shared" si="41"/>
        <v>0</v>
      </c>
      <c r="AG9" s="59">
        <f t="shared" si="42"/>
        <v>0</v>
      </c>
      <c r="AH9" s="59">
        <f t="shared" si="43"/>
        <v>0</v>
      </c>
      <c r="AI9" s="56"/>
      <c r="AJ9" s="59">
        <f t="shared" si="44"/>
        <v>32.25</v>
      </c>
      <c r="AK9" s="59">
        <f t="shared" si="45"/>
        <v>0.78</v>
      </c>
      <c r="AL9" s="59">
        <f t="shared" si="46"/>
        <v>4.4999999999999998E-2</v>
      </c>
      <c r="AM9" s="59">
        <f t="shared" si="47"/>
        <v>7.65</v>
      </c>
      <c r="AN9" s="60">
        <v>15</v>
      </c>
      <c r="AO9" s="59">
        <f t="shared" si="48"/>
        <v>0</v>
      </c>
      <c r="AP9" s="59">
        <f t="shared" si="49"/>
        <v>0</v>
      </c>
      <c r="AQ9" s="59">
        <f t="shared" si="50"/>
        <v>0</v>
      </c>
      <c r="AR9" s="59">
        <f t="shared" si="51"/>
        <v>0</v>
      </c>
      <c r="AS9" s="56"/>
      <c r="AT9" s="59">
        <f t="shared" si="52"/>
        <v>0</v>
      </c>
      <c r="AU9" s="59">
        <f t="shared" si="53"/>
        <v>0</v>
      </c>
      <c r="AV9" s="59">
        <f t="shared" si="54"/>
        <v>0</v>
      </c>
      <c r="AW9" s="59">
        <f t="shared" si="55"/>
        <v>0</v>
      </c>
      <c r="AX9" s="56"/>
      <c r="AY9" s="59">
        <f t="shared" si="56"/>
        <v>32.25</v>
      </c>
      <c r="AZ9" s="59">
        <f t="shared" si="57"/>
        <v>0.78</v>
      </c>
      <c r="BA9" s="59">
        <f t="shared" si="58"/>
        <v>4.4999999999999998E-2</v>
      </c>
      <c r="BB9" s="59">
        <f t="shared" si="59"/>
        <v>7.65</v>
      </c>
      <c r="BC9" s="56">
        <v>15</v>
      </c>
      <c r="BD9" s="59">
        <f t="shared" si="60"/>
        <v>0</v>
      </c>
      <c r="BE9" s="59">
        <f t="shared" si="61"/>
        <v>0</v>
      </c>
      <c r="BF9" s="59">
        <f t="shared" si="62"/>
        <v>0</v>
      </c>
      <c r="BG9" s="59">
        <f t="shared" si="63"/>
        <v>0</v>
      </c>
      <c r="BH9" s="60"/>
      <c r="BI9" s="59">
        <f t="shared" si="64"/>
        <v>32.25</v>
      </c>
      <c r="BJ9" s="59">
        <f t="shared" si="65"/>
        <v>0.78</v>
      </c>
      <c r="BK9" s="59">
        <f t="shared" si="66"/>
        <v>4.4999999999999998E-2</v>
      </c>
      <c r="BL9" s="59">
        <f t="shared" si="67"/>
        <v>7.65</v>
      </c>
      <c r="BM9" s="61">
        <v>15</v>
      </c>
      <c r="BN9" s="59">
        <f t="shared" si="68"/>
        <v>0</v>
      </c>
      <c r="BO9" s="59">
        <f t="shared" si="69"/>
        <v>0</v>
      </c>
      <c r="BP9" s="59">
        <f t="shared" si="70"/>
        <v>0</v>
      </c>
      <c r="BQ9" s="59">
        <f t="shared" si="71"/>
        <v>0</v>
      </c>
      <c r="BR9" s="56"/>
      <c r="BS9" s="59">
        <f t="shared" si="72"/>
        <v>0</v>
      </c>
      <c r="BT9" s="59">
        <f t="shared" si="73"/>
        <v>0</v>
      </c>
      <c r="BU9" s="59">
        <f t="shared" si="74"/>
        <v>0</v>
      </c>
      <c r="BV9" s="59">
        <f t="shared" si="75"/>
        <v>0</v>
      </c>
      <c r="BW9" s="56"/>
      <c r="BX9" s="59">
        <f t="shared" si="76"/>
        <v>32.25</v>
      </c>
      <c r="BY9" s="59">
        <f t="shared" si="77"/>
        <v>0.78</v>
      </c>
      <c r="BZ9" s="59">
        <f t="shared" si="78"/>
        <v>4.4999999999999998E-2</v>
      </c>
      <c r="CA9" s="59">
        <f t="shared" si="79"/>
        <v>7.65</v>
      </c>
      <c r="CB9" s="56">
        <v>15</v>
      </c>
      <c r="CC9" s="59">
        <f t="shared" si="80"/>
        <v>0</v>
      </c>
      <c r="CD9" s="59">
        <f t="shared" si="81"/>
        <v>0</v>
      </c>
      <c r="CE9" s="59">
        <f t="shared" si="82"/>
        <v>0</v>
      </c>
      <c r="CF9" s="59">
        <f t="shared" si="83"/>
        <v>0</v>
      </c>
      <c r="CG9" s="56"/>
      <c r="CH9" s="59">
        <f t="shared" si="84"/>
        <v>0</v>
      </c>
      <c r="CI9" s="59">
        <f t="shared" si="85"/>
        <v>0</v>
      </c>
      <c r="CJ9" s="59">
        <f t="shared" si="86"/>
        <v>0</v>
      </c>
      <c r="CK9" s="59">
        <f t="shared" si="87"/>
        <v>0</v>
      </c>
      <c r="CL9" s="56"/>
      <c r="CM9" s="59">
        <f t="shared" si="88"/>
        <v>32.25</v>
      </c>
      <c r="CN9" s="59">
        <f t="shared" si="89"/>
        <v>0.78</v>
      </c>
      <c r="CO9" s="59">
        <f t="shared" si="90"/>
        <v>4.4999999999999998E-2</v>
      </c>
      <c r="CP9" s="59">
        <f t="shared" si="91"/>
        <v>7.65</v>
      </c>
      <c r="CQ9" s="56">
        <v>15</v>
      </c>
      <c r="CR9" s="59">
        <f t="shared" si="4"/>
        <v>0</v>
      </c>
      <c r="CS9" s="59">
        <f t="shared" si="5"/>
        <v>0</v>
      </c>
      <c r="CT9" s="59">
        <f t="shared" si="6"/>
        <v>0</v>
      </c>
      <c r="CU9" s="59">
        <f t="shared" si="7"/>
        <v>0</v>
      </c>
      <c r="CV9" s="56"/>
      <c r="CW9" s="59">
        <f t="shared" si="8"/>
        <v>0</v>
      </c>
      <c r="CX9" s="59">
        <f t="shared" si="9"/>
        <v>0</v>
      </c>
      <c r="CY9" s="59">
        <f t="shared" si="10"/>
        <v>0</v>
      </c>
      <c r="CZ9" s="59">
        <f t="shared" si="11"/>
        <v>0</v>
      </c>
      <c r="DA9" s="56"/>
      <c r="DB9" s="59">
        <f t="shared" si="12"/>
        <v>32.25</v>
      </c>
      <c r="DC9" s="59">
        <f t="shared" si="13"/>
        <v>0.78</v>
      </c>
      <c r="DD9" s="59">
        <f t="shared" si="14"/>
        <v>4.4999999999999998E-2</v>
      </c>
      <c r="DE9" s="59">
        <f t="shared" si="15"/>
        <v>7.65</v>
      </c>
      <c r="DF9" s="56">
        <v>15</v>
      </c>
      <c r="DG9" s="59">
        <f t="shared" si="16"/>
        <v>0</v>
      </c>
      <c r="DH9" s="59">
        <f t="shared" si="17"/>
        <v>0</v>
      </c>
      <c r="DI9" s="59">
        <f t="shared" si="18"/>
        <v>0</v>
      </c>
      <c r="DJ9" s="59">
        <f t="shared" si="19"/>
        <v>0</v>
      </c>
      <c r="DK9" s="56"/>
      <c r="DL9" s="59">
        <f t="shared" si="20"/>
        <v>0</v>
      </c>
      <c r="DM9" s="59">
        <f t="shared" si="21"/>
        <v>0</v>
      </c>
      <c r="DN9" s="59">
        <f t="shared" si="22"/>
        <v>0</v>
      </c>
      <c r="DO9" s="59">
        <f t="shared" si="23"/>
        <v>0</v>
      </c>
      <c r="DP9" s="56"/>
    </row>
    <row r="10" spans="1:120" s="21" customFormat="1" x14ac:dyDescent="0.25">
      <c r="A10" s="38" t="s">
        <v>30</v>
      </c>
      <c r="B10" s="38">
        <v>231</v>
      </c>
      <c r="C10" s="42">
        <v>2.2999999999999998</v>
      </c>
      <c r="D10" s="42">
        <v>0.7</v>
      </c>
      <c r="E10" s="37">
        <v>57.5</v>
      </c>
      <c r="F10" s="62">
        <f t="shared" si="0"/>
        <v>0</v>
      </c>
      <c r="G10" s="42">
        <f t="shared" si="1"/>
        <v>0</v>
      </c>
      <c r="H10" s="42">
        <f t="shared" si="2"/>
        <v>0</v>
      </c>
      <c r="I10" s="42">
        <f t="shared" si="3"/>
        <v>0</v>
      </c>
      <c r="J10" s="38"/>
      <c r="K10" s="42">
        <f>$B10/100*O10</f>
        <v>34.65</v>
      </c>
      <c r="L10" s="42">
        <f>$C10/100*O10</f>
        <v>0.34499999999999997</v>
      </c>
      <c r="M10" s="42">
        <f>$D10/100*O10</f>
        <v>0.10499999999999998</v>
      </c>
      <c r="N10" s="42">
        <f>$E10/100*O10</f>
        <v>8.625</v>
      </c>
      <c r="O10" s="38">
        <v>15</v>
      </c>
      <c r="P10" s="42">
        <f>$B10/100*T10</f>
        <v>0</v>
      </c>
      <c r="Q10" s="42">
        <f>$C10/100*T10</f>
        <v>0</v>
      </c>
      <c r="R10" s="42">
        <f>$D10/100*T10</f>
        <v>0</v>
      </c>
      <c r="S10" s="42">
        <f>$E10/100*T10</f>
        <v>0</v>
      </c>
      <c r="T10" s="38"/>
      <c r="U10" s="42">
        <f>$B10/100*Y10</f>
        <v>0</v>
      </c>
      <c r="V10" s="42">
        <f>$C10/100*Y10</f>
        <v>0</v>
      </c>
      <c r="W10" s="42">
        <f>$D10/100*Y10</f>
        <v>0</v>
      </c>
      <c r="X10" s="42">
        <f>$E10/100*Y10</f>
        <v>0</v>
      </c>
      <c r="Y10" s="38"/>
      <c r="Z10" s="42">
        <f t="shared" si="36"/>
        <v>34.65</v>
      </c>
      <c r="AA10" s="42">
        <f t="shared" si="37"/>
        <v>0.34499999999999997</v>
      </c>
      <c r="AB10" s="42">
        <f t="shared" si="38"/>
        <v>0.10499999999999998</v>
      </c>
      <c r="AC10" s="42">
        <f t="shared" si="39"/>
        <v>8.625</v>
      </c>
      <c r="AD10" s="38">
        <v>15</v>
      </c>
      <c r="AE10" s="42">
        <f t="shared" si="40"/>
        <v>0</v>
      </c>
      <c r="AF10" s="42">
        <f t="shared" si="41"/>
        <v>0</v>
      </c>
      <c r="AG10" s="42">
        <f t="shared" si="42"/>
        <v>0</v>
      </c>
      <c r="AH10" s="42">
        <f t="shared" si="43"/>
        <v>0</v>
      </c>
      <c r="AI10" s="38"/>
      <c r="AJ10" s="42">
        <f t="shared" si="44"/>
        <v>0</v>
      </c>
      <c r="AK10" s="42">
        <f t="shared" si="45"/>
        <v>0</v>
      </c>
      <c r="AL10" s="42">
        <f t="shared" si="46"/>
        <v>0</v>
      </c>
      <c r="AM10" s="42">
        <f t="shared" si="47"/>
        <v>0</v>
      </c>
      <c r="AN10" s="41"/>
      <c r="AO10" s="42">
        <f t="shared" si="48"/>
        <v>34.65</v>
      </c>
      <c r="AP10" s="42">
        <f t="shared" si="49"/>
        <v>0.34499999999999997</v>
      </c>
      <c r="AQ10" s="42">
        <f t="shared" si="50"/>
        <v>0.10499999999999998</v>
      </c>
      <c r="AR10" s="42">
        <f t="shared" si="51"/>
        <v>8.625</v>
      </c>
      <c r="AS10" s="38">
        <v>15</v>
      </c>
      <c r="AT10" s="42">
        <f t="shared" si="52"/>
        <v>0</v>
      </c>
      <c r="AU10" s="42">
        <f t="shared" si="53"/>
        <v>0</v>
      </c>
      <c r="AV10" s="42">
        <f t="shared" si="54"/>
        <v>0</v>
      </c>
      <c r="AW10" s="42">
        <f t="shared" si="55"/>
        <v>0</v>
      </c>
      <c r="AX10" s="38"/>
      <c r="AY10" s="42">
        <f t="shared" si="56"/>
        <v>0</v>
      </c>
      <c r="AZ10" s="42">
        <f t="shared" si="57"/>
        <v>0</v>
      </c>
      <c r="BA10" s="42">
        <f t="shared" si="58"/>
        <v>0</v>
      </c>
      <c r="BB10" s="42">
        <f t="shared" si="59"/>
        <v>0</v>
      </c>
      <c r="BC10" s="38"/>
      <c r="BD10" s="42">
        <f t="shared" si="60"/>
        <v>34.65</v>
      </c>
      <c r="BE10" s="42">
        <f t="shared" si="61"/>
        <v>0.34499999999999997</v>
      </c>
      <c r="BF10" s="42">
        <f t="shared" si="62"/>
        <v>0.10499999999999998</v>
      </c>
      <c r="BG10" s="42">
        <f t="shared" si="63"/>
        <v>8.625</v>
      </c>
      <c r="BH10" s="41">
        <v>15</v>
      </c>
      <c r="BI10" s="42">
        <f t="shared" si="64"/>
        <v>0</v>
      </c>
      <c r="BJ10" s="42">
        <f t="shared" si="65"/>
        <v>0</v>
      </c>
      <c r="BK10" s="42">
        <f t="shared" si="66"/>
        <v>0</v>
      </c>
      <c r="BL10" s="42">
        <f t="shared" si="67"/>
        <v>0</v>
      </c>
      <c r="BM10" s="43"/>
      <c r="BN10" s="42">
        <f t="shared" si="68"/>
        <v>34.65</v>
      </c>
      <c r="BO10" s="42">
        <f t="shared" si="69"/>
        <v>0.34499999999999997</v>
      </c>
      <c r="BP10" s="42">
        <f t="shared" si="70"/>
        <v>0.10499999999999998</v>
      </c>
      <c r="BQ10" s="42">
        <f t="shared" si="71"/>
        <v>8.625</v>
      </c>
      <c r="BR10" s="38">
        <v>15</v>
      </c>
      <c r="BS10" s="42">
        <f t="shared" si="72"/>
        <v>0</v>
      </c>
      <c r="BT10" s="42">
        <f t="shared" si="73"/>
        <v>0</v>
      </c>
      <c r="BU10" s="42">
        <f t="shared" si="74"/>
        <v>0</v>
      </c>
      <c r="BV10" s="42">
        <f t="shared" si="75"/>
        <v>0</v>
      </c>
      <c r="BW10" s="38"/>
      <c r="BX10" s="42">
        <f t="shared" si="76"/>
        <v>0</v>
      </c>
      <c r="BY10" s="42">
        <f t="shared" si="77"/>
        <v>0</v>
      </c>
      <c r="BZ10" s="42">
        <f t="shared" si="78"/>
        <v>0</v>
      </c>
      <c r="CA10" s="42">
        <f t="shared" si="79"/>
        <v>0</v>
      </c>
      <c r="CB10" s="38"/>
      <c r="CC10" s="42">
        <f t="shared" si="80"/>
        <v>34.65</v>
      </c>
      <c r="CD10" s="42">
        <f t="shared" si="81"/>
        <v>0.34499999999999997</v>
      </c>
      <c r="CE10" s="42">
        <f t="shared" si="82"/>
        <v>0.10499999999999998</v>
      </c>
      <c r="CF10" s="42">
        <f t="shared" si="83"/>
        <v>8.625</v>
      </c>
      <c r="CG10" s="38">
        <v>15</v>
      </c>
      <c r="CH10" s="42">
        <f t="shared" si="84"/>
        <v>0</v>
      </c>
      <c r="CI10" s="42">
        <f t="shared" si="85"/>
        <v>0</v>
      </c>
      <c r="CJ10" s="42">
        <f t="shared" si="86"/>
        <v>0</v>
      </c>
      <c r="CK10" s="42">
        <f t="shared" si="87"/>
        <v>0</v>
      </c>
      <c r="CL10" s="38"/>
      <c r="CM10" s="42">
        <f t="shared" si="88"/>
        <v>0</v>
      </c>
      <c r="CN10" s="42">
        <f t="shared" si="89"/>
        <v>0</v>
      </c>
      <c r="CO10" s="42">
        <f t="shared" si="90"/>
        <v>0</v>
      </c>
      <c r="CP10" s="42">
        <f t="shared" si="91"/>
        <v>0</v>
      </c>
      <c r="CQ10" s="38"/>
      <c r="CR10" s="42">
        <f t="shared" si="4"/>
        <v>34.65</v>
      </c>
      <c r="CS10" s="42">
        <f t="shared" si="5"/>
        <v>0.34499999999999997</v>
      </c>
      <c r="CT10" s="42">
        <f t="shared" si="6"/>
        <v>0.10499999999999998</v>
      </c>
      <c r="CU10" s="42">
        <f t="shared" si="7"/>
        <v>8.625</v>
      </c>
      <c r="CV10" s="38">
        <v>15</v>
      </c>
      <c r="CW10" s="42">
        <f t="shared" si="8"/>
        <v>0</v>
      </c>
      <c r="CX10" s="42">
        <f t="shared" si="9"/>
        <v>0</v>
      </c>
      <c r="CY10" s="42">
        <f t="shared" si="10"/>
        <v>0</v>
      </c>
      <c r="CZ10" s="42">
        <f t="shared" si="11"/>
        <v>0</v>
      </c>
      <c r="DA10" s="38"/>
      <c r="DB10" s="42">
        <f t="shared" si="12"/>
        <v>0</v>
      </c>
      <c r="DC10" s="42">
        <f t="shared" si="13"/>
        <v>0</v>
      </c>
      <c r="DD10" s="42">
        <f t="shared" si="14"/>
        <v>0</v>
      </c>
      <c r="DE10" s="42">
        <f t="shared" si="15"/>
        <v>0</v>
      </c>
      <c r="DF10" s="38"/>
      <c r="DG10" s="42">
        <f t="shared" si="16"/>
        <v>34.65</v>
      </c>
      <c r="DH10" s="42">
        <f t="shared" si="17"/>
        <v>0.34499999999999997</v>
      </c>
      <c r="DI10" s="42">
        <f t="shared" si="18"/>
        <v>0.10499999999999998</v>
      </c>
      <c r="DJ10" s="42">
        <f t="shared" si="19"/>
        <v>8.625</v>
      </c>
      <c r="DK10" s="38">
        <v>15</v>
      </c>
      <c r="DL10" s="42">
        <f t="shared" si="20"/>
        <v>0</v>
      </c>
      <c r="DM10" s="42">
        <f t="shared" si="21"/>
        <v>0</v>
      </c>
      <c r="DN10" s="42">
        <f t="shared" si="22"/>
        <v>0</v>
      </c>
      <c r="DO10" s="42">
        <f t="shared" si="23"/>
        <v>0</v>
      </c>
      <c r="DP10" s="38"/>
    </row>
    <row r="11" spans="1:120" s="21" customFormat="1" x14ac:dyDescent="0.25">
      <c r="A11" s="63" t="s">
        <v>105</v>
      </c>
      <c r="B11" s="63"/>
      <c r="C11" s="64"/>
      <c r="D11" s="64"/>
      <c r="E11" s="65"/>
      <c r="F11" s="29">
        <f t="shared" si="0"/>
        <v>0</v>
      </c>
      <c r="G11" s="30">
        <f t="shared" si="1"/>
        <v>0</v>
      </c>
      <c r="H11" s="30">
        <f t="shared" si="2"/>
        <v>0</v>
      </c>
      <c r="I11" s="30">
        <f t="shared" si="3"/>
        <v>0</v>
      </c>
      <c r="J11" s="63"/>
      <c r="K11" s="66">
        <f t="shared" si="24"/>
        <v>0</v>
      </c>
      <c r="L11" s="66">
        <f t="shared" si="25"/>
        <v>0</v>
      </c>
      <c r="M11" s="66">
        <f t="shared" si="26"/>
        <v>0</v>
      </c>
      <c r="N11" s="66">
        <f t="shared" si="27"/>
        <v>0</v>
      </c>
      <c r="O11" s="63"/>
      <c r="P11" s="66">
        <f t="shared" si="28"/>
        <v>0</v>
      </c>
      <c r="Q11" s="66">
        <f t="shared" si="29"/>
        <v>0</v>
      </c>
      <c r="R11" s="66">
        <f t="shared" si="30"/>
        <v>0</v>
      </c>
      <c r="S11" s="66">
        <f t="shared" si="31"/>
        <v>0</v>
      </c>
      <c r="T11" s="63">
        <v>15</v>
      </c>
      <c r="U11" s="66">
        <f t="shared" si="32"/>
        <v>0</v>
      </c>
      <c r="V11" s="66">
        <f t="shared" si="33"/>
        <v>0</v>
      </c>
      <c r="W11" s="66">
        <f t="shared" si="34"/>
        <v>0</v>
      </c>
      <c r="X11" s="66">
        <f t="shared" si="35"/>
        <v>0</v>
      </c>
      <c r="Y11" s="63"/>
      <c r="Z11" s="66">
        <f t="shared" si="36"/>
        <v>0</v>
      </c>
      <c r="AA11" s="66">
        <f t="shared" si="37"/>
        <v>0</v>
      </c>
      <c r="AB11" s="66">
        <f t="shared" si="38"/>
        <v>0</v>
      </c>
      <c r="AC11" s="66">
        <f t="shared" si="39"/>
        <v>0</v>
      </c>
      <c r="AD11" s="63"/>
      <c r="AE11" s="66">
        <f t="shared" si="40"/>
        <v>0</v>
      </c>
      <c r="AF11" s="66">
        <f t="shared" si="41"/>
        <v>0</v>
      </c>
      <c r="AG11" s="66">
        <f t="shared" si="42"/>
        <v>0</v>
      </c>
      <c r="AH11" s="66">
        <f t="shared" si="43"/>
        <v>0</v>
      </c>
      <c r="AI11" s="63">
        <v>15</v>
      </c>
      <c r="AJ11" s="66">
        <f t="shared" si="44"/>
        <v>0</v>
      </c>
      <c r="AK11" s="66">
        <f t="shared" si="45"/>
        <v>0</v>
      </c>
      <c r="AL11" s="66">
        <f t="shared" si="46"/>
        <v>0</v>
      </c>
      <c r="AM11" s="66">
        <f t="shared" si="47"/>
        <v>0</v>
      </c>
      <c r="AN11" s="67"/>
      <c r="AO11" s="66">
        <f t="shared" si="48"/>
        <v>0</v>
      </c>
      <c r="AP11" s="66">
        <f t="shared" si="49"/>
        <v>0</v>
      </c>
      <c r="AQ11" s="66">
        <f t="shared" si="50"/>
        <v>0</v>
      </c>
      <c r="AR11" s="66">
        <f t="shared" si="51"/>
        <v>0</v>
      </c>
      <c r="AS11" s="63"/>
      <c r="AT11" s="66">
        <f t="shared" si="52"/>
        <v>0</v>
      </c>
      <c r="AU11" s="66">
        <f t="shared" si="53"/>
        <v>0</v>
      </c>
      <c r="AV11" s="66">
        <f t="shared" si="54"/>
        <v>0</v>
      </c>
      <c r="AW11" s="66">
        <f t="shared" si="55"/>
        <v>0</v>
      </c>
      <c r="AX11" s="63">
        <v>15</v>
      </c>
      <c r="AY11" s="66">
        <f t="shared" si="56"/>
        <v>0</v>
      </c>
      <c r="AZ11" s="66">
        <f t="shared" si="57"/>
        <v>0</v>
      </c>
      <c r="BA11" s="66">
        <f t="shared" si="58"/>
        <v>0</v>
      </c>
      <c r="BB11" s="66">
        <f t="shared" si="59"/>
        <v>0</v>
      </c>
      <c r="BC11" s="63"/>
      <c r="BD11" s="66">
        <f t="shared" si="60"/>
        <v>0</v>
      </c>
      <c r="BE11" s="66">
        <f t="shared" si="61"/>
        <v>0</v>
      </c>
      <c r="BF11" s="66">
        <f t="shared" si="62"/>
        <v>0</v>
      </c>
      <c r="BG11" s="66">
        <f t="shared" si="63"/>
        <v>0</v>
      </c>
      <c r="BH11" s="67"/>
      <c r="BI11" s="66">
        <f t="shared" si="64"/>
        <v>0</v>
      </c>
      <c r="BJ11" s="66">
        <f t="shared" si="65"/>
        <v>0</v>
      </c>
      <c r="BK11" s="66">
        <f t="shared" si="66"/>
        <v>0</v>
      </c>
      <c r="BL11" s="66">
        <f t="shared" si="67"/>
        <v>0</v>
      </c>
      <c r="BM11" s="68"/>
      <c r="BN11" s="66">
        <f t="shared" si="68"/>
        <v>0</v>
      </c>
      <c r="BO11" s="66">
        <f t="shared" si="69"/>
        <v>0</v>
      </c>
      <c r="BP11" s="66">
        <f t="shared" si="70"/>
        <v>0</v>
      </c>
      <c r="BQ11" s="66">
        <f t="shared" si="71"/>
        <v>0</v>
      </c>
      <c r="BR11" s="63"/>
      <c r="BS11" s="66">
        <f t="shared" si="72"/>
        <v>0</v>
      </c>
      <c r="BT11" s="66">
        <f t="shared" si="73"/>
        <v>0</v>
      </c>
      <c r="BU11" s="66">
        <f t="shared" si="74"/>
        <v>0</v>
      </c>
      <c r="BV11" s="66">
        <f t="shared" si="75"/>
        <v>0</v>
      </c>
      <c r="BW11" s="63">
        <v>15</v>
      </c>
      <c r="BX11" s="66">
        <f t="shared" si="76"/>
        <v>0</v>
      </c>
      <c r="BY11" s="66">
        <f t="shared" si="77"/>
        <v>0</v>
      </c>
      <c r="BZ11" s="66">
        <f t="shared" si="78"/>
        <v>0</v>
      </c>
      <c r="CA11" s="66">
        <f t="shared" si="79"/>
        <v>0</v>
      </c>
      <c r="CB11" s="63"/>
      <c r="CC11" s="66">
        <f t="shared" si="80"/>
        <v>0</v>
      </c>
      <c r="CD11" s="66">
        <f t="shared" si="81"/>
        <v>0</v>
      </c>
      <c r="CE11" s="66">
        <f t="shared" si="82"/>
        <v>0</v>
      </c>
      <c r="CF11" s="66">
        <f t="shared" si="83"/>
        <v>0</v>
      </c>
      <c r="CG11" s="63"/>
      <c r="CH11" s="66">
        <f t="shared" si="84"/>
        <v>0</v>
      </c>
      <c r="CI11" s="66">
        <f t="shared" si="85"/>
        <v>0</v>
      </c>
      <c r="CJ11" s="66">
        <f t="shared" si="86"/>
        <v>0</v>
      </c>
      <c r="CK11" s="66">
        <f t="shared" si="87"/>
        <v>0</v>
      </c>
      <c r="CL11" s="63">
        <v>15</v>
      </c>
      <c r="CM11" s="66">
        <f t="shared" si="88"/>
        <v>0</v>
      </c>
      <c r="CN11" s="66">
        <f t="shared" si="89"/>
        <v>0</v>
      </c>
      <c r="CO11" s="66">
        <f t="shared" si="90"/>
        <v>0</v>
      </c>
      <c r="CP11" s="66">
        <f t="shared" si="91"/>
        <v>0</v>
      </c>
      <c r="CQ11" s="63"/>
      <c r="CR11" s="66">
        <f t="shared" si="4"/>
        <v>0</v>
      </c>
      <c r="CS11" s="66">
        <f t="shared" si="5"/>
        <v>0</v>
      </c>
      <c r="CT11" s="66">
        <f t="shared" si="6"/>
        <v>0</v>
      </c>
      <c r="CU11" s="66">
        <f t="shared" si="7"/>
        <v>0</v>
      </c>
      <c r="CV11" s="63"/>
      <c r="CW11" s="66">
        <f t="shared" si="8"/>
        <v>0</v>
      </c>
      <c r="CX11" s="66">
        <f t="shared" si="9"/>
        <v>0</v>
      </c>
      <c r="CY11" s="66">
        <f t="shared" si="10"/>
        <v>0</v>
      </c>
      <c r="CZ11" s="66">
        <f t="shared" si="11"/>
        <v>0</v>
      </c>
      <c r="DA11" s="63">
        <v>15</v>
      </c>
      <c r="DB11" s="66">
        <f t="shared" si="12"/>
        <v>0</v>
      </c>
      <c r="DC11" s="66">
        <f t="shared" si="13"/>
        <v>0</v>
      </c>
      <c r="DD11" s="66">
        <f t="shared" si="14"/>
        <v>0</v>
      </c>
      <c r="DE11" s="66">
        <f t="shared" si="15"/>
        <v>0</v>
      </c>
      <c r="DF11" s="63"/>
      <c r="DG11" s="66">
        <f t="shared" si="16"/>
        <v>0</v>
      </c>
      <c r="DH11" s="66">
        <f t="shared" si="17"/>
        <v>0</v>
      </c>
      <c r="DI11" s="66">
        <f t="shared" si="18"/>
        <v>0</v>
      </c>
      <c r="DJ11" s="66">
        <f t="shared" si="19"/>
        <v>0</v>
      </c>
      <c r="DK11" s="63"/>
      <c r="DL11" s="66">
        <f t="shared" si="20"/>
        <v>0</v>
      </c>
      <c r="DM11" s="66">
        <f t="shared" si="21"/>
        <v>0</v>
      </c>
      <c r="DN11" s="66">
        <f t="shared" si="22"/>
        <v>0</v>
      </c>
      <c r="DO11" s="66">
        <f t="shared" si="23"/>
        <v>0</v>
      </c>
      <c r="DP11" s="63">
        <v>15</v>
      </c>
    </row>
    <row r="12" spans="1:120" s="21" customFormat="1" x14ac:dyDescent="0.25">
      <c r="A12" s="40" t="s">
        <v>31</v>
      </c>
      <c r="B12" s="40">
        <v>360</v>
      </c>
      <c r="C12" s="42">
        <v>25</v>
      </c>
      <c r="D12" s="42">
        <v>29</v>
      </c>
      <c r="E12" s="37">
        <v>0</v>
      </c>
      <c r="F12" s="62">
        <f t="shared" si="0"/>
        <v>0</v>
      </c>
      <c r="G12" s="42">
        <f t="shared" si="1"/>
        <v>0</v>
      </c>
      <c r="H12" s="42">
        <f t="shared" si="2"/>
        <v>0</v>
      </c>
      <c r="I12" s="42">
        <f t="shared" si="3"/>
        <v>0</v>
      </c>
      <c r="J12" s="38"/>
      <c r="K12" s="39">
        <f t="shared" si="24"/>
        <v>108</v>
      </c>
      <c r="L12" s="39">
        <f t="shared" si="25"/>
        <v>7.5</v>
      </c>
      <c r="M12" s="39">
        <f t="shared" si="26"/>
        <v>8.6999999999999993</v>
      </c>
      <c r="N12" s="39">
        <f t="shared" si="27"/>
        <v>0</v>
      </c>
      <c r="O12" s="40">
        <v>30</v>
      </c>
      <c r="P12" s="39">
        <f t="shared" si="28"/>
        <v>108</v>
      </c>
      <c r="Q12" s="39">
        <f t="shared" si="29"/>
        <v>7.5</v>
      </c>
      <c r="R12" s="39">
        <f t="shared" si="30"/>
        <v>8.6999999999999993</v>
      </c>
      <c r="S12" s="39">
        <f t="shared" si="31"/>
        <v>0</v>
      </c>
      <c r="T12" s="40">
        <v>30</v>
      </c>
      <c r="U12" s="40">
        <f t="shared" si="32"/>
        <v>108</v>
      </c>
      <c r="V12" s="40">
        <f t="shared" si="33"/>
        <v>7.5</v>
      </c>
      <c r="W12" s="40">
        <f t="shared" si="34"/>
        <v>8.6999999999999993</v>
      </c>
      <c r="X12" s="40">
        <f t="shared" si="35"/>
        <v>0</v>
      </c>
      <c r="Y12" s="40">
        <v>30</v>
      </c>
      <c r="Z12" s="39">
        <f t="shared" si="36"/>
        <v>108</v>
      </c>
      <c r="AA12" s="39">
        <f t="shared" si="37"/>
        <v>7.5</v>
      </c>
      <c r="AB12" s="39">
        <f t="shared" si="38"/>
        <v>8.6999999999999993</v>
      </c>
      <c r="AC12" s="39">
        <f t="shared" si="39"/>
        <v>0</v>
      </c>
      <c r="AD12" s="38">
        <v>30</v>
      </c>
      <c r="AE12" s="40">
        <f t="shared" si="40"/>
        <v>108</v>
      </c>
      <c r="AF12" s="40">
        <f t="shared" si="41"/>
        <v>7.5</v>
      </c>
      <c r="AG12" s="40">
        <f t="shared" si="42"/>
        <v>8.6999999999999993</v>
      </c>
      <c r="AH12" s="40">
        <f t="shared" si="43"/>
        <v>0</v>
      </c>
      <c r="AI12" s="38">
        <v>30</v>
      </c>
      <c r="AJ12" s="40">
        <f t="shared" si="44"/>
        <v>108</v>
      </c>
      <c r="AK12" s="40">
        <f t="shared" si="45"/>
        <v>7.5</v>
      </c>
      <c r="AL12" s="40">
        <f t="shared" si="46"/>
        <v>8.6999999999999993</v>
      </c>
      <c r="AM12" s="40">
        <f t="shared" si="47"/>
        <v>0</v>
      </c>
      <c r="AN12" s="41">
        <v>30</v>
      </c>
      <c r="AO12" s="40">
        <f t="shared" si="48"/>
        <v>108</v>
      </c>
      <c r="AP12" s="40">
        <f t="shared" si="49"/>
        <v>7.5</v>
      </c>
      <c r="AQ12" s="40">
        <f t="shared" si="50"/>
        <v>8.6999999999999993</v>
      </c>
      <c r="AR12" s="40">
        <f t="shared" si="51"/>
        <v>0</v>
      </c>
      <c r="AS12" s="40">
        <v>30</v>
      </c>
      <c r="AT12" s="39">
        <f t="shared" si="52"/>
        <v>108</v>
      </c>
      <c r="AU12" s="39">
        <f t="shared" si="53"/>
        <v>7.5</v>
      </c>
      <c r="AV12" s="39">
        <f t="shared" si="54"/>
        <v>8.6999999999999993</v>
      </c>
      <c r="AW12" s="39">
        <f t="shared" si="55"/>
        <v>0</v>
      </c>
      <c r="AX12" s="38">
        <v>30</v>
      </c>
      <c r="AY12" s="38">
        <f t="shared" si="56"/>
        <v>108</v>
      </c>
      <c r="AZ12" s="40">
        <f t="shared" si="57"/>
        <v>7.5</v>
      </c>
      <c r="BA12" s="40">
        <f t="shared" si="58"/>
        <v>8.6999999999999993</v>
      </c>
      <c r="BB12" s="40">
        <f t="shared" si="59"/>
        <v>0</v>
      </c>
      <c r="BC12" s="40">
        <v>30</v>
      </c>
      <c r="BD12" s="39">
        <f t="shared" si="60"/>
        <v>108</v>
      </c>
      <c r="BE12" s="39">
        <f t="shared" si="61"/>
        <v>7.5</v>
      </c>
      <c r="BF12" s="39">
        <f t="shared" si="62"/>
        <v>8.6999999999999993</v>
      </c>
      <c r="BG12" s="39">
        <f t="shared" si="63"/>
        <v>0</v>
      </c>
      <c r="BH12" s="41">
        <v>30</v>
      </c>
      <c r="BI12" s="42">
        <f t="shared" si="64"/>
        <v>108</v>
      </c>
      <c r="BJ12" s="39">
        <f t="shared" si="65"/>
        <v>7.5</v>
      </c>
      <c r="BK12" s="39">
        <f t="shared" si="66"/>
        <v>8.6999999999999993</v>
      </c>
      <c r="BL12" s="39">
        <f t="shared" si="67"/>
        <v>0</v>
      </c>
      <c r="BM12" s="43">
        <v>30</v>
      </c>
      <c r="BN12" s="39">
        <f t="shared" si="68"/>
        <v>108</v>
      </c>
      <c r="BO12" s="39">
        <f t="shared" si="69"/>
        <v>7.5</v>
      </c>
      <c r="BP12" s="39">
        <f t="shared" si="70"/>
        <v>8.6999999999999993</v>
      </c>
      <c r="BQ12" s="39">
        <f t="shared" si="71"/>
        <v>0</v>
      </c>
      <c r="BR12" s="40">
        <v>30</v>
      </c>
      <c r="BS12" s="39">
        <f t="shared" si="72"/>
        <v>108</v>
      </c>
      <c r="BT12" s="39">
        <f t="shared" si="73"/>
        <v>7.5</v>
      </c>
      <c r="BU12" s="39">
        <f t="shared" si="74"/>
        <v>8.6999999999999993</v>
      </c>
      <c r="BV12" s="39">
        <f t="shared" si="75"/>
        <v>0</v>
      </c>
      <c r="BW12" s="40">
        <v>30</v>
      </c>
      <c r="BX12" s="39">
        <f t="shared" si="76"/>
        <v>108</v>
      </c>
      <c r="BY12" s="39">
        <f t="shared" si="77"/>
        <v>7.5</v>
      </c>
      <c r="BZ12" s="39">
        <f t="shared" si="78"/>
        <v>8.6999999999999993</v>
      </c>
      <c r="CA12" s="39">
        <f t="shared" si="79"/>
        <v>0</v>
      </c>
      <c r="CB12" s="40">
        <v>30</v>
      </c>
      <c r="CC12" s="39">
        <f t="shared" si="80"/>
        <v>108</v>
      </c>
      <c r="CD12" s="39">
        <f t="shared" si="81"/>
        <v>7.5</v>
      </c>
      <c r="CE12" s="39">
        <f t="shared" si="82"/>
        <v>8.6999999999999993</v>
      </c>
      <c r="CF12" s="39">
        <f t="shared" si="83"/>
        <v>0</v>
      </c>
      <c r="CG12" s="40">
        <v>30</v>
      </c>
      <c r="CH12" s="39">
        <f t="shared" si="84"/>
        <v>108</v>
      </c>
      <c r="CI12" s="39">
        <f t="shared" si="85"/>
        <v>7.5</v>
      </c>
      <c r="CJ12" s="39">
        <f t="shared" si="86"/>
        <v>8.6999999999999993</v>
      </c>
      <c r="CK12" s="39">
        <f t="shared" si="87"/>
        <v>0</v>
      </c>
      <c r="CL12" s="38">
        <v>30</v>
      </c>
      <c r="CM12" s="39">
        <f t="shared" si="88"/>
        <v>108</v>
      </c>
      <c r="CN12" s="39">
        <f t="shared" si="89"/>
        <v>7.5</v>
      </c>
      <c r="CO12" s="39">
        <f t="shared" si="90"/>
        <v>8.6999999999999993</v>
      </c>
      <c r="CP12" s="39">
        <f t="shared" si="91"/>
        <v>0</v>
      </c>
      <c r="CQ12" s="38">
        <v>30</v>
      </c>
      <c r="CR12" s="39">
        <f t="shared" si="4"/>
        <v>108</v>
      </c>
      <c r="CS12" s="39">
        <f t="shared" si="5"/>
        <v>7.5</v>
      </c>
      <c r="CT12" s="39">
        <f t="shared" si="6"/>
        <v>8.6999999999999993</v>
      </c>
      <c r="CU12" s="39">
        <f t="shared" si="7"/>
        <v>0</v>
      </c>
      <c r="CV12" s="38">
        <v>30</v>
      </c>
      <c r="CW12" s="39">
        <f t="shared" si="8"/>
        <v>108</v>
      </c>
      <c r="CX12" s="39">
        <f t="shared" si="9"/>
        <v>7.5</v>
      </c>
      <c r="CY12" s="39">
        <f t="shared" si="10"/>
        <v>8.6999999999999993</v>
      </c>
      <c r="CZ12" s="39">
        <f t="shared" si="11"/>
        <v>0</v>
      </c>
      <c r="DA12" s="38">
        <v>30</v>
      </c>
      <c r="DB12" s="39">
        <f t="shared" si="12"/>
        <v>108</v>
      </c>
      <c r="DC12" s="39">
        <f t="shared" si="13"/>
        <v>7.5</v>
      </c>
      <c r="DD12" s="39">
        <f t="shared" si="14"/>
        <v>8.6999999999999993</v>
      </c>
      <c r="DE12" s="39">
        <f t="shared" si="15"/>
        <v>0</v>
      </c>
      <c r="DF12" s="38">
        <v>30</v>
      </c>
      <c r="DG12" s="39">
        <f t="shared" si="16"/>
        <v>108</v>
      </c>
      <c r="DH12" s="39">
        <f t="shared" si="17"/>
        <v>7.5</v>
      </c>
      <c r="DI12" s="39">
        <f t="shared" si="18"/>
        <v>8.6999999999999993</v>
      </c>
      <c r="DJ12" s="39">
        <f t="shared" si="19"/>
        <v>0</v>
      </c>
      <c r="DK12" s="38">
        <v>30</v>
      </c>
      <c r="DL12" s="39">
        <f t="shared" si="20"/>
        <v>108</v>
      </c>
      <c r="DM12" s="39">
        <f t="shared" si="21"/>
        <v>7.5</v>
      </c>
      <c r="DN12" s="39">
        <f t="shared" si="22"/>
        <v>8.6999999999999993</v>
      </c>
      <c r="DO12" s="39">
        <f t="shared" si="23"/>
        <v>0</v>
      </c>
      <c r="DP12" s="38">
        <v>30</v>
      </c>
    </row>
    <row r="13" spans="1:120" s="21" customFormat="1" x14ac:dyDescent="0.25">
      <c r="A13" t="s">
        <v>32</v>
      </c>
      <c r="B13" s="50">
        <v>476</v>
      </c>
      <c r="C13" s="30">
        <v>26</v>
      </c>
      <c r="D13" s="30">
        <v>25</v>
      </c>
      <c r="E13" s="52">
        <v>37.5</v>
      </c>
      <c r="F13" s="29">
        <f t="shared" si="0"/>
        <v>0</v>
      </c>
      <c r="G13" s="30">
        <f t="shared" si="1"/>
        <v>0</v>
      </c>
      <c r="H13" s="30">
        <f t="shared" si="2"/>
        <v>0</v>
      </c>
      <c r="I13" s="30">
        <f t="shared" si="3"/>
        <v>0</v>
      </c>
      <c r="J13" s="46"/>
      <c r="K13" s="47">
        <v>25</v>
      </c>
      <c r="L13" s="47">
        <v>25</v>
      </c>
      <c r="M13" s="47">
        <v>25</v>
      </c>
      <c r="N13" s="47">
        <v>25</v>
      </c>
      <c r="O13">
        <v>20</v>
      </c>
      <c r="P13" s="47">
        <v>25</v>
      </c>
      <c r="Q13" s="47">
        <v>25</v>
      </c>
      <c r="R13" s="47">
        <v>25</v>
      </c>
      <c r="S13" s="47">
        <v>25</v>
      </c>
      <c r="T13">
        <v>20</v>
      </c>
      <c r="U13" s="47">
        <v>25</v>
      </c>
      <c r="V13" s="47">
        <v>25</v>
      </c>
      <c r="W13" s="47">
        <v>25</v>
      </c>
      <c r="X13" s="47">
        <v>25</v>
      </c>
      <c r="Y13">
        <v>20</v>
      </c>
      <c r="Z13" s="47">
        <v>25</v>
      </c>
      <c r="AA13" s="47">
        <v>25</v>
      </c>
      <c r="AB13" s="47">
        <v>25</v>
      </c>
      <c r="AC13" s="47">
        <v>25</v>
      </c>
      <c r="AD13" s="46">
        <v>20</v>
      </c>
      <c r="AE13" s="47">
        <v>25</v>
      </c>
      <c r="AF13" s="47">
        <v>25</v>
      </c>
      <c r="AG13" s="47">
        <v>25</v>
      </c>
      <c r="AH13" s="47">
        <v>25</v>
      </c>
      <c r="AI13" s="46">
        <v>20</v>
      </c>
      <c r="AJ13" s="47">
        <v>25</v>
      </c>
      <c r="AK13" s="47">
        <v>25</v>
      </c>
      <c r="AL13" s="47">
        <v>25</v>
      </c>
      <c r="AM13" s="47">
        <v>25</v>
      </c>
      <c r="AN13" s="48">
        <v>20</v>
      </c>
      <c r="AO13" s="47">
        <v>25</v>
      </c>
      <c r="AP13" s="47">
        <v>25</v>
      </c>
      <c r="AQ13" s="47">
        <v>25</v>
      </c>
      <c r="AR13" s="47">
        <v>25</v>
      </c>
      <c r="AS13">
        <v>20</v>
      </c>
      <c r="AT13" s="47">
        <v>25</v>
      </c>
      <c r="AU13" s="47">
        <v>25</v>
      </c>
      <c r="AV13" s="47">
        <v>25</v>
      </c>
      <c r="AW13" s="47">
        <v>25</v>
      </c>
      <c r="AX13" s="46">
        <v>20</v>
      </c>
      <c r="AY13" s="44">
        <v>25</v>
      </c>
      <c r="AZ13" s="47">
        <v>25</v>
      </c>
      <c r="BA13" s="47">
        <v>25</v>
      </c>
      <c r="BB13" s="47">
        <v>25</v>
      </c>
      <c r="BC13">
        <v>20</v>
      </c>
      <c r="BD13" s="47">
        <v>25</v>
      </c>
      <c r="BE13" s="47">
        <v>25</v>
      </c>
      <c r="BF13" s="47">
        <v>25</v>
      </c>
      <c r="BG13" s="47">
        <v>25</v>
      </c>
      <c r="BH13" s="48">
        <v>20</v>
      </c>
      <c r="BI13" s="44">
        <v>25</v>
      </c>
      <c r="BJ13" s="47">
        <v>25</v>
      </c>
      <c r="BK13" s="47">
        <v>25</v>
      </c>
      <c r="BL13" s="47">
        <v>25</v>
      </c>
      <c r="BM13" s="49">
        <v>20</v>
      </c>
      <c r="BN13" s="47">
        <v>25</v>
      </c>
      <c r="BO13" s="47">
        <v>25</v>
      </c>
      <c r="BP13" s="47">
        <v>25</v>
      </c>
      <c r="BQ13" s="47">
        <v>25</v>
      </c>
      <c r="BR13">
        <v>20</v>
      </c>
      <c r="BS13" s="47">
        <v>25</v>
      </c>
      <c r="BT13" s="47">
        <v>25</v>
      </c>
      <c r="BU13" s="47">
        <v>25</v>
      </c>
      <c r="BV13" s="47">
        <v>25</v>
      </c>
      <c r="BW13">
        <v>20</v>
      </c>
      <c r="BX13" s="47">
        <v>25</v>
      </c>
      <c r="BY13" s="47">
        <v>25</v>
      </c>
      <c r="BZ13" s="47">
        <v>25</v>
      </c>
      <c r="CA13" s="47">
        <v>25</v>
      </c>
      <c r="CB13">
        <v>20</v>
      </c>
      <c r="CC13" s="47">
        <v>25</v>
      </c>
      <c r="CD13" s="47">
        <v>25</v>
      </c>
      <c r="CE13" s="47">
        <v>25</v>
      </c>
      <c r="CF13" s="47">
        <v>25</v>
      </c>
      <c r="CG13">
        <v>20</v>
      </c>
      <c r="CH13" s="47">
        <v>25</v>
      </c>
      <c r="CI13" s="47">
        <v>25</v>
      </c>
      <c r="CJ13" s="47">
        <v>25</v>
      </c>
      <c r="CK13" s="47">
        <v>25</v>
      </c>
      <c r="CL13" s="46">
        <v>20</v>
      </c>
      <c r="CM13" s="47">
        <v>25</v>
      </c>
      <c r="CN13" s="47">
        <v>25</v>
      </c>
      <c r="CO13" s="47">
        <v>25</v>
      </c>
      <c r="CP13" s="47">
        <v>25</v>
      </c>
      <c r="CQ13" s="46">
        <v>20</v>
      </c>
      <c r="CR13" s="47">
        <v>25</v>
      </c>
      <c r="CS13" s="47">
        <v>25</v>
      </c>
      <c r="CT13" s="47">
        <v>25</v>
      </c>
      <c r="CU13" s="47">
        <v>25</v>
      </c>
      <c r="CV13" s="46">
        <v>20</v>
      </c>
      <c r="CW13" s="47">
        <v>25</v>
      </c>
      <c r="CX13" s="47">
        <v>25</v>
      </c>
      <c r="CY13" s="47">
        <v>25</v>
      </c>
      <c r="CZ13" s="47">
        <v>25</v>
      </c>
      <c r="DA13" s="46">
        <v>20</v>
      </c>
      <c r="DB13" s="47">
        <v>25</v>
      </c>
      <c r="DC13" s="47">
        <v>25</v>
      </c>
      <c r="DD13" s="47">
        <v>25</v>
      </c>
      <c r="DE13" s="47">
        <v>25</v>
      </c>
      <c r="DF13" s="46">
        <v>20</v>
      </c>
      <c r="DG13" s="47">
        <v>25</v>
      </c>
      <c r="DH13" s="47">
        <v>25</v>
      </c>
      <c r="DI13" s="47">
        <v>25</v>
      </c>
      <c r="DJ13" s="47">
        <v>25</v>
      </c>
      <c r="DK13" s="46">
        <v>20</v>
      </c>
      <c r="DL13" s="47">
        <v>25</v>
      </c>
      <c r="DM13" s="47">
        <v>25</v>
      </c>
      <c r="DN13" s="47">
        <v>25</v>
      </c>
      <c r="DO13" s="47">
        <v>25</v>
      </c>
      <c r="DP13" s="46">
        <v>20</v>
      </c>
    </row>
    <row r="14" spans="1:120" s="21" customFormat="1" x14ac:dyDescent="0.25">
      <c r="A14" s="40" t="s">
        <v>33</v>
      </c>
      <c r="B14" s="40">
        <v>784</v>
      </c>
      <c r="C14" s="42">
        <v>7.8</v>
      </c>
      <c r="D14" s="42">
        <v>80</v>
      </c>
      <c r="E14" s="37">
        <v>8.1999999999999993</v>
      </c>
      <c r="F14" s="62">
        <f t="shared" si="0"/>
        <v>0</v>
      </c>
      <c r="G14" s="42">
        <f t="shared" si="1"/>
        <v>0</v>
      </c>
      <c r="H14" s="42">
        <f t="shared" si="2"/>
        <v>0</v>
      </c>
      <c r="I14" s="42">
        <f t="shared" si="3"/>
        <v>0</v>
      </c>
      <c r="J14" s="38"/>
      <c r="K14" s="39">
        <v>2.2200000000000002</v>
      </c>
      <c r="L14" s="39">
        <v>2.2200000000000002</v>
      </c>
      <c r="M14" s="39">
        <v>2.2200000000000002</v>
      </c>
      <c r="N14" s="39">
        <v>2.2200000000000002</v>
      </c>
      <c r="O14" s="40">
        <f>20/6</f>
        <v>3.3333333333333335</v>
      </c>
      <c r="P14" s="39">
        <v>2.2200000000000002</v>
      </c>
      <c r="Q14" s="39">
        <v>2.2200000000000002</v>
      </c>
      <c r="R14" s="39">
        <v>2.2200000000000002</v>
      </c>
      <c r="S14" s="39">
        <v>2.2200000000000002</v>
      </c>
      <c r="T14" s="40">
        <f>20/6</f>
        <v>3.3333333333333335</v>
      </c>
      <c r="U14" s="39">
        <v>2.2200000000000002</v>
      </c>
      <c r="V14" s="39">
        <v>2.2200000000000002</v>
      </c>
      <c r="W14" s="39">
        <v>2.2200000000000002</v>
      </c>
      <c r="X14" s="39">
        <v>2.2200000000000002</v>
      </c>
      <c r="Y14" s="40">
        <f>20/6</f>
        <v>3.3333333333333335</v>
      </c>
      <c r="Z14" s="39">
        <v>2.2200000000000002</v>
      </c>
      <c r="AA14" s="39">
        <v>2.2200000000000002</v>
      </c>
      <c r="AB14" s="39">
        <v>2.2200000000000002</v>
      </c>
      <c r="AC14" s="39">
        <v>2.2200000000000002</v>
      </c>
      <c r="AD14" s="40">
        <f>20/6</f>
        <v>3.3333333333333335</v>
      </c>
      <c r="AE14" s="39">
        <v>2.2200000000000002</v>
      </c>
      <c r="AF14" s="39">
        <v>2.2200000000000002</v>
      </c>
      <c r="AG14" s="39">
        <v>2.2200000000000002</v>
      </c>
      <c r="AH14" s="39">
        <v>2.2200000000000002</v>
      </c>
      <c r="AI14" s="40">
        <f>20/6</f>
        <v>3.3333333333333335</v>
      </c>
      <c r="AJ14" s="39">
        <v>2.2200000000000002</v>
      </c>
      <c r="AK14" s="39">
        <v>2.2200000000000002</v>
      </c>
      <c r="AL14" s="39">
        <v>2.2200000000000002</v>
      </c>
      <c r="AM14" s="39">
        <v>2.2200000000000002</v>
      </c>
      <c r="AN14" s="40">
        <f>20/6</f>
        <v>3.3333333333333335</v>
      </c>
      <c r="AO14" s="39">
        <v>2.2200000000000002</v>
      </c>
      <c r="AP14" s="39">
        <v>2.2200000000000002</v>
      </c>
      <c r="AQ14" s="39">
        <v>2.2200000000000002</v>
      </c>
      <c r="AR14" s="39">
        <v>2.2200000000000002</v>
      </c>
      <c r="AS14" s="40">
        <f>20/6</f>
        <v>3.3333333333333335</v>
      </c>
      <c r="AT14" s="39">
        <v>2.2200000000000002</v>
      </c>
      <c r="AU14" s="39">
        <v>2.2200000000000002</v>
      </c>
      <c r="AV14" s="39">
        <v>2.2200000000000002</v>
      </c>
      <c r="AW14" s="39">
        <v>2.2200000000000002</v>
      </c>
      <c r="AX14" s="40">
        <f>20/6</f>
        <v>3.3333333333333335</v>
      </c>
      <c r="AY14" s="42">
        <f t="shared" si="56"/>
        <v>26.133333333333333</v>
      </c>
      <c r="AZ14" s="39">
        <f t="shared" si="57"/>
        <v>0.26</v>
      </c>
      <c r="BA14" s="39">
        <f t="shared" si="58"/>
        <v>2.666666666666667</v>
      </c>
      <c r="BB14" s="39">
        <f t="shared" si="59"/>
        <v>0.27333333333333332</v>
      </c>
      <c r="BC14" s="40">
        <f>20/6</f>
        <v>3.3333333333333335</v>
      </c>
      <c r="BD14" s="39">
        <v>2.5</v>
      </c>
      <c r="BE14" s="39">
        <v>2.5</v>
      </c>
      <c r="BF14" s="39">
        <v>2.5</v>
      </c>
      <c r="BG14" s="39">
        <v>2.5</v>
      </c>
      <c r="BH14" s="40">
        <f>20/6</f>
        <v>3.3333333333333335</v>
      </c>
      <c r="BI14" s="42">
        <v>2.5</v>
      </c>
      <c r="BJ14" s="39">
        <v>2.5</v>
      </c>
      <c r="BK14" s="39">
        <v>2.5</v>
      </c>
      <c r="BL14" s="39">
        <v>2.5</v>
      </c>
      <c r="BM14" s="43">
        <f>20/6</f>
        <v>3.3333333333333335</v>
      </c>
      <c r="BN14" s="39">
        <v>2.5</v>
      </c>
      <c r="BO14" s="39">
        <v>2.5</v>
      </c>
      <c r="BP14" s="39">
        <v>2.5</v>
      </c>
      <c r="BQ14" s="39">
        <v>2.5</v>
      </c>
      <c r="BR14" s="40">
        <f>20/6</f>
        <v>3.3333333333333335</v>
      </c>
      <c r="BS14" s="39">
        <v>2.5</v>
      </c>
      <c r="BT14" s="39">
        <v>2.5</v>
      </c>
      <c r="BU14" s="39">
        <v>2.5</v>
      </c>
      <c r="BV14" s="39">
        <v>2.5</v>
      </c>
      <c r="BW14" s="40">
        <f>20/6</f>
        <v>3.3333333333333335</v>
      </c>
      <c r="BX14" s="39">
        <v>2.5</v>
      </c>
      <c r="BY14" s="39">
        <v>2.5</v>
      </c>
      <c r="BZ14" s="39">
        <v>2.5</v>
      </c>
      <c r="CA14" s="39">
        <v>2.5</v>
      </c>
      <c r="CB14" s="40">
        <f>20/6</f>
        <v>3.3333333333333335</v>
      </c>
      <c r="CC14" s="39">
        <v>2.5</v>
      </c>
      <c r="CD14" s="39">
        <v>2.5</v>
      </c>
      <c r="CE14" s="39">
        <v>2.5</v>
      </c>
      <c r="CF14" s="39">
        <v>2.5</v>
      </c>
      <c r="CG14" s="40">
        <f>20/6</f>
        <v>3.3333333333333335</v>
      </c>
      <c r="CH14" s="39">
        <v>2.5</v>
      </c>
      <c r="CI14" s="39">
        <v>2.5</v>
      </c>
      <c r="CJ14" s="39">
        <v>2.5</v>
      </c>
      <c r="CK14" s="39">
        <v>2.5</v>
      </c>
      <c r="CL14" s="40">
        <f>20/6</f>
        <v>3.3333333333333335</v>
      </c>
      <c r="CM14" s="39">
        <v>2.5</v>
      </c>
      <c r="CN14" s="39">
        <v>2.5</v>
      </c>
      <c r="CO14" s="39">
        <v>2.5</v>
      </c>
      <c r="CP14" s="39">
        <v>2.5</v>
      </c>
      <c r="CQ14" s="40">
        <f>20/6</f>
        <v>3.3333333333333335</v>
      </c>
      <c r="CR14" s="39">
        <v>2.5</v>
      </c>
      <c r="CS14" s="39">
        <v>2.5</v>
      </c>
      <c r="CT14" s="39">
        <v>2.5</v>
      </c>
      <c r="CU14" s="39">
        <v>2.5</v>
      </c>
      <c r="CV14" s="40">
        <f>20/6</f>
        <v>3.3333333333333335</v>
      </c>
      <c r="CW14" s="39">
        <v>2.5</v>
      </c>
      <c r="CX14" s="39">
        <v>2.5</v>
      </c>
      <c r="CY14" s="39">
        <v>2.5</v>
      </c>
      <c r="CZ14" s="39">
        <v>2.5</v>
      </c>
      <c r="DA14" s="40">
        <f>20/6</f>
        <v>3.3333333333333335</v>
      </c>
      <c r="DB14" s="39">
        <v>2.5</v>
      </c>
      <c r="DC14" s="39">
        <v>2.5</v>
      </c>
      <c r="DD14" s="39">
        <v>2.5</v>
      </c>
      <c r="DE14" s="39">
        <v>2.5</v>
      </c>
      <c r="DF14" s="40">
        <f>20/6</f>
        <v>3.3333333333333335</v>
      </c>
      <c r="DG14" s="39">
        <v>2.5</v>
      </c>
      <c r="DH14" s="39">
        <v>2.5</v>
      </c>
      <c r="DI14" s="39">
        <v>2.5</v>
      </c>
      <c r="DJ14" s="39">
        <v>2.5</v>
      </c>
      <c r="DK14" s="40">
        <f>20/6</f>
        <v>3.3333333333333335</v>
      </c>
      <c r="DL14" s="39">
        <v>2.5</v>
      </c>
      <c r="DM14" s="39">
        <v>2.5</v>
      </c>
      <c r="DN14" s="39">
        <v>2.5</v>
      </c>
      <c r="DO14" s="39">
        <v>2.5</v>
      </c>
      <c r="DP14" s="40">
        <f>20/6</f>
        <v>3.3333333333333335</v>
      </c>
    </row>
    <row r="15" spans="1:120" s="21" customFormat="1" x14ac:dyDescent="0.25">
      <c r="A15" s="50" t="s">
        <v>34</v>
      </c>
      <c r="B15" s="50">
        <v>400</v>
      </c>
      <c r="C15" s="30">
        <v>0</v>
      </c>
      <c r="D15" s="30">
        <v>0</v>
      </c>
      <c r="E15" s="52">
        <v>99.9</v>
      </c>
      <c r="F15" s="29">
        <f t="shared" si="0"/>
        <v>0</v>
      </c>
      <c r="G15" s="30">
        <f t="shared" si="1"/>
        <v>0</v>
      </c>
      <c r="H15" s="30">
        <f t="shared" si="2"/>
        <v>0</v>
      </c>
      <c r="I15" s="30">
        <f t="shared" si="3"/>
        <v>0</v>
      </c>
      <c r="K15" s="53">
        <f t="shared" si="24"/>
        <v>44</v>
      </c>
      <c r="L15" s="53">
        <f t="shared" si="25"/>
        <v>0</v>
      </c>
      <c r="M15" s="53">
        <f t="shared" si="26"/>
        <v>0</v>
      </c>
      <c r="N15" s="53">
        <f t="shared" si="27"/>
        <v>10.989000000000001</v>
      </c>
      <c r="O15" s="50">
        <v>11</v>
      </c>
      <c r="P15" s="53">
        <f t="shared" si="28"/>
        <v>44</v>
      </c>
      <c r="Q15" s="53">
        <f t="shared" si="29"/>
        <v>0</v>
      </c>
      <c r="R15" s="53">
        <f t="shared" si="30"/>
        <v>0</v>
      </c>
      <c r="S15" s="53">
        <f t="shared" si="31"/>
        <v>10.989000000000001</v>
      </c>
      <c r="T15" s="50">
        <v>11</v>
      </c>
      <c r="U15" s="53">
        <f t="shared" si="32"/>
        <v>44</v>
      </c>
      <c r="V15" s="53">
        <f t="shared" si="33"/>
        <v>0</v>
      </c>
      <c r="W15" s="53">
        <f t="shared" si="34"/>
        <v>0</v>
      </c>
      <c r="X15" s="53">
        <f t="shared" si="35"/>
        <v>10.989000000000001</v>
      </c>
      <c r="Y15" s="50">
        <v>11</v>
      </c>
      <c r="Z15" s="53">
        <f t="shared" si="36"/>
        <v>44</v>
      </c>
      <c r="AA15" s="53">
        <f t="shared" si="37"/>
        <v>0</v>
      </c>
      <c r="AB15" s="53">
        <f t="shared" si="38"/>
        <v>0</v>
      </c>
      <c r="AC15" s="53">
        <f t="shared" si="39"/>
        <v>10.989000000000001</v>
      </c>
      <c r="AD15" s="21">
        <v>11</v>
      </c>
      <c r="AE15" s="53">
        <f t="shared" si="40"/>
        <v>44</v>
      </c>
      <c r="AF15" s="53">
        <f t="shared" si="41"/>
        <v>0</v>
      </c>
      <c r="AG15" s="53">
        <f t="shared" si="42"/>
        <v>0</v>
      </c>
      <c r="AH15" s="53">
        <f t="shared" si="43"/>
        <v>10.989000000000001</v>
      </c>
      <c r="AI15" s="21">
        <v>11</v>
      </c>
      <c r="AJ15" s="53">
        <f t="shared" si="44"/>
        <v>44</v>
      </c>
      <c r="AK15" s="53">
        <f t="shared" si="45"/>
        <v>0</v>
      </c>
      <c r="AL15" s="53">
        <f t="shared" si="46"/>
        <v>0</v>
      </c>
      <c r="AM15" s="53">
        <f t="shared" si="47"/>
        <v>10.989000000000001</v>
      </c>
      <c r="AN15" s="54">
        <v>11</v>
      </c>
      <c r="AO15" s="53">
        <f t="shared" si="48"/>
        <v>44</v>
      </c>
      <c r="AP15" s="53">
        <f t="shared" si="49"/>
        <v>0</v>
      </c>
      <c r="AQ15" s="53">
        <f t="shared" si="50"/>
        <v>0</v>
      </c>
      <c r="AR15" s="53">
        <f t="shared" si="51"/>
        <v>10.989000000000001</v>
      </c>
      <c r="AS15" s="50">
        <v>11</v>
      </c>
      <c r="AT15" s="53">
        <f t="shared" si="52"/>
        <v>44</v>
      </c>
      <c r="AU15" s="53">
        <f t="shared" si="53"/>
        <v>0</v>
      </c>
      <c r="AV15" s="53">
        <f t="shared" si="54"/>
        <v>0</v>
      </c>
      <c r="AW15" s="53">
        <f t="shared" si="55"/>
        <v>10.989000000000001</v>
      </c>
      <c r="AX15" s="21">
        <v>11</v>
      </c>
      <c r="AY15" s="30">
        <f t="shared" si="56"/>
        <v>44</v>
      </c>
      <c r="AZ15" s="53">
        <f t="shared" si="57"/>
        <v>0</v>
      </c>
      <c r="BA15" s="53">
        <f t="shared" si="58"/>
        <v>0</v>
      </c>
      <c r="BB15" s="53">
        <f t="shared" si="59"/>
        <v>10.989000000000001</v>
      </c>
      <c r="BC15" s="50">
        <v>11</v>
      </c>
      <c r="BD15" s="53">
        <f t="shared" si="60"/>
        <v>44</v>
      </c>
      <c r="BE15" s="53">
        <f t="shared" si="61"/>
        <v>0</v>
      </c>
      <c r="BF15" s="53">
        <f t="shared" si="62"/>
        <v>0</v>
      </c>
      <c r="BG15" s="53">
        <f t="shared" si="63"/>
        <v>10.989000000000001</v>
      </c>
      <c r="BH15" s="54">
        <v>11</v>
      </c>
      <c r="BI15" s="30">
        <f t="shared" si="64"/>
        <v>44</v>
      </c>
      <c r="BJ15" s="53">
        <f t="shared" si="65"/>
        <v>0</v>
      </c>
      <c r="BK15" s="53">
        <f t="shared" si="66"/>
        <v>0</v>
      </c>
      <c r="BL15" s="53">
        <f t="shared" si="67"/>
        <v>10.989000000000001</v>
      </c>
      <c r="BM15" s="55">
        <v>11</v>
      </c>
      <c r="BN15" s="53">
        <f t="shared" si="68"/>
        <v>44</v>
      </c>
      <c r="BO15" s="53">
        <f t="shared" si="69"/>
        <v>0</v>
      </c>
      <c r="BP15" s="53">
        <f t="shared" si="70"/>
        <v>0</v>
      </c>
      <c r="BQ15" s="53">
        <f t="shared" si="71"/>
        <v>10.989000000000001</v>
      </c>
      <c r="BR15" s="50">
        <v>11</v>
      </c>
      <c r="BS15" s="53">
        <f t="shared" si="72"/>
        <v>44</v>
      </c>
      <c r="BT15" s="53">
        <f t="shared" si="73"/>
        <v>0</v>
      </c>
      <c r="BU15" s="53">
        <f t="shared" si="74"/>
        <v>0</v>
      </c>
      <c r="BV15" s="53">
        <f t="shared" si="75"/>
        <v>10.989000000000001</v>
      </c>
      <c r="BW15" s="50">
        <v>11</v>
      </c>
      <c r="BX15" s="53">
        <f t="shared" si="76"/>
        <v>44</v>
      </c>
      <c r="BY15" s="53">
        <f t="shared" si="77"/>
        <v>0</v>
      </c>
      <c r="BZ15" s="53">
        <f t="shared" si="78"/>
        <v>0</v>
      </c>
      <c r="CA15" s="53">
        <f t="shared" si="79"/>
        <v>10.989000000000001</v>
      </c>
      <c r="CB15" s="50">
        <v>11</v>
      </c>
      <c r="CC15" s="53">
        <f t="shared" si="80"/>
        <v>44</v>
      </c>
      <c r="CD15" s="53">
        <f t="shared" si="81"/>
        <v>0</v>
      </c>
      <c r="CE15" s="53">
        <f t="shared" si="82"/>
        <v>0</v>
      </c>
      <c r="CF15" s="53">
        <f t="shared" si="83"/>
        <v>10.989000000000001</v>
      </c>
      <c r="CG15" s="50">
        <v>11</v>
      </c>
      <c r="CH15" s="53">
        <f t="shared" ref="CH15:CH31" si="92">$B15/100*CL15</f>
        <v>44</v>
      </c>
      <c r="CI15" s="53">
        <f t="shared" ref="CI15:CI17" si="93">$C15/100*CL15</f>
        <v>0</v>
      </c>
      <c r="CJ15" s="53">
        <f t="shared" ref="CJ15:CJ17" si="94">$D15/100*CL15</f>
        <v>0</v>
      </c>
      <c r="CK15" s="53">
        <f t="shared" ref="CK15:CK17" si="95">$E15/100*CL15</f>
        <v>10.989000000000001</v>
      </c>
      <c r="CL15" s="21">
        <v>11</v>
      </c>
      <c r="CM15" s="53">
        <f t="shared" ref="CM15:CM31" si="96">$B15/100*CQ15</f>
        <v>44</v>
      </c>
      <c r="CN15" s="53">
        <f t="shared" ref="CN15:CN17" si="97">$C15/100*CQ15</f>
        <v>0</v>
      </c>
      <c r="CO15" s="53">
        <f t="shared" ref="CO15:CO17" si="98">$D15/100*CQ15</f>
        <v>0</v>
      </c>
      <c r="CP15" s="53">
        <f t="shared" ref="CP15:CP17" si="99">$E15/100*CQ15</f>
        <v>10.989000000000001</v>
      </c>
      <c r="CQ15" s="21">
        <v>11</v>
      </c>
      <c r="CR15" s="53">
        <f t="shared" ref="CR15:CR31" si="100">$B15/100*CV15</f>
        <v>44</v>
      </c>
      <c r="CS15" s="53">
        <f t="shared" ref="CS15:CS17" si="101">$C15/100*CV15</f>
        <v>0</v>
      </c>
      <c r="CT15" s="53">
        <f t="shared" ref="CT15:CT17" si="102">$D15/100*CV15</f>
        <v>0</v>
      </c>
      <c r="CU15" s="53">
        <f t="shared" ref="CU15:CU17" si="103">$E15/100*CV15</f>
        <v>10.989000000000001</v>
      </c>
      <c r="CV15" s="21">
        <v>11</v>
      </c>
      <c r="CW15" s="53">
        <f t="shared" ref="CW15:CW31" si="104">$B15/100*DA15</f>
        <v>44</v>
      </c>
      <c r="CX15" s="53">
        <f t="shared" ref="CX15:CX17" si="105">$C15/100*DA15</f>
        <v>0</v>
      </c>
      <c r="CY15" s="53">
        <f t="shared" ref="CY15:CY17" si="106">$D15/100*DA15</f>
        <v>0</v>
      </c>
      <c r="CZ15" s="53">
        <f t="shared" ref="CZ15:CZ17" si="107">$E15/100*DA15</f>
        <v>10.989000000000001</v>
      </c>
      <c r="DA15" s="21">
        <v>11</v>
      </c>
      <c r="DB15" s="53">
        <f t="shared" ref="DB15:DB31" si="108">$B15/100*DF15</f>
        <v>44</v>
      </c>
      <c r="DC15" s="53">
        <f t="shared" ref="DC15:DC17" si="109">$C15/100*DF15</f>
        <v>0</v>
      </c>
      <c r="DD15" s="53">
        <f t="shared" ref="DD15:DD17" si="110">$D15/100*DF15</f>
        <v>0</v>
      </c>
      <c r="DE15" s="53">
        <f t="shared" ref="DE15:DE17" si="111">$E15/100*DF15</f>
        <v>10.989000000000001</v>
      </c>
      <c r="DF15" s="21">
        <v>11</v>
      </c>
      <c r="DG15" s="53">
        <f t="shared" ref="DG15:DG31" si="112">$B15/100*DK15</f>
        <v>44</v>
      </c>
      <c r="DH15" s="53">
        <f t="shared" ref="DH15:DH17" si="113">$C15/100*DK15</f>
        <v>0</v>
      </c>
      <c r="DI15" s="53">
        <f t="shared" ref="DI15:DI17" si="114">$D15/100*DK15</f>
        <v>0</v>
      </c>
      <c r="DJ15" s="53">
        <f t="shared" ref="DJ15:DJ17" si="115">$E15/100*DK15</f>
        <v>10.989000000000001</v>
      </c>
      <c r="DK15" s="21">
        <v>11</v>
      </c>
      <c r="DL15" s="53">
        <f t="shared" ref="DL15:DL31" si="116">$B15/100*DP15</f>
        <v>44</v>
      </c>
      <c r="DM15" s="53">
        <f t="shared" ref="DM15:DM17" si="117">$C15/100*DP15</f>
        <v>0</v>
      </c>
      <c r="DN15" s="53">
        <f t="shared" ref="DN15:DN17" si="118">$D15/100*DP15</f>
        <v>0</v>
      </c>
      <c r="DO15" s="53">
        <f t="shared" ref="DO15:DO17" si="119">$E15/100*DP15</f>
        <v>10.989000000000001</v>
      </c>
      <c r="DP15" s="21">
        <v>11</v>
      </c>
    </row>
    <row r="16" spans="1:120" s="21" customFormat="1" x14ac:dyDescent="0.25">
      <c r="A16" s="40" t="s">
        <v>35</v>
      </c>
      <c r="B16" s="40">
        <v>397</v>
      </c>
      <c r="C16" s="42">
        <v>10</v>
      </c>
      <c r="D16" s="42">
        <v>2.2999999999999998</v>
      </c>
      <c r="E16" s="37">
        <v>73.8</v>
      </c>
      <c r="F16" s="62">
        <f t="shared" si="0"/>
        <v>0</v>
      </c>
      <c r="G16" s="42">
        <f t="shared" si="1"/>
        <v>0</v>
      </c>
      <c r="H16" s="42">
        <f t="shared" si="2"/>
        <v>0</v>
      </c>
      <c r="I16" s="42">
        <f t="shared" si="3"/>
        <v>0</v>
      </c>
      <c r="J16" s="38"/>
      <c r="K16" s="39">
        <f t="shared" si="24"/>
        <v>59.550000000000004</v>
      </c>
      <c r="L16" s="39">
        <f t="shared" si="25"/>
        <v>1.5</v>
      </c>
      <c r="M16" s="39">
        <f t="shared" si="26"/>
        <v>0.34499999999999997</v>
      </c>
      <c r="N16" s="39">
        <f t="shared" si="27"/>
        <v>11.07</v>
      </c>
      <c r="O16" s="40">
        <v>15</v>
      </c>
      <c r="P16" s="39">
        <f t="shared" si="28"/>
        <v>59.550000000000004</v>
      </c>
      <c r="Q16" s="39">
        <f t="shared" si="29"/>
        <v>1.5</v>
      </c>
      <c r="R16" s="39">
        <f t="shared" si="30"/>
        <v>0.34499999999999997</v>
      </c>
      <c r="S16" s="39">
        <f t="shared" si="31"/>
        <v>11.07</v>
      </c>
      <c r="T16" s="40">
        <v>15</v>
      </c>
      <c r="U16" s="39">
        <f t="shared" si="32"/>
        <v>59.550000000000004</v>
      </c>
      <c r="V16" s="39">
        <f t="shared" si="33"/>
        <v>1.5</v>
      </c>
      <c r="W16" s="39">
        <f t="shared" si="34"/>
        <v>0.34499999999999997</v>
      </c>
      <c r="X16" s="39">
        <f t="shared" si="35"/>
        <v>11.07</v>
      </c>
      <c r="Y16" s="40">
        <v>15</v>
      </c>
      <c r="Z16" s="39">
        <f t="shared" si="36"/>
        <v>59.550000000000004</v>
      </c>
      <c r="AA16" s="39">
        <f t="shared" si="37"/>
        <v>1.5</v>
      </c>
      <c r="AB16" s="39">
        <f t="shared" si="38"/>
        <v>0.34499999999999997</v>
      </c>
      <c r="AC16" s="39">
        <f t="shared" si="39"/>
        <v>11.07</v>
      </c>
      <c r="AD16" s="38">
        <v>15</v>
      </c>
      <c r="AE16" s="39">
        <f t="shared" si="40"/>
        <v>59.550000000000004</v>
      </c>
      <c r="AF16" s="39">
        <f t="shared" si="41"/>
        <v>1.5</v>
      </c>
      <c r="AG16" s="39">
        <f t="shared" si="42"/>
        <v>0.34499999999999997</v>
      </c>
      <c r="AH16" s="39">
        <f t="shared" si="43"/>
        <v>11.07</v>
      </c>
      <c r="AI16" s="38">
        <v>15</v>
      </c>
      <c r="AJ16" s="39">
        <f t="shared" si="44"/>
        <v>59.550000000000004</v>
      </c>
      <c r="AK16" s="39">
        <f t="shared" si="45"/>
        <v>1.5</v>
      </c>
      <c r="AL16" s="39">
        <f t="shared" si="46"/>
        <v>0.34499999999999997</v>
      </c>
      <c r="AM16" s="39">
        <f t="shared" si="47"/>
        <v>11.07</v>
      </c>
      <c r="AN16" s="41">
        <v>15</v>
      </c>
      <c r="AO16" s="39">
        <f t="shared" si="48"/>
        <v>59.550000000000004</v>
      </c>
      <c r="AP16" s="39">
        <f t="shared" si="49"/>
        <v>1.5</v>
      </c>
      <c r="AQ16" s="39">
        <f t="shared" si="50"/>
        <v>0.34499999999999997</v>
      </c>
      <c r="AR16" s="39">
        <f t="shared" si="51"/>
        <v>11.07</v>
      </c>
      <c r="AS16" s="40">
        <v>15</v>
      </c>
      <c r="AT16" s="39">
        <f t="shared" si="52"/>
        <v>59.550000000000004</v>
      </c>
      <c r="AU16" s="39">
        <f t="shared" si="53"/>
        <v>1.5</v>
      </c>
      <c r="AV16" s="39">
        <f t="shared" si="54"/>
        <v>0.34499999999999997</v>
      </c>
      <c r="AW16" s="39">
        <f t="shared" si="55"/>
        <v>11.07</v>
      </c>
      <c r="AX16" s="38">
        <v>15</v>
      </c>
      <c r="AY16" s="42">
        <f t="shared" si="56"/>
        <v>59.550000000000004</v>
      </c>
      <c r="AZ16" s="39">
        <f t="shared" si="57"/>
        <v>1.5</v>
      </c>
      <c r="BA16" s="39">
        <f t="shared" si="58"/>
        <v>0.34499999999999997</v>
      </c>
      <c r="BB16" s="39">
        <f t="shared" si="59"/>
        <v>11.07</v>
      </c>
      <c r="BC16" s="40">
        <v>15</v>
      </c>
      <c r="BD16" s="39">
        <f t="shared" si="60"/>
        <v>59.550000000000004</v>
      </c>
      <c r="BE16" s="39">
        <f t="shared" si="61"/>
        <v>1.5</v>
      </c>
      <c r="BF16" s="39">
        <f t="shared" si="62"/>
        <v>0.34499999999999997</v>
      </c>
      <c r="BG16" s="39">
        <f t="shared" si="63"/>
        <v>11.07</v>
      </c>
      <c r="BH16" s="41">
        <v>15</v>
      </c>
      <c r="BI16" s="42">
        <f t="shared" si="64"/>
        <v>59.550000000000004</v>
      </c>
      <c r="BJ16" s="39">
        <f t="shared" si="65"/>
        <v>1.5</v>
      </c>
      <c r="BK16" s="39">
        <f t="shared" si="66"/>
        <v>0.34499999999999997</v>
      </c>
      <c r="BL16" s="39">
        <f t="shared" si="67"/>
        <v>11.07</v>
      </c>
      <c r="BM16" s="43">
        <v>15</v>
      </c>
      <c r="BN16" s="39">
        <f t="shared" si="68"/>
        <v>59.550000000000004</v>
      </c>
      <c r="BO16" s="39">
        <f t="shared" si="69"/>
        <v>1.5</v>
      </c>
      <c r="BP16" s="39">
        <f t="shared" si="70"/>
        <v>0.34499999999999997</v>
      </c>
      <c r="BQ16" s="39">
        <f t="shared" si="71"/>
        <v>11.07</v>
      </c>
      <c r="BR16" s="40">
        <v>15</v>
      </c>
      <c r="BS16" s="39">
        <f t="shared" si="72"/>
        <v>59.550000000000004</v>
      </c>
      <c r="BT16" s="39">
        <f t="shared" si="73"/>
        <v>1.5</v>
      </c>
      <c r="BU16" s="39">
        <f t="shared" si="74"/>
        <v>0.34499999999999997</v>
      </c>
      <c r="BV16" s="39">
        <f t="shared" si="75"/>
        <v>11.07</v>
      </c>
      <c r="BW16" s="40">
        <v>15</v>
      </c>
      <c r="BX16" s="39">
        <f t="shared" si="76"/>
        <v>59.550000000000004</v>
      </c>
      <c r="BY16" s="39">
        <f t="shared" si="77"/>
        <v>1.5</v>
      </c>
      <c r="BZ16" s="39">
        <f t="shared" si="78"/>
        <v>0.34499999999999997</v>
      </c>
      <c r="CA16" s="39">
        <f t="shared" si="79"/>
        <v>11.07</v>
      </c>
      <c r="CB16" s="40">
        <v>15</v>
      </c>
      <c r="CC16" s="39">
        <f t="shared" si="80"/>
        <v>59.550000000000004</v>
      </c>
      <c r="CD16" s="39">
        <f t="shared" si="81"/>
        <v>1.5</v>
      </c>
      <c r="CE16" s="39">
        <f t="shared" si="82"/>
        <v>0.34499999999999997</v>
      </c>
      <c r="CF16" s="39">
        <f t="shared" si="83"/>
        <v>11.07</v>
      </c>
      <c r="CG16" s="40">
        <v>15</v>
      </c>
      <c r="CH16" s="39">
        <f t="shared" si="92"/>
        <v>59.550000000000004</v>
      </c>
      <c r="CI16" s="39">
        <f t="shared" si="93"/>
        <v>1.5</v>
      </c>
      <c r="CJ16" s="39">
        <f t="shared" si="94"/>
        <v>0.34499999999999997</v>
      </c>
      <c r="CK16" s="39">
        <f t="shared" si="95"/>
        <v>11.07</v>
      </c>
      <c r="CL16" s="38">
        <v>15</v>
      </c>
      <c r="CM16" s="39">
        <f t="shared" si="96"/>
        <v>59.550000000000004</v>
      </c>
      <c r="CN16" s="39">
        <f t="shared" si="97"/>
        <v>1.5</v>
      </c>
      <c r="CO16" s="39">
        <f t="shared" si="98"/>
        <v>0.34499999999999997</v>
      </c>
      <c r="CP16" s="39">
        <f t="shared" si="99"/>
        <v>11.07</v>
      </c>
      <c r="CQ16" s="38">
        <v>15</v>
      </c>
      <c r="CR16" s="39">
        <f t="shared" si="100"/>
        <v>59.550000000000004</v>
      </c>
      <c r="CS16" s="39">
        <f t="shared" si="101"/>
        <v>1.5</v>
      </c>
      <c r="CT16" s="39">
        <f t="shared" si="102"/>
        <v>0.34499999999999997</v>
      </c>
      <c r="CU16" s="39">
        <f t="shared" si="103"/>
        <v>11.07</v>
      </c>
      <c r="CV16" s="38">
        <v>15</v>
      </c>
      <c r="CW16" s="39">
        <f t="shared" si="104"/>
        <v>59.550000000000004</v>
      </c>
      <c r="CX16" s="39">
        <f t="shared" si="105"/>
        <v>1.5</v>
      </c>
      <c r="CY16" s="39">
        <f t="shared" si="106"/>
        <v>0.34499999999999997</v>
      </c>
      <c r="CZ16" s="39">
        <f t="shared" si="107"/>
        <v>11.07</v>
      </c>
      <c r="DA16" s="38">
        <v>15</v>
      </c>
      <c r="DB16" s="39">
        <f t="shared" si="108"/>
        <v>59.550000000000004</v>
      </c>
      <c r="DC16" s="39">
        <f t="shared" si="109"/>
        <v>1.5</v>
      </c>
      <c r="DD16" s="39">
        <f t="shared" si="110"/>
        <v>0.34499999999999997</v>
      </c>
      <c r="DE16" s="39">
        <f t="shared" si="111"/>
        <v>11.07</v>
      </c>
      <c r="DF16" s="38">
        <v>15</v>
      </c>
      <c r="DG16" s="39">
        <f t="shared" si="112"/>
        <v>59.550000000000004</v>
      </c>
      <c r="DH16" s="39">
        <f t="shared" si="113"/>
        <v>1.5</v>
      </c>
      <c r="DI16" s="39">
        <f t="shared" si="114"/>
        <v>0.34499999999999997</v>
      </c>
      <c r="DJ16" s="39">
        <f t="shared" si="115"/>
        <v>11.07</v>
      </c>
      <c r="DK16" s="38">
        <v>15</v>
      </c>
      <c r="DL16" s="39">
        <f t="shared" si="116"/>
        <v>59.550000000000004</v>
      </c>
      <c r="DM16" s="39">
        <f t="shared" si="117"/>
        <v>1.5</v>
      </c>
      <c r="DN16" s="39">
        <f t="shared" si="118"/>
        <v>0.34499999999999997</v>
      </c>
      <c r="DO16" s="39">
        <f t="shared" si="119"/>
        <v>11.07</v>
      </c>
      <c r="DP16" s="38">
        <v>15</v>
      </c>
    </row>
    <row r="17" spans="1:120" s="21" customFormat="1" x14ac:dyDescent="0.25">
      <c r="A17" s="50" t="s">
        <v>36</v>
      </c>
      <c r="B17" s="50"/>
      <c r="E17" s="55"/>
      <c r="F17" s="29">
        <f t="shared" si="0"/>
        <v>0</v>
      </c>
      <c r="G17" s="30">
        <f t="shared" si="1"/>
        <v>0</v>
      </c>
      <c r="H17" s="30">
        <f t="shared" si="2"/>
        <v>0</v>
      </c>
      <c r="I17" s="30">
        <f t="shared" si="3"/>
        <v>0</v>
      </c>
      <c r="K17" s="53">
        <f t="shared" si="24"/>
        <v>0</v>
      </c>
      <c r="L17" s="53">
        <f t="shared" si="25"/>
        <v>0</v>
      </c>
      <c r="M17" s="53">
        <f t="shared" si="26"/>
        <v>0</v>
      </c>
      <c r="N17" s="53">
        <f t="shared" si="27"/>
        <v>0</v>
      </c>
      <c r="O17" s="21">
        <v>1</v>
      </c>
      <c r="P17" s="53">
        <f t="shared" si="28"/>
        <v>0</v>
      </c>
      <c r="Q17" s="53">
        <f t="shared" si="29"/>
        <v>0</v>
      </c>
      <c r="R17" s="53">
        <f t="shared" si="30"/>
        <v>0</v>
      </c>
      <c r="S17" s="53">
        <f t="shared" si="31"/>
        <v>0</v>
      </c>
      <c r="T17" s="21">
        <v>1</v>
      </c>
      <c r="U17" s="53">
        <f t="shared" si="32"/>
        <v>0</v>
      </c>
      <c r="V17" s="53">
        <f t="shared" si="33"/>
        <v>0</v>
      </c>
      <c r="W17" s="53">
        <f t="shared" si="34"/>
        <v>0</v>
      </c>
      <c r="X17" s="53">
        <f t="shared" si="35"/>
        <v>0</v>
      </c>
      <c r="Y17" s="21">
        <v>1</v>
      </c>
      <c r="Z17" s="53">
        <f t="shared" si="36"/>
        <v>0</v>
      </c>
      <c r="AA17" s="53">
        <f t="shared" si="37"/>
        <v>0</v>
      </c>
      <c r="AB17" s="53">
        <f t="shared" si="38"/>
        <v>0</v>
      </c>
      <c r="AC17" s="53">
        <f t="shared" si="39"/>
        <v>0</v>
      </c>
      <c r="AD17" s="21">
        <v>1</v>
      </c>
      <c r="AE17" s="53">
        <f t="shared" si="40"/>
        <v>0</v>
      </c>
      <c r="AF17" s="53">
        <f t="shared" si="41"/>
        <v>0</v>
      </c>
      <c r="AG17" s="53">
        <f t="shared" si="42"/>
        <v>0</v>
      </c>
      <c r="AH17" s="53">
        <f t="shared" si="43"/>
        <v>0</v>
      </c>
      <c r="AI17" s="21">
        <v>1</v>
      </c>
      <c r="AJ17" s="53">
        <f t="shared" si="44"/>
        <v>0</v>
      </c>
      <c r="AK17" s="53">
        <f t="shared" si="45"/>
        <v>0</v>
      </c>
      <c r="AL17" s="53">
        <f t="shared" si="46"/>
        <v>0</v>
      </c>
      <c r="AM17" s="53">
        <f t="shared" si="47"/>
        <v>0</v>
      </c>
      <c r="AN17" s="21">
        <v>1</v>
      </c>
      <c r="AO17" s="53">
        <f t="shared" si="48"/>
        <v>0</v>
      </c>
      <c r="AP17" s="53">
        <f t="shared" si="49"/>
        <v>0</v>
      </c>
      <c r="AQ17" s="53">
        <f t="shared" si="50"/>
        <v>0</v>
      </c>
      <c r="AR17" s="53">
        <f t="shared" si="51"/>
        <v>0</v>
      </c>
      <c r="AS17" s="21">
        <v>1</v>
      </c>
      <c r="AT17" s="53">
        <f t="shared" si="52"/>
        <v>0</v>
      </c>
      <c r="AU17" s="53">
        <f t="shared" si="53"/>
        <v>0</v>
      </c>
      <c r="AV17" s="53">
        <f t="shared" si="54"/>
        <v>0</v>
      </c>
      <c r="AW17" s="53">
        <f t="shared" si="55"/>
        <v>0</v>
      </c>
      <c r="AX17" s="21">
        <v>1</v>
      </c>
      <c r="AY17" s="30">
        <f t="shared" si="56"/>
        <v>0</v>
      </c>
      <c r="AZ17" s="53">
        <f t="shared" si="57"/>
        <v>0</v>
      </c>
      <c r="BA17" s="53">
        <f t="shared" si="58"/>
        <v>0</v>
      </c>
      <c r="BB17" s="53">
        <f t="shared" si="59"/>
        <v>0</v>
      </c>
      <c r="BC17" s="21">
        <v>1</v>
      </c>
      <c r="BD17" s="53">
        <f t="shared" si="60"/>
        <v>0</v>
      </c>
      <c r="BE17" s="53">
        <f t="shared" si="61"/>
        <v>0</v>
      </c>
      <c r="BF17" s="53">
        <f t="shared" si="62"/>
        <v>0</v>
      </c>
      <c r="BG17" s="53">
        <f t="shared" si="63"/>
        <v>0</v>
      </c>
      <c r="BH17" s="63">
        <v>1</v>
      </c>
      <c r="BI17" s="30">
        <f t="shared" si="64"/>
        <v>0</v>
      </c>
      <c r="BJ17" s="53">
        <f t="shared" si="65"/>
        <v>0</v>
      </c>
      <c r="BK17" s="53">
        <f t="shared" si="66"/>
        <v>0</v>
      </c>
      <c r="BL17" s="53">
        <f t="shared" si="67"/>
        <v>0</v>
      </c>
      <c r="BM17" s="55">
        <v>1</v>
      </c>
      <c r="BN17" s="53">
        <f t="shared" si="68"/>
        <v>0</v>
      </c>
      <c r="BO17" s="53">
        <f t="shared" si="69"/>
        <v>0</v>
      </c>
      <c r="BP17" s="53">
        <f t="shared" si="70"/>
        <v>0</v>
      </c>
      <c r="BQ17" s="53">
        <f t="shared" si="71"/>
        <v>0</v>
      </c>
      <c r="BR17" s="21">
        <v>1</v>
      </c>
      <c r="BS17" s="53">
        <f t="shared" si="72"/>
        <v>0</v>
      </c>
      <c r="BT17" s="53">
        <f t="shared" si="73"/>
        <v>0</v>
      </c>
      <c r="BU17" s="53">
        <f t="shared" si="74"/>
        <v>0</v>
      </c>
      <c r="BV17" s="53">
        <f t="shared" si="75"/>
        <v>0</v>
      </c>
      <c r="BW17" s="21">
        <v>1</v>
      </c>
      <c r="BX17" s="53">
        <f t="shared" si="76"/>
        <v>0</v>
      </c>
      <c r="BY17" s="53">
        <f t="shared" si="77"/>
        <v>0</v>
      </c>
      <c r="BZ17" s="53">
        <f t="shared" si="78"/>
        <v>0</v>
      </c>
      <c r="CA17" s="53">
        <f t="shared" si="79"/>
        <v>0</v>
      </c>
      <c r="CB17" s="21">
        <v>1</v>
      </c>
      <c r="CC17" s="53">
        <f t="shared" si="80"/>
        <v>0</v>
      </c>
      <c r="CD17" s="53">
        <f t="shared" si="81"/>
        <v>0</v>
      </c>
      <c r="CE17" s="53">
        <f t="shared" si="82"/>
        <v>0</v>
      </c>
      <c r="CF17" s="53">
        <f t="shared" si="83"/>
        <v>0</v>
      </c>
      <c r="CG17" s="21">
        <v>1</v>
      </c>
      <c r="CH17" s="53">
        <f t="shared" si="92"/>
        <v>0</v>
      </c>
      <c r="CI17" s="53">
        <f t="shared" si="93"/>
        <v>0</v>
      </c>
      <c r="CJ17" s="53">
        <f t="shared" si="94"/>
        <v>0</v>
      </c>
      <c r="CK17" s="53">
        <f t="shared" si="95"/>
        <v>0</v>
      </c>
      <c r="CL17" s="21">
        <v>1</v>
      </c>
      <c r="CM17" s="53">
        <f t="shared" si="96"/>
        <v>0</v>
      </c>
      <c r="CN17" s="53">
        <f t="shared" si="97"/>
        <v>0</v>
      </c>
      <c r="CO17" s="53">
        <f t="shared" si="98"/>
        <v>0</v>
      </c>
      <c r="CP17" s="53">
        <f t="shared" si="99"/>
        <v>0</v>
      </c>
      <c r="CQ17" s="21">
        <v>1</v>
      </c>
      <c r="CR17" s="53">
        <f t="shared" si="100"/>
        <v>0</v>
      </c>
      <c r="CS17" s="53">
        <f t="shared" si="101"/>
        <v>0</v>
      </c>
      <c r="CT17" s="53">
        <f t="shared" si="102"/>
        <v>0</v>
      </c>
      <c r="CU17" s="53">
        <f t="shared" si="103"/>
        <v>0</v>
      </c>
      <c r="CV17" s="21">
        <v>1</v>
      </c>
      <c r="CW17" s="53">
        <f t="shared" si="104"/>
        <v>0</v>
      </c>
      <c r="CX17" s="53">
        <f t="shared" si="105"/>
        <v>0</v>
      </c>
      <c r="CY17" s="53">
        <f t="shared" si="106"/>
        <v>0</v>
      </c>
      <c r="CZ17" s="53">
        <f t="shared" si="107"/>
        <v>0</v>
      </c>
      <c r="DA17" s="21">
        <v>1</v>
      </c>
      <c r="DB17" s="53">
        <f t="shared" si="108"/>
        <v>0</v>
      </c>
      <c r="DC17" s="53">
        <f t="shared" si="109"/>
        <v>0</v>
      </c>
      <c r="DD17" s="53">
        <f t="shared" si="110"/>
        <v>0</v>
      </c>
      <c r="DE17" s="53">
        <f t="shared" si="111"/>
        <v>0</v>
      </c>
      <c r="DF17" s="21">
        <v>1</v>
      </c>
      <c r="DG17" s="53">
        <f t="shared" si="112"/>
        <v>0</v>
      </c>
      <c r="DH17" s="53">
        <f t="shared" si="113"/>
        <v>0</v>
      </c>
      <c r="DI17" s="53">
        <f t="shared" si="114"/>
        <v>0</v>
      </c>
      <c r="DJ17" s="53">
        <f t="shared" si="115"/>
        <v>0</v>
      </c>
      <c r="DK17" s="21">
        <v>1</v>
      </c>
      <c r="DL17" s="53">
        <f t="shared" si="116"/>
        <v>0</v>
      </c>
      <c r="DM17" s="53">
        <f t="shared" si="117"/>
        <v>0</v>
      </c>
      <c r="DN17" s="53">
        <f t="shared" si="118"/>
        <v>0</v>
      </c>
      <c r="DO17" s="53">
        <f t="shared" si="119"/>
        <v>0</v>
      </c>
      <c r="DP17" s="21">
        <v>1</v>
      </c>
    </row>
    <row r="18" spans="1:120" s="21" customFormat="1" x14ac:dyDescent="0.25">
      <c r="A18" s="69" t="s">
        <v>37</v>
      </c>
      <c r="B18" s="69">
        <v>430</v>
      </c>
      <c r="C18" s="69">
        <v>5.5</v>
      </c>
      <c r="D18" s="69">
        <v>15</v>
      </c>
      <c r="E18" s="70">
        <v>67</v>
      </c>
      <c r="F18" s="62">
        <f t="shared" si="0"/>
        <v>0</v>
      </c>
      <c r="G18" s="42">
        <f t="shared" si="1"/>
        <v>0</v>
      </c>
      <c r="H18" s="42">
        <f t="shared" si="2"/>
        <v>0</v>
      </c>
      <c r="I18" s="42">
        <f t="shared" si="3"/>
        <v>0</v>
      </c>
      <c r="J18" s="69"/>
      <c r="K18" s="71">
        <f t="shared" si="24"/>
        <v>0</v>
      </c>
      <c r="L18" s="71">
        <f t="shared" si="25"/>
        <v>0</v>
      </c>
      <c r="M18" s="71">
        <f t="shared" si="26"/>
        <v>0</v>
      </c>
      <c r="N18" s="71">
        <f t="shared" si="27"/>
        <v>0</v>
      </c>
      <c r="O18" s="69"/>
      <c r="P18" s="71">
        <f t="shared" si="28"/>
        <v>0</v>
      </c>
      <c r="Q18" s="71"/>
      <c r="R18" s="71"/>
      <c r="S18" s="71"/>
      <c r="T18" s="69"/>
      <c r="U18" s="71">
        <f t="shared" si="32"/>
        <v>0</v>
      </c>
      <c r="V18" s="71">
        <f t="shared" si="33"/>
        <v>0</v>
      </c>
      <c r="W18" s="71">
        <f t="shared" si="34"/>
        <v>0</v>
      </c>
      <c r="X18" s="71">
        <f t="shared" si="35"/>
        <v>0</v>
      </c>
      <c r="Y18" s="69"/>
      <c r="Z18" s="71">
        <f t="shared" si="36"/>
        <v>0</v>
      </c>
      <c r="AA18" s="71"/>
      <c r="AB18" s="71"/>
      <c r="AC18" s="71"/>
      <c r="AD18" s="69"/>
      <c r="AE18" s="71">
        <f t="shared" si="40"/>
        <v>0</v>
      </c>
      <c r="AF18" s="71"/>
      <c r="AG18" s="71"/>
      <c r="AH18" s="71"/>
      <c r="AI18" s="69"/>
      <c r="AJ18" s="71">
        <f t="shared" si="44"/>
        <v>0</v>
      </c>
      <c r="AK18" s="71"/>
      <c r="AL18" s="71"/>
      <c r="AM18" s="71"/>
      <c r="AN18" s="72"/>
      <c r="AO18" s="71">
        <f t="shared" si="48"/>
        <v>0</v>
      </c>
      <c r="AP18" s="71"/>
      <c r="AQ18" s="71"/>
      <c r="AR18" s="71"/>
      <c r="AS18" s="69"/>
      <c r="AT18" s="71">
        <f t="shared" si="52"/>
        <v>0</v>
      </c>
      <c r="AU18" s="71"/>
      <c r="AV18" s="71"/>
      <c r="AW18" s="71"/>
      <c r="AX18" s="69"/>
      <c r="AY18" s="71">
        <f t="shared" si="56"/>
        <v>0</v>
      </c>
      <c r="AZ18" s="71"/>
      <c r="BA18" s="71"/>
      <c r="BB18" s="71"/>
      <c r="BC18" s="69"/>
      <c r="BD18" s="71">
        <f t="shared" si="60"/>
        <v>129</v>
      </c>
      <c r="BE18" s="71"/>
      <c r="BF18" s="71"/>
      <c r="BG18" s="71"/>
      <c r="BH18" s="69">
        <v>30</v>
      </c>
      <c r="BI18" s="71">
        <f t="shared" si="64"/>
        <v>0</v>
      </c>
      <c r="BJ18" s="71"/>
      <c r="BK18" s="71"/>
      <c r="BL18" s="71"/>
      <c r="BM18" s="70"/>
      <c r="BN18" s="71">
        <f t="shared" si="68"/>
        <v>0</v>
      </c>
      <c r="BO18" s="71"/>
      <c r="BP18" s="71"/>
      <c r="BQ18" s="71"/>
      <c r="BR18" s="69"/>
      <c r="BS18" s="71">
        <f t="shared" si="72"/>
        <v>129</v>
      </c>
      <c r="BT18" s="71"/>
      <c r="BU18" s="71"/>
      <c r="BV18" s="71"/>
      <c r="BW18" s="69">
        <v>30</v>
      </c>
      <c r="BX18" s="71">
        <f t="shared" si="76"/>
        <v>0</v>
      </c>
      <c r="BY18" s="71"/>
      <c r="BZ18" s="71"/>
      <c r="CA18" s="71"/>
      <c r="CB18" s="69"/>
      <c r="CC18" s="71">
        <f t="shared" si="80"/>
        <v>0</v>
      </c>
      <c r="CD18" s="71"/>
      <c r="CE18" s="71"/>
      <c r="CF18" s="71"/>
      <c r="CG18" s="69"/>
      <c r="CH18" s="71">
        <f t="shared" si="92"/>
        <v>0</v>
      </c>
      <c r="CI18" s="71"/>
      <c r="CJ18" s="71"/>
      <c r="CK18" s="71"/>
      <c r="CL18" s="69"/>
      <c r="CM18" s="71">
        <f t="shared" si="96"/>
        <v>0</v>
      </c>
      <c r="CN18" s="71"/>
      <c r="CO18" s="71"/>
      <c r="CP18" s="71"/>
      <c r="CQ18" s="69"/>
      <c r="CR18" s="71">
        <f t="shared" si="100"/>
        <v>0</v>
      </c>
      <c r="CS18" s="71"/>
      <c r="CT18" s="71"/>
      <c r="CU18" s="71"/>
      <c r="CV18" s="69"/>
      <c r="CW18" s="71">
        <f t="shared" si="104"/>
        <v>0</v>
      </c>
      <c r="CX18" s="71"/>
      <c r="CY18" s="71"/>
      <c r="CZ18" s="71"/>
      <c r="DA18" s="69"/>
      <c r="DB18" s="71">
        <f t="shared" si="108"/>
        <v>0</v>
      </c>
      <c r="DC18" s="71"/>
      <c r="DD18" s="71"/>
      <c r="DE18" s="71"/>
      <c r="DF18" s="69"/>
      <c r="DG18" s="71">
        <f t="shared" si="112"/>
        <v>0</v>
      </c>
      <c r="DH18" s="71"/>
      <c r="DI18" s="71"/>
      <c r="DJ18" s="71"/>
      <c r="DK18" s="69"/>
      <c r="DL18" s="71">
        <f t="shared" si="116"/>
        <v>0</v>
      </c>
      <c r="DM18" s="71"/>
      <c r="DN18" s="71"/>
      <c r="DO18" s="71"/>
      <c r="DP18" s="69"/>
    </row>
    <row r="19" spans="1:120" s="21" customFormat="1" x14ac:dyDescent="0.25">
      <c r="A19" s="50" t="s">
        <v>38</v>
      </c>
      <c r="B19" s="50">
        <v>576</v>
      </c>
      <c r="C19" s="21">
        <v>14.8</v>
      </c>
      <c r="D19" s="21">
        <v>42.6</v>
      </c>
      <c r="E19" s="55">
        <v>34.5</v>
      </c>
      <c r="F19" s="29">
        <f t="shared" si="0"/>
        <v>0</v>
      </c>
      <c r="G19" s="30">
        <f t="shared" si="1"/>
        <v>0</v>
      </c>
      <c r="H19" s="30">
        <f t="shared" si="2"/>
        <v>0</v>
      </c>
      <c r="I19" s="30">
        <f t="shared" si="3"/>
        <v>0</v>
      </c>
      <c r="K19" s="53">
        <f t="shared" si="24"/>
        <v>144</v>
      </c>
      <c r="L19" s="53">
        <f t="shared" si="25"/>
        <v>3.7000000000000006</v>
      </c>
      <c r="M19" s="53">
        <f t="shared" si="26"/>
        <v>10.65</v>
      </c>
      <c r="N19" s="53">
        <f t="shared" si="27"/>
        <v>8.625</v>
      </c>
      <c r="O19" s="50">
        <v>25</v>
      </c>
      <c r="P19" s="53">
        <f t="shared" si="28"/>
        <v>0</v>
      </c>
      <c r="Q19" s="53">
        <f t="shared" si="29"/>
        <v>0</v>
      </c>
      <c r="R19" s="53">
        <f t="shared" si="30"/>
        <v>0</v>
      </c>
      <c r="S19" s="53">
        <f t="shared" si="31"/>
        <v>0</v>
      </c>
      <c r="T19" s="50"/>
      <c r="U19" s="53">
        <f t="shared" si="32"/>
        <v>0</v>
      </c>
      <c r="V19" s="53">
        <f t="shared" si="33"/>
        <v>0</v>
      </c>
      <c r="W19" s="53">
        <f t="shared" si="34"/>
        <v>0</v>
      </c>
      <c r="X19" s="53">
        <f t="shared" si="35"/>
        <v>0</v>
      </c>
      <c r="Y19" s="50"/>
      <c r="Z19" s="53">
        <f t="shared" si="36"/>
        <v>0</v>
      </c>
      <c r="AA19" s="53">
        <f t="shared" si="37"/>
        <v>0</v>
      </c>
      <c r="AB19" s="53">
        <f t="shared" si="38"/>
        <v>0</v>
      </c>
      <c r="AC19" s="53">
        <f t="shared" si="39"/>
        <v>0</v>
      </c>
      <c r="AE19" s="53">
        <f t="shared" si="40"/>
        <v>0</v>
      </c>
      <c r="AF19" s="53">
        <f t="shared" si="41"/>
        <v>0</v>
      </c>
      <c r="AG19" s="53">
        <f t="shared" si="42"/>
        <v>0</v>
      </c>
      <c r="AH19" s="53">
        <f t="shared" si="43"/>
        <v>0</v>
      </c>
      <c r="AJ19" s="53">
        <f t="shared" si="44"/>
        <v>0</v>
      </c>
      <c r="AK19" s="53">
        <f t="shared" si="45"/>
        <v>0</v>
      </c>
      <c r="AL19" s="53">
        <f t="shared" si="46"/>
        <v>0</v>
      </c>
      <c r="AM19" s="53">
        <f t="shared" si="47"/>
        <v>0</v>
      </c>
      <c r="AN19" s="54"/>
      <c r="AO19" s="53">
        <f t="shared" si="48"/>
        <v>0</v>
      </c>
      <c r="AP19" s="53">
        <f t="shared" si="49"/>
        <v>0</v>
      </c>
      <c r="AQ19" s="53">
        <f t="shared" si="50"/>
        <v>0</v>
      </c>
      <c r="AR19" s="53">
        <f t="shared" si="51"/>
        <v>0</v>
      </c>
      <c r="AS19" s="50"/>
      <c r="AT19" s="53">
        <f t="shared" si="52"/>
        <v>0</v>
      </c>
      <c r="AU19" s="53">
        <f t="shared" si="53"/>
        <v>0</v>
      </c>
      <c r="AV19" s="53">
        <f t="shared" si="54"/>
        <v>0</v>
      </c>
      <c r="AW19" s="53">
        <f t="shared" si="55"/>
        <v>0</v>
      </c>
      <c r="AY19" s="30">
        <f t="shared" si="56"/>
        <v>0</v>
      </c>
      <c r="AZ19" s="53">
        <f t="shared" si="57"/>
        <v>0</v>
      </c>
      <c r="BA19" s="53">
        <f t="shared" si="58"/>
        <v>0</v>
      </c>
      <c r="BB19" s="53">
        <f t="shared" si="59"/>
        <v>0</v>
      </c>
      <c r="BC19" s="50"/>
      <c r="BD19" s="53">
        <f t="shared" si="60"/>
        <v>0</v>
      </c>
      <c r="BE19" s="53">
        <f t="shared" si="61"/>
        <v>0</v>
      </c>
      <c r="BF19" s="53">
        <f t="shared" si="62"/>
        <v>0</v>
      </c>
      <c r="BG19" s="53">
        <f t="shared" si="63"/>
        <v>0</v>
      </c>
      <c r="BH19" s="54"/>
      <c r="BI19" s="30">
        <f t="shared" si="64"/>
        <v>144</v>
      </c>
      <c r="BJ19" s="53">
        <f t="shared" si="65"/>
        <v>3.7000000000000006</v>
      </c>
      <c r="BK19" s="53">
        <f t="shared" si="66"/>
        <v>10.65</v>
      </c>
      <c r="BL19" s="53">
        <f t="shared" si="67"/>
        <v>8.625</v>
      </c>
      <c r="BM19" s="55">
        <v>25</v>
      </c>
      <c r="BN19" s="53">
        <f t="shared" si="68"/>
        <v>0</v>
      </c>
      <c r="BO19" s="53">
        <f t="shared" si="69"/>
        <v>0</v>
      </c>
      <c r="BP19" s="53">
        <f t="shared" si="70"/>
        <v>0</v>
      </c>
      <c r="BQ19" s="53">
        <f t="shared" si="71"/>
        <v>0</v>
      </c>
      <c r="BR19" s="50"/>
      <c r="BS19" s="53">
        <f t="shared" si="72"/>
        <v>0</v>
      </c>
      <c r="BT19" s="53">
        <f t="shared" si="73"/>
        <v>0</v>
      </c>
      <c r="BU19" s="53">
        <f t="shared" si="74"/>
        <v>0</v>
      </c>
      <c r="BV19" s="53">
        <f t="shared" si="75"/>
        <v>0</v>
      </c>
      <c r="BX19" s="53">
        <f t="shared" si="76"/>
        <v>144</v>
      </c>
      <c r="BY19" s="53">
        <f t="shared" si="77"/>
        <v>3.7000000000000006</v>
      </c>
      <c r="BZ19" s="53">
        <f t="shared" si="78"/>
        <v>10.65</v>
      </c>
      <c r="CA19" s="53">
        <f t="shared" si="79"/>
        <v>8.625</v>
      </c>
      <c r="CB19" s="21">
        <v>25</v>
      </c>
      <c r="CC19" s="53">
        <f t="shared" si="80"/>
        <v>0</v>
      </c>
      <c r="CD19" s="53">
        <f t="shared" si="81"/>
        <v>0</v>
      </c>
      <c r="CE19" s="53">
        <f t="shared" si="82"/>
        <v>0</v>
      </c>
      <c r="CF19" s="53">
        <f t="shared" si="83"/>
        <v>0</v>
      </c>
      <c r="CG19" s="50"/>
      <c r="CH19" s="53">
        <f t="shared" si="92"/>
        <v>0</v>
      </c>
      <c r="CI19" s="53">
        <f t="shared" ref="CI19:CI31" si="120">$C19/100*CL19</f>
        <v>0</v>
      </c>
      <c r="CJ19" s="53">
        <f t="shared" ref="CJ19:CJ31" si="121">$D19/100*CL19</f>
        <v>0</v>
      </c>
      <c r="CK19" s="53">
        <f t="shared" ref="CK19:CK31" si="122">$E19/100*CL19</f>
        <v>0</v>
      </c>
      <c r="CM19" s="53">
        <f t="shared" si="96"/>
        <v>0</v>
      </c>
      <c r="CN19" s="53">
        <f t="shared" ref="CN19:CN31" si="123">$C19/100*CQ19</f>
        <v>0</v>
      </c>
      <c r="CO19" s="53">
        <f t="shared" ref="CO19:CO31" si="124">$D19/100*CQ19</f>
        <v>0</v>
      </c>
      <c r="CP19" s="53">
        <f t="shared" ref="CP19:CP31" si="125">$E19/100*CQ19</f>
        <v>0</v>
      </c>
      <c r="CR19" s="53">
        <f t="shared" si="100"/>
        <v>0</v>
      </c>
      <c r="CS19" s="53">
        <f t="shared" ref="CS19:CS31" si="126">$C19/100*CV19</f>
        <v>0</v>
      </c>
      <c r="CT19" s="53">
        <f t="shared" ref="CT19:CT31" si="127">$D19/100*CV19</f>
        <v>0</v>
      </c>
      <c r="CU19" s="53">
        <f t="shared" ref="CU19:CU31" si="128">$E19/100*CV19</f>
        <v>0</v>
      </c>
      <c r="CW19" s="53">
        <f t="shared" si="104"/>
        <v>0</v>
      </c>
      <c r="CX19" s="53">
        <f t="shared" ref="CX19:CX31" si="129">$C19/100*DA19</f>
        <v>0</v>
      </c>
      <c r="CY19" s="53">
        <f t="shared" ref="CY19:CY31" si="130">$D19/100*DA19</f>
        <v>0</v>
      </c>
      <c r="CZ19" s="53">
        <f t="shared" ref="CZ19:CZ31" si="131">$E19/100*DA19</f>
        <v>0</v>
      </c>
      <c r="DB19" s="53">
        <f t="shared" si="108"/>
        <v>0</v>
      </c>
      <c r="DC19" s="53">
        <f t="shared" ref="DC19:DC31" si="132">$C19/100*DF19</f>
        <v>0</v>
      </c>
      <c r="DD19" s="53">
        <f t="shared" ref="DD19:DD31" si="133">$D19/100*DF19</f>
        <v>0</v>
      </c>
      <c r="DE19" s="53">
        <f t="shared" ref="DE19:DE31" si="134">$E19/100*DF19</f>
        <v>0</v>
      </c>
      <c r="DG19" s="53">
        <f t="shared" si="112"/>
        <v>0</v>
      </c>
      <c r="DH19" s="53">
        <f t="shared" ref="DH19:DH31" si="135">$C19/100*DK19</f>
        <v>0</v>
      </c>
      <c r="DI19" s="53">
        <f t="shared" ref="DI19:DI31" si="136">$D19/100*DK19</f>
        <v>0</v>
      </c>
      <c r="DJ19" s="53">
        <f t="shared" ref="DJ19:DJ31" si="137">$E19/100*DK19</f>
        <v>0</v>
      </c>
      <c r="DL19" s="53">
        <f t="shared" si="116"/>
        <v>0</v>
      </c>
      <c r="DM19" s="53">
        <f t="shared" ref="DM19:DM31" si="138">$C19/100*DP19</f>
        <v>0</v>
      </c>
      <c r="DN19" s="53">
        <f t="shared" ref="DN19:DN31" si="139">$D19/100*DP19</f>
        <v>0</v>
      </c>
      <c r="DO19" s="53">
        <f t="shared" ref="DO19:DO31" si="140">$E19/100*DP19</f>
        <v>0</v>
      </c>
    </row>
    <row r="20" spans="1:120" s="21" customFormat="1" x14ac:dyDescent="0.25">
      <c r="A20" s="40" t="s">
        <v>39</v>
      </c>
      <c r="B20" s="40">
        <v>430</v>
      </c>
      <c r="C20" s="38">
        <v>6.5</v>
      </c>
      <c r="D20" s="38">
        <v>16</v>
      </c>
      <c r="E20" s="43">
        <v>65</v>
      </c>
      <c r="F20" s="62">
        <f t="shared" si="0"/>
        <v>0</v>
      </c>
      <c r="G20" s="42">
        <f t="shared" si="1"/>
        <v>0</v>
      </c>
      <c r="H20" s="42">
        <f t="shared" si="2"/>
        <v>0</v>
      </c>
      <c r="I20" s="42">
        <f t="shared" si="3"/>
        <v>0</v>
      </c>
      <c r="J20" s="38"/>
      <c r="K20" s="39">
        <f t="shared" si="24"/>
        <v>0</v>
      </c>
      <c r="L20" s="39">
        <f t="shared" si="25"/>
        <v>0</v>
      </c>
      <c r="M20" s="39">
        <f t="shared" si="26"/>
        <v>0</v>
      </c>
      <c r="N20" s="39">
        <f t="shared" si="27"/>
        <v>0</v>
      </c>
      <c r="O20" s="40"/>
      <c r="P20" s="39">
        <f t="shared" si="28"/>
        <v>107.5</v>
      </c>
      <c r="Q20" s="39">
        <f t="shared" si="29"/>
        <v>1.625</v>
      </c>
      <c r="R20" s="39">
        <f t="shared" si="30"/>
        <v>4</v>
      </c>
      <c r="S20" s="39">
        <f t="shared" si="31"/>
        <v>16.25</v>
      </c>
      <c r="T20" s="40">
        <v>25</v>
      </c>
      <c r="U20" s="39">
        <f t="shared" si="32"/>
        <v>0</v>
      </c>
      <c r="V20" s="39">
        <f t="shared" si="33"/>
        <v>0</v>
      </c>
      <c r="W20" s="39">
        <f t="shared" si="34"/>
        <v>0</v>
      </c>
      <c r="X20" s="39">
        <f t="shared" si="35"/>
        <v>0</v>
      </c>
      <c r="Y20" s="40"/>
      <c r="Z20" s="39">
        <f t="shared" si="36"/>
        <v>0</v>
      </c>
      <c r="AA20" s="39">
        <f t="shared" si="37"/>
        <v>0</v>
      </c>
      <c r="AB20" s="39">
        <f t="shared" si="38"/>
        <v>0</v>
      </c>
      <c r="AC20" s="39">
        <f t="shared" si="39"/>
        <v>0</v>
      </c>
      <c r="AD20" s="38"/>
      <c r="AE20" s="39">
        <f t="shared" si="40"/>
        <v>0</v>
      </c>
      <c r="AF20" s="39">
        <f t="shared" si="41"/>
        <v>0</v>
      </c>
      <c r="AG20" s="39">
        <f t="shared" si="42"/>
        <v>0</v>
      </c>
      <c r="AH20" s="39">
        <f t="shared" si="43"/>
        <v>0</v>
      </c>
      <c r="AI20" s="38"/>
      <c r="AJ20" s="39">
        <f t="shared" si="44"/>
        <v>0</v>
      </c>
      <c r="AK20" s="39">
        <f t="shared" si="45"/>
        <v>0</v>
      </c>
      <c r="AL20" s="39">
        <f t="shared" si="46"/>
        <v>0</v>
      </c>
      <c r="AM20" s="39">
        <f t="shared" si="47"/>
        <v>0</v>
      </c>
      <c r="AN20" s="41"/>
      <c r="AO20" s="39">
        <f t="shared" si="48"/>
        <v>0</v>
      </c>
      <c r="AP20" s="39">
        <f t="shared" si="49"/>
        <v>0</v>
      </c>
      <c r="AQ20" s="39">
        <f t="shared" si="50"/>
        <v>0</v>
      </c>
      <c r="AR20" s="39">
        <f t="shared" si="51"/>
        <v>0</v>
      </c>
      <c r="AS20" s="40"/>
      <c r="AT20" s="39">
        <f t="shared" si="52"/>
        <v>0</v>
      </c>
      <c r="AU20" s="39">
        <f t="shared" si="53"/>
        <v>0</v>
      </c>
      <c r="AV20" s="39">
        <f t="shared" si="54"/>
        <v>0</v>
      </c>
      <c r="AW20" s="39">
        <f t="shared" si="55"/>
        <v>0</v>
      </c>
      <c r="AX20" s="38"/>
      <c r="AY20" s="42">
        <f t="shared" si="56"/>
        <v>0</v>
      </c>
      <c r="AZ20" s="39">
        <f t="shared" si="57"/>
        <v>0</v>
      </c>
      <c r="BA20" s="39">
        <f t="shared" si="58"/>
        <v>0</v>
      </c>
      <c r="BB20" s="39">
        <f t="shared" si="59"/>
        <v>0</v>
      </c>
      <c r="BC20" s="40"/>
      <c r="BD20" s="39">
        <f t="shared" si="60"/>
        <v>0</v>
      </c>
      <c r="BE20" s="39">
        <f t="shared" si="61"/>
        <v>0</v>
      </c>
      <c r="BF20" s="39">
        <f t="shared" si="62"/>
        <v>0</v>
      </c>
      <c r="BG20" s="39">
        <f t="shared" si="63"/>
        <v>0</v>
      </c>
      <c r="BH20" s="41"/>
      <c r="BI20" s="42">
        <f t="shared" si="64"/>
        <v>0</v>
      </c>
      <c r="BJ20" s="39">
        <f t="shared" si="65"/>
        <v>0</v>
      </c>
      <c r="BK20" s="39">
        <f t="shared" si="66"/>
        <v>0</v>
      </c>
      <c r="BL20" s="39">
        <f t="shared" si="67"/>
        <v>0</v>
      </c>
      <c r="BM20" s="43"/>
      <c r="BN20" s="39">
        <f t="shared" si="68"/>
        <v>0</v>
      </c>
      <c r="BO20" s="39">
        <f t="shared" si="69"/>
        <v>0</v>
      </c>
      <c r="BP20" s="39">
        <f t="shared" si="70"/>
        <v>0</v>
      </c>
      <c r="BQ20" s="39">
        <f t="shared" si="71"/>
        <v>0</v>
      </c>
      <c r="BR20" s="40"/>
      <c r="BS20" s="39">
        <f t="shared" si="72"/>
        <v>0</v>
      </c>
      <c r="BT20" s="39">
        <f t="shared" si="73"/>
        <v>0</v>
      </c>
      <c r="BU20" s="39">
        <f t="shared" si="74"/>
        <v>0</v>
      </c>
      <c r="BV20" s="39">
        <f t="shared" si="75"/>
        <v>0</v>
      </c>
      <c r="BW20" s="40"/>
      <c r="BX20" s="39">
        <f t="shared" si="76"/>
        <v>0</v>
      </c>
      <c r="BY20" s="39">
        <f t="shared" si="77"/>
        <v>0</v>
      </c>
      <c r="BZ20" s="39">
        <f t="shared" si="78"/>
        <v>0</v>
      </c>
      <c r="CA20" s="39">
        <f t="shared" si="79"/>
        <v>0</v>
      </c>
      <c r="CB20" s="40"/>
      <c r="CC20" s="39">
        <f t="shared" si="80"/>
        <v>107.5</v>
      </c>
      <c r="CD20" s="39">
        <f t="shared" si="81"/>
        <v>1.625</v>
      </c>
      <c r="CE20" s="39">
        <f t="shared" si="82"/>
        <v>4</v>
      </c>
      <c r="CF20" s="39">
        <f t="shared" si="83"/>
        <v>16.25</v>
      </c>
      <c r="CG20" s="40">
        <v>25</v>
      </c>
      <c r="CH20" s="39">
        <f t="shared" si="92"/>
        <v>0</v>
      </c>
      <c r="CI20" s="39">
        <f t="shared" si="120"/>
        <v>0</v>
      </c>
      <c r="CJ20" s="39">
        <f t="shared" si="121"/>
        <v>0</v>
      </c>
      <c r="CK20" s="39">
        <f t="shared" si="122"/>
        <v>0</v>
      </c>
      <c r="CL20" s="38"/>
      <c r="CM20" s="39">
        <f t="shared" si="96"/>
        <v>0</v>
      </c>
      <c r="CN20" s="39">
        <f t="shared" si="123"/>
        <v>0</v>
      </c>
      <c r="CO20" s="39">
        <f t="shared" si="124"/>
        <v>0</v>
      </c>
      <c r="CP20" s="39">
        <f t="shared" si="125"/>
        <v>0</v>
      </c>
      <c r="CQ20" s="38"/>
      <c r="CR20" s="39">
        <f t="shared" si="100"/>
        <v>0</v>
      </c>
      <c r="CS20" s="39">
        <f t="shared" si="126"/>
        <v>0</v>
      </c>
      <c r="CT20" s="39">
        <f t="shared" si="127"/>
        <v>0</v>
      </c>
      <c r="CU20" s="39">
        <f t="shared" si="128"/>
        <v>0</v>
      </c>
      <c r="CV20" s="38"/>
      <c r="CW20" s="39">
        <f t="shared" si="104"/>
        <v>0</v>
      </c>
      <c r="CX20" s="39">
        <f t="shared" si="129"/>
        <v>0</v>
      </c>
      <c r="CY20" s="39">
        <f t="shared" si="130"/>
        <v>0</v>
      </c>
      <c r="CZ20" s="39">
        <f t="shared" si="131"/>
        <v>0</v>
      </c>
      <c r="DA20" s="38"/>
      <c r="DB20" s="39">
        <f t="shared" si="108"/>
        <v>0</v>
      </c>
      <c r="DC20" s="39">
        <f t="shared" si="132"/>
        <v>0</v>
      </c>
      <c r="DD20" s="39">
        <f t="shared" si="133"/>
        <v>0</v>
      </c>
      <c r="DE20" s="39">
        <f t="shared" si="134"/>
        <v>0</v>
      </c>
      <c r="DF20" s="38"/>
      <c r="DG20" s="39">
        <f t="shared" si="112"/>
        <v>0</v>
      </c>
      <c r="DH20" s="39">
        <f t="shared" si="135"/>
        <v>0</v>
      </c>
      <c r="DI20" s="39">
        <f t="shared" si="136"/>
        <v>0</v>
      </c>
      <c r="DJ20" s="39">
        <f t="shared" si="137"/>
        <v>0</v>
      </c>
      <c r="DK20" s="38"/>
      <c r="DL20" s="39">
        <f t="shared" si="116"/>
        <v>107.5</v>
      </c>
      <c r="DM20" s="39">
        <f t="shared" si="138"/>
        <v>1.625</v>
      </c>
      <c r="DN20" s="39">
        <f t="shared" si="139"/>
        <v>4</v>
      </c>
      <c r="DO20" s="39">
        <f t="shared" si="140"/>
        <v>16.25</v>
      </c>
      <c r="DP20" s="38">
        <v>25</v>
      </c>
    </row>
    <row r="21" spans="1:120" s="21" customFormat="1" x14ac:dyDescent="0.25">
      <c r="A21" s="50" t="s">
        <v>40</v>
      </c>
      <c r="B21" s="50">
        <v>400</v>
      </c>
      <c r="C21" s="21">
        <v>8.6999999999999993</v>
      </c>
      <c r="D21" s="21">
        <v>8.8000000000000007</v>
      </c>
      <c r="E21" s="55">
        <v>70.900000000000006</v>
      </c>
      <c r="F21" s="29">
        <f t="shared" si="0"/>
        <v>0</v>
      </c>
      <c r="G21" s="30">
        <f t="shared" si="1"/>
        <v>0</v>
      </c>
      <c r="H21" s="30">
        <f t="shared" si="2"/>
        <v>0</v>
      </c>
      <c r="I21" s="30">
        <f t="shared" si="3"/>
        <v>0</v>
      </c>
      <c r="K21" s="53">
        <f t="shared" si="24"/>
        <v>0</v>
      </c>
      <c r="L21" s="53">
        <f t="shared" si="25"/>
        <v>0</v>
      </c>
      <c r="M21" s="53">
        <f t="shared" si="26"/>
        <v>0</v>
      </c>
      <c r="N21" s="53">
        <f t="shared" si="27"/>
        <v>0</v>
      </c>
      <c r="O21" s="50"/>
      <c r="P21" s="53">
        <f t="shared" si="28"/>
        <v>0</v>
      </c>
      <c r="Q21" s="53">
        <f t="shared" si="29"/>
        <v>0</v>
      </c>
      <c r="R21" s="53">
        <f t="shared" si="30"/>
        <v>0</v>
      </c>
      <c r="S21" s="53">
        <f t="shared" si="31"/>
        <v>0</v>
      </c>
      <c r="T21" s="50"/>
      <c r="U21" s="53">
        <f t="shared" si="32"/>
        <v>80</v>
      </c>
      <c r="V21" s="53">
        <f t="shared" si="33"/>
        <v>1.7399999999999998</v>
      </c>
      <c r="W21" s="53">
        <f t="shared" si="34"/>
        <v>1.7600000000000002</v>
      </c>
      <c r="X21" s="53">
        <f t="shared" si="35"/>
        <v>14.180000000000001</v>
      </c>
      <c r="Y21" s="50">
        <v>20</v>
      </c>
      <c r="Z21" s="53">
        <f t="shared" si="36"/>
        <v>0</v>
      </c>
      <c r="AA21" s="53">
        <f t="shared" si="37"/>
        <v>0</v>
      </c>
      <c r="AB21" s="53">
        <f t="shared" si="38"/>
        <v>0</v>
      </c>
      <c r="AC21" s="53">
        <f t="shared" si="39"/>
        <v>0</v>
      </c>
      <c r="AE21" s="53">
        <f t="shared" si="40"/>
        <v>0</v>
      </c>
      <c r="AF21" s="53">
        <f t="shared" si="41"/>
        <v>0</v>
      </c>
      <c r="AG21" s="53">
        <f t="shared" si="42"/>
        <v>0</v>
      </c>
      <c r="AH21" s="53">
        <f t="shared" si="43"/>
        <v>0</v>
      </c>
      <c r="AJ21" s="53">
        <f t="shared" si="44"/>
        <v>0</v>
      </c>
      <c r="AK21" s="53">
        <f t="shared" si="45"/>
        <v>0</v>
      </c>
      <c r="AL21" s="53">
        <f t="shared" si="46"/>
        <v>0</v>
      </c>
      <c r="AM21" s="53">
        <f t="shared" si="47"/>
        <v>0</v>
      </c>
      <c r="AN21" s="54"/>
      <c r="AO21" s="53">
        <f t="shared" si="48"/>
        <v>0</v>
      </c>
      <c r="AP21" s="53">
        <f t="shared" si="49"/>
        <v>0</v>
      </c>
      <c r="AQ21" s="53">
        <f t="shared" si="50"/>
        <v>0</v>
      </c>
      <c r="AR21" s="53">
        <f t="shared" si="51"/>
        <v>0</v>
      </c>
      <c r="AS21" s="50"/>
      <c r="AT21" s="53">
        <f t="shared" si="52"/>
        <v>0</v>
      </c>
      <c r="AU21" s="53">
        <f t="shared" si="53"/>
        <v>0</v>
      </c>
      <c r="AV21" s="53">
        <f t="shared" si="54"/>
        <v>0</v>
      </c>
      <c r="AW21" s="53">
        <f t="shared" si="55"/>
        <v>0</v>
      </c>
      <c r="AY21" s="30">
        <f t="shared" si="56"/>
        <v>0</v>
      </c>
      <c r="AZ21" s="53">
        <f t="shared" si="57"/>
        <v>0</v>
      </c>
      <c r="BA21" s="53">
        <f t="shared" si="58"/>
        <v>0</v>
      </c>
      <c r="BB21" s="53">
        <f t="shared" si="59"/>
        <v>0</v>
      </c>
      <c r="BC21" s="50"/>
      <c r="BD21" s="53">
        <f t="shared" si="60"/>
        <v>0</v>
      </c>
      <c r="BE21" s="53">
        <f t="shared" si="61"/>
        <v>0</v>
      </c>
      <c r="BF21" s="53">
        <f t="shared" si="62"/>
        <v>0</v>
      </c>
      <c r="BG21" s="53">
        <f t="shared" si="63"/>
        <v>0</v>
      </c>
      <c r="BH21" s="54"/>
      <c r="BI21" s="30">
        <f t="shared" si="64"/>
        <v>0</v>
      </c>
      <c r="BJ21" s="53">
        <f t="shared" si="65"/>
        <v>0</v>
      </c>
      <c r="BK21" s="53">
        <f t="shared" si="66"/>
        <v>0</v>
      </c>
      <c r="BL21" s="53">
        <f t="shared" si="67"/>
        <v>0</v>
      </c>
      <c r="BM21" s="55"/>
      <c r="BN21" s="53">
        <f t="shared" si="68"/>
        <v>0</v>
      </c>
      <c r="BO21" s="53">
        <f t="shared" si="69"/>
        <v>0</v>
      </c>
      <c r="BP21" s="53">
        <f t="shared" si="70"/>
        <v>0</v>
      </c>
      <c r="BQ21" s="53">
        <f t="shared" si="71"/>
        <v>0</v>
      </c>
      <c r="BR21" s="50"/>
      <c r="BS21" s="53">
        <f t="shared" si="72"/>
        <v>0</v>
      </c>
      <c r="BT21" s="53">
        <f t="shared" si="73"/>
        <v>0</v>
      </c>
      <c r="BU21" s="53">
        <f t="shared" si="74"/>
        <v>0</v>
      </c>
      <c r="BV21" s="53">
        <f t="shared" si="75"/>
        <v>0</v>
      </c>
      <c r="BW21" s="50"/>
      <c r="BX21" s="53">
        <f t="shared" si="76"/>
        <v>0</v>
      </c>
      <c r="BY21" s="53">
        <f t="shared" si="77"/>
        <v>0</v>
      </c>
      <c r="BZ21" s="53">
        <f t="shared" si="78"/>
        <v>0</v>
      </c>
      <c r="CA21" s="53">
        <f t="shared" si="79"/>
        <v>0</v>
      </c>
      <c r="CB21" s="50"/>
      <c r="CC21" s="53">
        <f t="shared" si="80"/>
        <v>0</v>
      </c>
      <c r="CD21" s="53">
        <f t="shared" si="81"/>
        <v>0</v>
      </c>
      <c r="CE21" s="53">
        <f t="shared" si="82"/>
        <v>0</v>
      </c>
      <c r="CF21" s="53">
        <f t="shared" si="83"/>
        <v>0</v>
      </c>
      <c r="CG21" s="50"/>
      <c r="CH21" s="53">
        <f t="shared" si="92"/>
        <v>80</v>
      </c>
      <c r="CI21" s="53">
        <f t="shared" si="120"/>
        <v>1.7399999999999998</v>
      </c>
      <c r="CJ21" s="53">
        <f t="shared" si="121"/>
        <v>1.7600000000000002</v>
      </c>
      <c r="CK21" s="53">
        <f t="shared" si="122"/>
        <v>14.180000000000001</v>
      </c>
      <c r="CL21" s="21">
        <v>20</v>
      </c>
      <c r="CM21" s="53">
        <f t="shared" si="96"/>
        <v>0</v>
      </c>
      <c r="CN21" s="53">
        <f t="shared" si="123"/>
        <v>0</v>
      </c>
      <c r="CO21" s="53">
        <f t="shared" si="124"/>
        <v>0</v>
      </c>
      <c r="CP21" s="53">
        <f t="shared" si="125"/>
        <v>0</v>
      </c>
      <c r="CR21" s="53">
        <f t="shared" si="100"/>
        <v>0</v>
      </c>
      <c r="CS21" s="53">
        <f t="shared" si="126"/>
        <v>0</v>
      </c>
      <c r="CT21" s="53">
        <f t="shared" si="127"/>
        <v>0</v>
      </c>
      <c r="CU21" s="53">
        <f t="shared" si="128"/>
        <v>0</v>
      </c>
      <c r="CW21" s="53">
        <f t="shared" si="104"/>
        <v>0</v>
      </c>
      <c r="CX21" s="53">
        <f t="shared" si="129"/>
        <v>0</v>
      </c>
      <c r="CY21" s="53">
        <f t="shared" si="130"/>
        <v>0</v>
      </c>
      <c r="CZ21" s="53">
        <f t="shared" si="131"/>
        <v>0</v>
      </c>
      <c r="DB21" s="53">
        <f t="shared" si="108"/>
        <v>0</v>
      </c>
      <c r="DC21" s="53">
        <f t="shared" si="132"/>
        <v>0</v>
      </c>
      <c r="DD21" s="53">
        <f t="shared" si="133"/>
        <v>0</v>
      </c>
      <c r="DE21" s="53">
        <f t="shared" si="134"/>
        <v>0</v>
      </c>
      <c r="DG21" s="53">
        <f t="shared" si="112"/>
        <v>0</v>
      </c>
      <c r="DH21" s="53">
        <f t="shared" si="135"/>
        <v>0</v>
      </c>
      <c r="DI21" s="53">
        <f t="shared" si="136"/>
        <v>0</v>
      </c>
      <c r="DJ21" s="53">
        <f t="shared" si="137"/>
        <v>0</v>
      </c>
      <c r="DL21" s="53">
        <f t="shared" si="116"/>
        <v>0</v>
      </c>
      <c r="DM21" s="53">
        <f t="shared" si="138"/>
        <v>0</v>
      </c>
      <c r="DN21" s="53">
        <f t="shared" si="139"/>
        <v>0</v>
      </c>
      <c r="DO21" s="53">
        <f t="shared" si="140"/>
        <v>0</v>
      </c>
    </row>
    <row r="22" spans="1:120" s="21" customFormat="1" x14ac:dyDescent="0.25">
      <c r="A22" s="40" t="s">
        <v>41</v>
      </c>
      <c r="B22" s="40">
        <v>316</v>
      </c>
      <c r="C22" s="38">
        <v>0.8</v>
      </c>
      <c r="D22" s="38">
        <v>0.7</v>
      </c>
      <c r="E22" s="43">
        <v>79.400000000000006</v>
      </c>
      <c r="F22" s="62">
        <f t="shared" si="0"/>
        <v>0</v>
      </c>
      <c r="G22" s="42">
        <f t="shared" si="1"/>
        <v>0</v>
      </c>
      <c r="H22" s="42">
        <f t="shared" si="2"/>
        <v>0</v>
      </c>
      <c r="I22" s="42">
        <f t="shared" si="3"/>
        <v>0</v>
      </c>
      <c r="J22" s="38"/>
      <c r="K22" s="39">
        <f t="shared" si="24"/>
        <v>0</v>
      </c>
      <c r="L22" s="39">
        <f t="shared" si="25"/>
        <v>0</v>
      </c>
      <c r="M22" s="39">
        <f t="shared" si="26"/>
        <v>0</v>
      </c>
      <c r="N22" s="39">
        <f t="shared" si="27"/>
        <v>0</v>
      </c>
      <c r="O22" s="40"/>
      <c r="P22" s="39">
        <f t="shared" si="28"/>
        <v>0</v>
      </c>
      <c r="Q22" s="39">
        <f t="shared" si="29"/>
        <v>0</v>
      </c>
      <c r="R22" s="39">
        <f t="shared" si="30"/>
        <v>0</v>
      </c>
      <c r="S22" s="39">
        <f t="shared" si="31"/>
        <v>0</v>
      </c>
      <c r="T22" s="40"/>
      <c r="U22" s="39">
        <f t="shared" si="32"/>
        <v>0</v>
      </c>
      <c r="V22" s="39">
        <f t="shared" si="33"/>
        <v>0</v>
      </c>
      <c r="W22" s="39">
        <f t="shared" si="34"/>
        <v>0</v>
      </c>
      <c r="X22" s="39">
        <f t="shared" si="35"/>
        <v>0</v>
      </c>
      <c r="Y22" s="40"/>
      <c r="Z22" s="39">
        <f t="shared" si="36"/>
        <v>63.2</v>
      </c>
      <c r="AA22" s="39">
        <f t="shared" si="37"/>
        <v>0.16</v>
      </c>
      <c r="AB22" s="39">
        <f t="shared" si="38"/>
        <v>0.13999999999999999</v>
      </c>
      <c r="AC22" s="39">
        <f t="shared" si="39"/>
        <v>15.88</v>
      </c>
      <c r="AD22" s="38">
        <v>20</v>
      </c>
      <c r="AE22" s="39">
        <f t="shared" si="40"/>
        <v>0</v>
      </c>
      <c r="AF22" s="39">
        <f t="shared" si="41"/>
        <v>0</v>
      </c>
      <c r="AG22" s="39">
        <f t="shared" si="42"/>
        <v>0</v>
      </c>
      <c r="AH22" s="39">
        <f t="shared" si="43"/>
        <v>0</v>
      </c>
      <c r="AI22" s="38"/>
      <c r="AJ22" s="39">
        <f t="shared" si="44"/>
        <v>0</v>
      </c>
      <c r="AK22" s="39">
        <f t="shared" si="45"/>
        <v>0</v>
      </c>
      <c r="AL22" s="39">
        <f t="shared" si="46"/>
        <v>0</v>
      </c>
      <c r="AM22" s="39">
        <f t="shared" si="47"/>
        <v>0</v>
      </c>
      <c r="AN22" s="41"/>
      <c r="AO22" s="39">
        <f t="shared" si="48"/>
        <v>0</v>
      </c>
      <c r="AP22" s="39">
        <f t="shared" si="49"/>
        <v>0</v>
      </c>
      <c r="AQ22" s="39">
        <f t="shared" si="50"/>
        <v>0</v>
      </c>
      <c r="AR22" s="39">
        <f t="shared" si="51"/>
        <v>0</v>
      </c>
      <c r="AS22" s="40"/>
      <c r="AT22" s="39">
        <f t="shared" si="52"/>
        <v>0</v>
      </c>
      <c r="AU22" s="39">
        <f t="shared" si="53"/>
        <v>0</v>
      </c>
      <c r="AV22" s="39">
        <f t="shared" si="54"/>
        <v>0</v>
      </c>
      <c r="AW22" s="39">
        <f t="shared" si="55"/>
        <v>0</v>
      </c>
      <c r="AX22" s="38"/>
      <c r="AY22" s="42">
        <f t="shared" si="56"/>
        <v>0</v>
      </c>
      <c r="AZ22" s="39">
        <f t="shared" si="57"/>
        <v>0</v>
      </c>
      <c r="BA22" s="39">
        <f t="shared" si="58"/>
        <v>0</v>
      </c>
      <c r="BB22" s="39">
        <f t="shared" si="59"/>
        <v>0</v>
      </c>
      <c r="BC22" s="40"/>
      <c r="BD22" s="39">
        <f t="shared" si="60"/>
        <v>0</v>
      </c>
      <c r="BE22" s="39">
        <f t="shared" si="61"/>
        <v>0</v>
      </c>
      <c r="BF22" s="39">
        <f t="shared" si="62"/>
        <v>0</v>
      </c>
      <c r="BG22" s="39">
        <f t="shared" si="63"/>
        <v>0</v>
      </c>
      <c r="BH22" s="41"/>
      <c r="BI22" s="42">
        <f t="shared" si="64"/>
        <v>0</v>
      </c>
      <c r="BJ22" s="39">
        <f t="shared" si="65"/>
        <v>0</v>
      </c>
      <c r="BK22" s="39">
        <f t="shared" si="66"/>
        <v>0</v>
      </c>
      <c r="BL22" s="39">
        <f t="shared" si="67"/>
        <v>0</v>
      </c>
      <c r="BM22" s="43"/>
      <c r="BN22" s="39">
        <f t="shared" si="68"/>
        <v>0</v>
      </c>
      <c r="BO22" s="39">
        <f t="shared" si="69"/>
        <v>0</v>
      </c>
      <c r="BP22" s="39">
        <f t="shared" si="70"/>
        <v>0</v>
      </c>
      <c r="BQ22" s="39">
        <f t="shared" si="71"/>
        <v>0</v>
      </c>
      <c r="BR22" s="40"/>
      <c r="BS22" s="39">
        <f t="shared" si="72"/>
        <v>0</v>
      </c>
      <c r="BT22" s="39">
        <f t="shared" si="73"/>
        <v>0</v>
      </c>
      <c r="BU22" s="39">
        <f t="shared" si="74"/>
        <v>0</v>
      </c>
      <c r="BV22" s="39">
        <f t="shared" si="75"/>
        <v>0</v>
      </c>
      <c r="BW22" s="40"/>
      <c r="BX22" s="39">
        <f t="shared" si="76"/>
        <v>0</v>
      </c>
      <c r="BY22" s="39">
        <f t="shared" si="77"/>
        <v>0</v>
      </c>
      <c r="BZ22" s="39">
        <f t="shared" si="78"/>
        <v>0</v>
      </c>
      <c r="CA22" s="39">
        <f t="shared" si="79"/>
        <v>0</v>
      </c>
      <c r="CB22" s="40"/>
      <c r="CC22" s="39">
        <f t="shared" si="80"/>
        <v>0</v>
      </c>
      <c r="CD22" s="39">
        <f t="shared" si="81"/>
        <v>0</v>
      </c>
      <c r="CE22" s="39">
        <f t="shared" si="82"/>
        <v>0</v>
      </c>
      <c r="CF22" s="39">
        <f t="shared" si="83"/>
        <v>0</v>
      </c>
      <c r="CG22" s="40"/>
      <c r="CH22" s="39">
        <f t="shared" si="92"/>
        <v>0</v>
      </c>
      <c r="CI22" s="39">
        <f t="shared" si="120"/>
        <v>0</v>
      </c>
      <c r="CJ22" s="39">
        <f t="shared" si="121"/>
        <v>0</v>
      </c>
      <c r="CK22" s="39">
        <f t="shared" si="122"/>
        <v>0</v>
      </c>
      <c r="CL22" s="38"/>
      <c r="CM22" s="39">
        <f t="shared" si="96"/>
        <v>0</v>
      </c>
      <c r="CN22" s="39">
        <f t="shared" si="123"/>
        <v>0</v>
      </c>
      <c r="CO22" s="39">
        <f t="shared" si="124"/>
        <v>0</v>
      </c>
      <c r="CP22" s="39">
        <f t="shared" si="125"/>
        <v>0</v>
      </c>
      <c r="CQ22" s="38"/>
      <c r="CR22" s="39">
        <f t="shared" si="100"/>
        <v>0</v>
      </c>
      <c r="CS22" s="39">
        <f t="shared" si="126"/>
        <v>0</v>
      </c>
      <c r="CT22" s="39">
        <f t="shared" si="127"/>
        <v>0</v>
      </c>
      <c r="CU22" s="39">
        <f t="shared" si="128"/>
        <v>0</v>
      </c>
      <c r="CV22" s="38"/>
      <c r="CW22" s="39">
        <f t="shared" si="104"/>
        <v>0</v>
      </c>
      <c r="CX22" s="39">
        <f t="shared" si="129"/>
        <v>0</v>
      </c>
      <c r="CY22" s="39">
        <f t="shared" si="130"/>
        <v>0</v>
      </c>
      <c r="CZ22" s="39">
        <f t="shared" si="131"/>
        <v>0</v>
      </c>
      <c r="DA22" s="38"/>
      <c r="DB22" s="39">
        <f t="shared" si="108"/>
        <v>0</v>
      </c>
      <c r="DC22" s="39">
        <f t="shared" si="132"/>
        <v>0</v>
      </c>
      <c r="DD22" s="39">
        <f t="shared" si="133"/>
        <v>0</v>
      </c>
      <c r="DE22" s="39">
        <f t="shared" si="134"/>
        <v>0</v>
      </c>
      <c r="DF22" s="38"/>
      <c r="DG22" s="39">
        <f t="shared" si="112"/>
        <v>0</v>
      </c>
      <c r="DH22" s="39">
        <f t="shared" si="135"/>
        <v>0</v>
      </c>
      <c r="DI22" s="39">
        <f t="shared" si="136"/>
        <v>0</v>
      </c>
      <c r="DJ22" s="39">
        <f t="shared" si="137"/>
        <v>0</v>
      </c>
      <c r="DK22" s="38"/>
      <c r="DL22" s="39">
        <f t="shared" si="116"/>
        <v>0</v>
      </c>
      <c r="DM22" s="39">
        <f t="shared" si="138"/>
        <v>0</v>
      </c>
      <c r="DN22" s="39">
        <f t="shared" si="139"/>
        <v>0</v>
      </c>
      <c r="DO22" s="39">
        <f t="shared" si="140"/>
        <v>0</v>
      </c>
      <c r="DP22" s="38"/>
    </row>
    <row r="23" spans="1:120" s="21" customFormat="1" x14ac:dyDescent="0.25">
      <c r="A23" s="50" t="s">
        <v>42</v>
      </c>
      <c r="B23" s="50">
        <v>523</v>
      </c>
      <c r="C23" s="21">
        <v>11.6</v>
      </c>
      <c r="D23" s="21">
        <v>29.7</v>
      </c>
      <c r="E23" s="55">
        <v>54</v>
      </c>
      <c r="F23" s="29">
        <f t="shared" si="0"/>
        <v>0</v>
      </c>
      <c r="G23" s="30">
        <f t="shared" si="1"/>
        <v>0</v>
      </c>
      <c r="H23" s="30">
        <f t="shared" si="2"/>
        <v>0</v>
      </c>
      <c r="I23" s="30">
        <f t="shared" si="3"/>
        <v>0</v>
      </c>
      <c r="K23" s="53">
        <f t="shared" si="24"/>
        <v>0</v>
      </c>
      <c r="L23" s="53">
        <f t="shared" si="25"/>
        <v>0</v>
      </c>
      <c r="M23" s="53">
        <f t="shared" si="26"/>
        <v>0</v>
      </c>
      <c r="N23" s="53">
        <f t="shared" si="27"/>
        <v>0</v>
      </c>
      <c r="O23" s="50"/>
      <c r="P23" s="53">
        <f t="shared" si="28"/>
        <v>0</v>
      </c>
      <c r="Q23" s="53">
        <f t="shared" si="29"/>
        <v>0</v>
      </c>
      <c r="R23" s="53">
        <f t="shared" si="30"/>
        <v>0</v>
      </c>
      <c r="S23" s="53">
        <f t="shared" si="31"/>
        <v>0</v>
      </c>
      <c r="T23" s="50"/>
      <c r="U23" s="53">
        <f t="shared" si="32"/>
        <v>0</v>
      </c>
      <c r="V23" s="53">
        <f t="shared" si="33"/>
        <v>0</v>
      </c>
      <c r="W23" s="53">
        <f t="shared" si="34"/>
        <v>0</v>
      </c>
      <c r="X23" s="53">
        <f t="shared" si="35"/>
        <v>0</v>
      </c>
      <c r="Y23" s="50"/>
      <c r="Z23" s="53">
        <f t="shared" si="36"/>
        <v>0</v>
      </c>
      <c r="AA23" s="53">
        <f t="shared" si="37"/>
        <v>0</v>
      </c>
      <c r="AB23" s="53">
        <f t="shared" si="38"/>
        <v>0</v>
      </c>
      <c r="AC23" s="53">
        <f t="shared" si="39"/>
        <v>0</v>
      </c>
      <c r="AE23" s="53">
        <f t="shared" si="40"/>
        <v>141.21</v>
      </c>
      <c r="AF23" s="53">
        <f t="shared" si="41"/>
        <v>3.1319999999999997</v>
      </c>
      <c r="AG23" s="53">
        <f t="shared" si="42"/>
        <v>8.0190000000000001</v>
      </c>
      <c r="AH23" s="53">
        <f t="shared" si="43"/>
        <v>14.580000000000002</v>
      </c>
      <c r="AI23" s="21">
        <v>27</v>
      </c>
      <c r="AJ23" s="53">
        <f t="shared" si="44"/>
        <v>0</v>
      </c>
      <c r="AK23" s="53">
        <f t="shared" si="45"/>
        <v>0</v>
      </c>
      <c r="AL23" s="53">
        <f t="shared" si="46"/>
        <v>0</v>
      </c>
      <c r="AM23" s="53">
        <f t="shared" si="47"/>
        <v>0</v>
      </c>
      <c r="AN23" s="54"/>
      <c r="AO23" s="53">
        <f t="shared" si="48"/>
        <v>0</v>
      </c>
      <c r="AP23" s="53">
        <f t="shared" si="49"/>
        <v>0</v>
      </c>
      <c r="AQ23" s="53">
        <f t="shared" si="50"/>
        <v>0</v>
      </c>
      <c r="AR23" s="53">
        <f t="shared" si="51"/>
        <v>0</v>
      </c>
      <c r="AS23" s="50"/>
      <c r="AT23" s="53">
        <f t="shared" si="52"/>
        <v>0</v>
      </c>
      <c r="AU23" s="53">
        <f t="shared" si="53"/>
        <v>0</v>
      </c>
      <c r="AV23" s="53">
        <f t="shared" si="54"/>
        <v>0</v>
      </c>
      <c r="AW23" s="53">
        <f t="shared" si="55"/>
        <v>0</v>
      </c>
      <c r="AY23" s="30">
        <f t="shared" si="56"/>
        <v>0</v>
      </c>
      <c r="AZ23" s="53">
        <f t="shared" si="57"/>
        <v>0</v>
      </c>
      <c r="BA23" s="53">
        <f t="shared" si="58"/>
        <v>0</v>
      </c>
      <c r="BB23" s="53">
        <f t="shared" si="59"/>
        <v>0</v>
      </c>
      <c r="BC23" s="50"/>
      <c r="BD23" s="53">
        <f t="shared" si="60"/>
        <v>0</v>
      </c>
      <c r="BE23" s="53">
        <f t="shared" si="61"/>
        <v>0</v>
      </c>
      <c r="BF23" s="53">
        <f t="shared" si="62"/>
        <v>0</v>
      </c>
      <c r="BG23" s="53">
        <f t="shared" si="63"/>
        <v>0</v>
      </c>
      <c r="BH23" s="54"/>
      <c r="BI23" s="30">
        <f t="shared" si="64"/>
        <v>0</v>
      </c>
      <c r="BJ23" s="53">
        <f t="shared" si="65"/>
        <v>0</v>
      </c>
      <c r="BK23" s="53">
        <f t="shared" si="66"/>
        <v>0</v>
      </c>
      <c r="BL23" s="53">
        <f t="shared" si="67"/>
        <v>0</v>
      </c>
      <c r="BM23" s="55"/>
      <c r="BN23" s="53">
        <f t="shared" si="68"/>
        <v>0</v>
      </c>
      <c r="BO23" s="53">
        <f t="shared" si="69"/>
        <v>0</v>
      </c>
      <c r="BP23" s="53">
        <f t="shared" si="70"/>
        <v>0</v>
      </c>
      <c r="BQ23" s="53">
        <f t="shared" si="71"/>
        <v>0</v>
      </c>
      <c r="BR23" s="50"/>
      <c r="BS23" s="53">
        <f t="shared" si="72"/>
        <v>0</v>
      </c>
      <c r="BT23" s="53">
        <f t="shared" si="73"/>
        <v>0</v>
      </c>
      <c r="BU23" s="53">
        <f t="shared" si="74"/>
        <v>0</v>
      </c>
      <c r="BV23" s="53">
        <f t="shared" si="75"/>
        <v>0</v>
      </c>
      <c r="BW23" s="50"/>
      <c r="BX23" s="53">
        <f t="shared" si="76"/>
        <v>0</v>
      </c>
      <c r="BY23" s="53">
        <f t="shared" si="77"/>
        <v>0</v>
      </c>
      <c r="BZ23" s="53">
        <f t="shared" si="78"/>
        <v>0</v>
      </c>
      <c r="CA23" s="53">
        <f t="shared" si="79"/>
        <v>0</v>
      </c>
      <c r="CB23" s="50"/>
      <c r="CC23" s="53">
        <f t="shared" si="80"/>
        <v>0</v>
      </c>
      <c r="CD23" s="53">
        <f t="shared" si="81"/>
        <v>0</v>
      </c>
      <c r="CE23" s="53">
        <f t="shared" si="82"/>
        <v>0</v>
      </c>
      <c r="CF23" s="53">
        <f t="shared" si="83"/>
        <v>0</v>
      </c>
      <c r="CG23" s="50"/>
      <c r="CH23" s="53">
        <f t="shared" si="92"/>
        <v>0</v>
      </c>
      <c r="CI23" s="53">
        <f t="shared" si="120"/>
        <v>0</v>
      </c>
      <c r="CJ23" s="53">
        <f t="shared" si="121"/>
        <v>0</v>
      </c>
      <c r="CK23" s="53">
        <f t="shared" si="122"/>
        <v>0</v>
      </c>
      <c r="CM23" s="53">
        <f t="shared" si="96"/>
        <v>141.21</v>
      </c>
      <c r="CN23" s="53">
        <f t="shared" si="123"/>
        <v>3.1319999999999997</v>
      </c>
      <c r="CO23" s="53">
        <f t="shared" si="124"/>
        <v>8.0190000000000001</v>
      </c>
      <c r="CP23" s="53">
        <f t="shared" si="125"/>
        <v>14.580000000000002</v>
      </c>
      <c r="CQ23" s="21">
        <v>27</v>
      </c>
      <c r="CR23" s="53">
        <f t="shared" si="100"/>
        <v>0</v>
      </c>
      <c r="CS23" s="53">
        <f t="shared" si="126"/>
        <v>0</v>
      </c>
      <c r="CT23" s="53">
        <f t="shared" si="127"/>
        <v>0</v>
      </c>
      <c r="CU23" s="53">
        <f t="shared" si="128"/>
        <v>0</v>
      </c>
      <c r="CW23" s="53">
        <f t="shared" si="104"/>
        <v>0</v>
      </c>
      <c r="CX23" s="53">
        <f t="shared" si="129"/>
        <v>0</v>
      </c>
      <c r="CY23" s="53">
        <f t="shared" si="130"/>
        <v>0</v>
      </c>
      <c r="CZ23" s="53">
        <f t="shared" si="131"/>
        <v>0</v>
      </c>
      <c r="DB23" s="53">
        <f t="shared" si="108"/>
        <v>0</v>
      </c>
      <c r="DC23" s="53">
        <f t="shared" si="132"/>
        <v>0</v>
      </c>
      <c r="DD23" s="53">
        <f t="shared" si="133"/>
        <v>0</v>
      </c>
      <c r="DE23" s="53">
        <f t="shared" si="134"/>
        <v>0</v>
      </c>
      <c r="DG23" s="53">
        <f t="shared" si="112"/>
        <v>0</v>
      </c>
      <c r="DH23" s="53">
        <f t="shared" si="135"/>
        <v>0</v>
      </c>
      <c r="DI23" s="53">
        <f t="shared" si="136"/>
        <v>0</v>
      </c>
      <c r="DJ23" s="53">
        <f t="shared" si="137"/>
        <v>0</v>
      </c>
      <c r="DL23" s="53">
        <f t="shared" si="116"/>
        <v>0</v>
      </c>
      <c r="DM23" s="53">
        <f t="shared" si="138"/>
        <v>0</v>
      </c>
      <c r="DN23" s="53">
        <f t="shared" si="139"/>
        <v>0</v>
      </c>
      <c r="DO23" s="53">
        <f t="shared" si="140"/>
        <v>0</v>
      </c>
    </row>
    <row r="24" spans="1:120" s="21" customFormat="1" x14ac:dyDescent="0.25">
      <c r="A24" s="40" t="s">
        <v>43</v>
      </c>
      <c r="B24" s="40">
        <v>310</v>
      </c>
      <c r="C24" s="38">
        <v>0.5</v>
      </c>
      <c r="D24" s="38">
        <v>0</v>
      </c>
      <c r="E24" s="43">
        <v>80.8</v>
      </c>
      <c r="F24" s="62">
        <f t="shared" si="0"/>
        <v>0</v>
      </c>
      <c r="G24" s="42">
        <f t="shared" si="1"/>
        <v>0</v>
      </c>
      <c r="H24" s="42">
        <f t="shared" si="2"/>
        <v>0</v>
      </c>
      <c r="I24" s="42">
        <f t="shared" si="3"/>
        <v>0</v>
      </c>
      <c r="J24" s="38"/>
      <c r="K24" s="39">
        <f t="shared" si="24"/>
        <v>0</v>
      </c>
      <c r="L24" s="39">
        <f t="shared" si="25"/>
        <v>0</v>
      </c>
      <c r="M24" s="39">
        <f t="shared" si="26"/>
        <v>0</v>
      </c>
      <c r="N24" s="39">
        <f t="shared" si="27"/>
        <v>0</v>
      </c>
      <c r="O24" s="40"/>
      <c r="P24" s="39">
        <f t="shared" si="28"/>
        <v>0</v>
      </c>
      <c r="Q24" s="39">
        <f t="shared" si="29"/>
        <v>0</v>
      </c>
      <c r="R24" s="39">
        <f t="shared" si="30"/>
        <v>0</v>
      </c>
      <c r="S24" s="39">
        <f t="shared" si="31"/>
        <v>0</v>
      </c>
      <c r="T24" s="40"/>
      <c r="U24" s="39">
        <f t="shared" si="32"/>
        <v>0</v>
      </c>
      <c r="V24" s="39">
        <f t="shared" si="33"/>
        <v>0</v>
      </c>
      <c r="W24" s="39">
        <f t="shared" si="34"/>
        <v>0</v>
      </c>
      <c r="X24" s="39">
        <f t="shared" si="35"/>
        <v>0</v>
      </c>
      <c r="Y24" s="40"/>
      <c r="Z24" s="39">
        <f t="shared" si="36"/>
        <v>0</v>
      </c>
      <c r="AA24" s="39">
        <f t="shared" si="37"/>
        <v>0</v>
      </c>
      <c r="AB24" s="39">
        <f t="shared" si="38"/>
        <v>0</v>
      </c>
      <c r="AC24" s="39">
        <f t="shared" si="39"/>
        <v>0</v>
      </c>
      <c r="AD24" s="38"/>
      <c r="AE24" s="39">
        <f t="shared" si="40"/>
        <v>0</v>
      </c>
      <c r="AF24" s="39">
        <f t="shared" si="41"/>
        <v>0</v>
      </c>
      <c r="AG24" s="39">
        <f t="shared" si="42"/>
        <v>0</v>
      </c>
      <c r="AH24" s="39">
        <f t="shared" si="43"/>
        <v>0</v>
      </c>
      <c r="AI24" s="38"/>
      <c r="AJ24" s="39">
        <f t="shared" si="44"/>
        <v>62</v>
      </c>
      <c r="AK24" s="39">
        <f t="shared" si="45"/>
        <v>0.1</v>
      </c>
      <c r="AL24" s="39">
        <f t="shared" si="46"/>
        <v>0</v>
      </c>
      <c r="AM24" s="39">
        <f t="shared" si="47"/>
        <v>16.16</v>
      </c>
      <c r="AN24" s="41">
        <v>20</v>
      </c>
      <c r="AO24" s="39">
        <f t="shared" si="48"/>
        <v>0</v>
      </c>
      <c r="AP24" s="39">
        <f t="shared" si="49"/>
        <v>0</v>
      </c>
      <c r="AQ24" s="39">
        <f t="shared" si="50"/>
        <v>0</v>
      </c>
      <c r="AR24" s="39">
        <f t="shared" si="51"/>
        <v>0</v>
      </c>
      <c r="AS24" s="40"/>
      <c r="AT24" s="39">
        <f t="shared" si="52"/>
        <v>0</v>
      </c>
      <c r="AU24" s="39">
        <f t="shared" si="53"/>
        <v>0</v>
      </c>
      <c r="AV24" s="39">
        <f t="shared" si="54"/>
        <v>0</v>
      </c>
      <c r="AW24" s="39">
        <f t="shared" si="55"/>
        <v>0</v>
      </c>
      <c r="AX24" s="38"/>
      <c r="AY24" s="42">
        <f t="shared" si="56"/>
        <v>0</v>
      </c>
      <c r="AZ24" s="39">
        <f t="shared" si="57"/>
        <v>0</v>
      </c>
      <c r="BA24" s="39">
        <f t="shared" si="58"/>
        <v>0</v>
      </c>
      <c r="BB24" s="39">
        <f t="shared" si="59"/>
        <v>0</v>
      </c>
      <c r="BC24" s="40"/>
      <c r="BD24" s="39">
        <f t="shared" si="60"/>
        <v>0</v>
      </c>
      <c r="BE24" s="39">
        <f t="shared" si="61"/>
        <v>0</v>
      </c>
      <c r="BF24" s="39">
        <f t="shared" si="62"/>
        <v>0</v>
      </c>
      <c r="BG24" s="39">
        <f t="shared" si="63"/>
        <v>0</v>
      </c>
      <c r="BH24" s="41"/>
      <c r="BI24" s="42">
        <f t="shared" si="64"/>
        <v>0</v>
      </c>
      <c r="BJ24" s="39">
        <f t="shared" si="65"/>
        <v>0</v>
      </c>
      <c r="BK24" s="39">
        <f t="shared" si="66"/>
        <v>0</v>
      </c>
      <c r="BL24" s="39">
        <f t="shared" si="67"/>
        <v>0</v>
      </c>
      <c r="BM24" s="43"/>
      <c r="BN24" s="39">
        <f t="shared" si="68"/>
        <v>0</v>
      </c>
      <c r="BO24" s="39">
        <f t="shared" si="69"/>
        <v>0</v>
      </c>
      <c r="BP24" s="39">
        <f t="shared" si="70"/>
        <v>0</v>
      </c>
      <c r="BQ24" s="39">
        <f t="shared" si="71"/>
        <v>0</v>
      </c>
      <c r="BR24" s="40"/>
      <c r="BS24" s="39">
        <f t="shared" si="72"/>
        <v>0</v>
      </c>
      <c r="BT24" s="39">
        <f t="shared" si="73"/>
        <v>0</v>
      </c>
      <c r="BU24" s="39">
        <f t="shared" si="74"/>
        <v>0</v>
      </c>
      <c r="BV24" s="39">
        <f t="shared" si="75"/>
        <v>0</v>
      </c>
      <c r="BW24" s="40"/>
      <c r="BX24" s="39">
        <f t="shared" si="76"/>
        <v>0</v>
      </c>
      <c r="BY24" s="39">
        <f t="shared" si="77"/>
        <v>0</v>
      </c>
      <c r="BZ24" s="39">
        <f t="shared" si="78"/>
        <v>0</v>
      </c>
      <c r="CA24" s="39">
        <f t="shared" si="79"/>
        <v>0</v>
      </c>
      <c r="CB24" s="40"/>
      <c r="CC24" s="39">
        <f t="shared" si="80"/>
        <v>0</v>
      </c>
      <c r="CD24" s="39">
        <f t="shared" si="81"/>
        <v>0</v>
      </c>
      <c r="CE24" s="39">
        <f t="shared" si="82"/>
        <v>0</v>
      </c>
      <c r="CF24" s="39">
        <f t="shared" si="83"/>
        <v>0</v>
      </c>
      <c r="CG24" s="40"/>
      <c r="CH24" s="39">
        <f t="shared" si="92"/>
        <v>0</v>
      </c>
      <c r="CI24" s="39">
        <f t="shared" si="120"/>
        <v>0</v>
      </c>
      <c r="CJ24" s="39">
        <f t="shared" si="121"/>
        <v>0</v>
      </c>
      <c r="CK24" s="39">
        <f t="shared" si="122"/>
        <v>0</v>
      </c>
      <c r="CL24" s="38"/>
      <c r="CM24" s="39">
        <f t="shared" si="96"/>
        <v>0</v>
      </c>
      <c r="CN24" s="39">
        <f t="shared" si="123"/>
        <v>0</v>
      </c>
      <c r="CO24" s="39">
        <f t="shared" si="124"/>
        <v>0</v>
      </c>
      <c r="CP24" s="39">
        <f t="shared" si="125"/>
        <v>0</v>
      </c>
      <c r="CQ24" s="38"/>
      <c r="CR24" s="39">
        <f t="shared" si="100"/>
        <v>62</v>
      </c>
      <c r="CS24" s="39">
        <f t="shared" si="126"/>
        <v>0.1</v>
      </c>
      <c r="CT24" s="39">
        <f t="shared" si="127"/>
        <v>0</v>
      </c>
      <c r="CU24" s="39">
        <f t="shared" si="128"/>
        <v>16.16</v>
      </c>
      <c r="CV24" s="38">
        <v>20</v>
      </c>
      <c r="CW24" s="39">
        <f t="shared" si="104"/>
        <v>0</v>
      </c>
      <c r="CX24" s="39">
        <f t="shared" si="129"/>
        <v>0</v>
      </c>
      <c r="CY24" s="39">
        <f t="shared" si="130"/>
        <v>0</v>
      </c>
      <c r="CZ24" s="39">
        <f t="shared" si="131"/>
        <v>0</v>
      </c>
      <c r="DA24" s="38"/>
      <c r="DB24" s="39">
        <f t="shared" si="108"/>
        <v>0</v>
      </c>
      <c r="DC24" s="39">
        <f t="shared" si="132"/>
        <v>0</v>
      </c>
      <c r="DD24" s="39">
        <f t="shared" si="133"/>
        <v>0</v>
      </c>
      <c r="DE24" s="39">
        <f t="shared" si="134"/>
        <v>0</v>
      </c>
      <c r="DF24" s="38"/>
      <c r="DG24" s="39">
        <f t="shared" si="112"/>
        <v>0</v>
      </c>
      <c r="DH24" s="39">
        <f t="shared" si="135"/>
        <v>0</v>
      </c>
      <c r="DI24" s="39">
        <f t="shared" si="136"/>
        <v>0</v>
      </c>
      <c r="DJ24" s="39">
        <f t="shared" si="137"/>
        <v>0</v>
      </c>
      <c r="DK24" s="38"/>
      <c r="DL24" s="39">
        <f t="shared" si="116"/>
        <v>0</v>
      </c>
      <c r="DM24" s="39">
        <f t="shared" si="138"/>
        <v>0</v>
      </c>
      <c r="DN24" s="39">
        <f t="shared" si="139"/>
        <v>0</v>
      </c>
      <c r="DO24" s="39">
        <f t="shared" si="140"/>
        <v>0</v>
      </c>
      <c r="DP24" s="38"/>
    </row>
    <row r="25" spans="1:120" s="21" customFormat="1" x14ac:dyDescent="0.25">
      <c r="A25" s="50" t="s">
        <v>44</v>
      </c>
      <c r="B25" s="50">
        <v>293</v>
      </c>
      <c r="C25" s="21">
        <v>0.4</v>
      </c>
      <c r="D25" s="21">
        <v>0</v>
      </c>
      <c r="E25" s="55">
        <v>76.599999999999994</v>
      </c>
      <c r="F25" s="29">
        <f t="shared" si="0"/>
        <v>0</v>
      </c>
      <c r="G25" s="30">
        <f t="shared" si="1"/>
        <v>0</v>
      </c>
      <c r="H25" s="30">
        <f t="shared" si="2"/>
        <v>0</v>
      </c>
      <c r="I25" s="30">
        <f t="shared" si="3"/>
        <v>0</v>
      </c>
      <c r="K25" s="53">
        <f t="shared" si="24"/>
        <v>0</v>
      </c>
      <c r="L25" s="53">
        <f t="shared" si="25"/>
        <v>0</v>
      </c>
      <c r="M25" s="53">
        <f t="shared" si="26"/>
        <v>0</v>
      </c>
      <c r="N25" s="53">
        <f t="shared" si="27"/>
        <v>0</v>
      </c>
      <c r="O25" s="50"/>
      <c r="P25" s="53">
        <f t="shared" si="28"/>
        <v>0</v>
      </c>
      <c r="Q25" s="53">
        <f t="shared" si="29"/>
        <v>0</v>
      </c>
      <c r="R25" s="53">
        <f t="shared" si="30"/>
        <v>0</v>
      </c>
      <c r="S25" s="53">
        <f t="shared" si="31"/>
        <v>0</v>
      </c>
      <c r="T25" s="50"/>
      <c r="U25" s="53">
        <f t="shared" si="32"/>
        <v>0</v>
      </c>
      <c r="V25" s="53">
        <f t="shared" si="33"/>
        <v>0</v>
      </c>
      <c r="W25" s="53">
        <f t="shared" si="34"/>
        <v>0</v>
      </c>
      <c r="X25" s="53">
        <f t="shared" si="35"/>
        <v>0</v>
      </c>
      <c r="Y25" s="50"/>
      <c r="Z25" s="53">
        <f t="shared" si="36"/>
        <v>0</v>
      </c>
      <c r="AA25" s="53">
        <f t="shared" si="37"/>
        <v>0</v>
      </c>
      <c r="AB25" s="53">
        <f t="shared" si="38"/>
        <v>0</v>
      </c>
      <c r="AC25" s="53">
        <f t="shared" si="39"/>
        <v>0</v>
      </c>
      <c r="AE25" s="53">
        <f t="shared" si="40"/>
        <v>0</v>
      </c>
      <c r="AF25" s="53">
        <f t="shared" si="41"/>
        <v>0</v>
      </c>
      <c r="AG25" s="53">
        <f t="shared" si="42"/>
        <v>0</v>
      </c>
      <c r="AH25" s="53">
        <f t="shared" si="43"/>
        <v>0</v>
      </c>
      <c r="AJ25" s="53">
        <f t="shared" si="44"/>
        <v>0</v>
      </c>
      <c r="AK25" s="53">
        <f t="shared" si="45"/>
        <v>0</v>
      </c>
      <c r="AL25" s="53">
        <f t="shared" si="46"/>
        <v>0</v>
      </c>
      <c r="AM25" s="53">
        <f t="shared" si="47"/>
        <v>0</v>
      </c>
      <c r="AN25" s="54"/>
      <c r="AO25" s="53">
        <f t="shared" si="48"/>
        <v>87.9</v>
      </c>
      <c r="AP25" s="53">
        <f t="shared" si="49"/>
        <v>0.12</v>
      </c>
      <c r="AQ25" s="53">
        <f t="shared" si="50"/>
        <v>0</v>
      </c>
      <c r="AR25" s="53">
        <f t="shared" si="51"/>
        <v>22.979999999999997</v>
      </c>
      <c r="AS25" s="21">
        <v>30</v>
      </c>
      <c r="AT25" s="53">
        <f t="shared" si="52"/>
        <v>0</v>
      </c>
      <c r="AU25" s="53">
        <f t="shared" si="53"/>
        <v>0</v>
      </c>
      <c r="AV25" s="53">
        <f t="shared" si="54"/>
        <v>0</v>
      </c>
      <c r="AW25" s="53">
        <f t="shared" si="55"/>
        <v>0</v>
      </c>
      <c r="AY25" s="30">
        <f t="shared" si="56"/>
        <v>0</v>
      </c>
      <c r="AZ25" s="53">
        <f t="shared" si="57"/>
        <v>0</v>
      </c>
      <c r="BA25" s="53">
        <f t="shared" si="58"/>
        <v>0</v>
      </c>
      <c r="BB25" s="53">
        <f t="shared" si="59"/>
        <v>0</v>
      </c>
      <c r="BC25" s="50"/>
      <c r="BD25" s="53">
        <f t="shared" si="60"/>
        <v>0</v>
      </c>
      <c r="BE25" s="53">
        <f t="shared" si="61"/>
        <v>0</v>
      </c>
      <c r="BF25" s="53">
        <f t="shared" si="62"/>
        <v>0</v>
      </c>
      <c r="BG25" s="53">
        <f t="shared" si="63"/>
        <v>0</v>
      </c>
      <c r="BH25" s="54"/>
      <c r="BI25" s="30">
        <f t="shared" si="64"/>
        <v>0</v>
      </c>
      <c r="BJ25" s="53">
        <f t="shared" si="65"/>
        <v>0</v>
      </c>
      <c r="BK25" s="53">
        <f t="shared" si="66"/>
        <v>0</v>
      </c>
      <c r="BL25" s="53">
        <f t="shared" si="67"/>
        <v>0</v>
      </c>
      <c r="BM25" s="55"/>
      <c r="BN25" s="53">
        <f t="shared" si="68"/>
        <v>0</v>
      </c>
      <c r="BO25" s="53">
        <f t="shared" si="69"/>
        <v>0</v>
      </c>
      <c r="BP25" s="53">
        <f t="shared" si="70"/>
        <v>0</v>
      </c>
      <c r="BQ25" s="53">
        <f t="shared" si="71"/>
        <v>0</v>
      </c>
      <c r="BR25" s="50"/>
      <c r="BS25" s="53">
        <f t="shared" si="72"/>
        <v>0</v>
      </c>
      <c r="BT25" s="53">
        <f t="shared" si="73"/>
        <v>0</v>
      </c>
      <c r="BU25" s="53">
        <f t="shared" si="74"/>
        <v>0</v>
      </c>
      <c r="BV25" s="53">
        <f t="shared" si="75"/>
        <v>0</v>
      </c>
      <c r="BW25" s="50"/>
      <c r="BX25" s="53">
        <f t="shared" si="76"/>
        <v>0</v>
      </c>
      <c r="BY25" s="53">
        <f t="shared" si="77"/>
        <v>0</v>
      </c>
      <c r="BZ25" s="53">
        <f t="shared" si="78"/>
        <v>0</v>
      </c>
      <c r="CA25" s="53">
        <f t="shared" si="79"/>
        <v>0</v>
      </c>
      <c r="CB25" s="50"/>
      <c r="CC25" s="53">
        <f t="shared" si="80"/>
        <v>0</v>
      </c>
      <c r="CD25" s="53">
        <f t="shared" si="81"/>
        <v>0</v>
      </c>
      <c r="CE25" s="53">
        <f t="shared" si="82"/>
        <v>0</v>
      </c>
      <c r="CF25" s="53">
        <f t="shared" si="83"/>
        <v>0</v>
      </c>
      <c r="CG25" s="50"/>
      <c r="CH25" s="53">
        <f t="shared" si="92"/>
        <v>0</v>
      </c>
      <c r="CI25" s="53">
        <f t="shared" si="120"/>
        <v>0</v>
      </c>
      <c r="CJ25" s="53">
        <f t="shared" si="121"/>
        <v>0</v>
      </c>
      <c r="CK25" s="53">
        <f t="shared" si="122"/>
        <v>0</v>
      </c>
      <c r="CM25" s="53">
        <f t="shared" si="96"/>
        <v>0</v>
      </c>
      <c r="CN25" s="53">
        <f t="shared" si="123"/>
        <v>0</v>
      </c>
      <c r="CO25" s="53">
        <f t="shared" si="124"/>
        <v>0</v>
      </c>
      <c r="CP25" s="53">
        <f t="shared" si="125"/>
        <v>0</v>
      </c>
      <c r="CR25" s="53">
        <f t="shared" si="100"/>
        <v>0</v>
      </c>
      <c r="CS25" s="53">
        <f t="shared" si="126"/>
        <v>0</v>
      </c>
      <c r="CT25" s="53">
        <f t="shared" si="127"/>
        <v>0</v>
      </c>
      <c r="CU25" s="53">
        <f t="shared" si="128"/>
        <v>0</v>
      </c>
      <c r="CW25" s="53">
        <f t="shared" si="104"/>
        <v>87.9</v>
      </c>
      <c r="CX25" s="53">
        <f t="shared" si="129"/>
        <v>0.12</v>
      </c>
      <c r="CY25" s="53">
        <f t="shared" si="130"/>
        <v>0</v>
      </c>
      <c r="CZ25" s="53">
        <f t="shared" si="131"/>
        <v>22.979999999999997</v>
      </c>
      <c r="DA25" s="21">
        <v>30</v>
      </c>
      <c r="DB25" s="53">
        <f t="shared" si="108"/>
        <v>0</v>
      </c>
      <c r="DC25" s="53">
        <f t="shared" si="132"/>
        <v>0</v>
      </c>
      <c r="DD25" s="53">
        <f t="shared" si="133"/>
        <v>0</v>
      </c>
      <c r="DE25" s="53">
        <f t="shared" si="134"/>
        <v>0</v>
      </c>
      <c r="DG25" s="53">
        <f t="shared" si="112"/>
        <v>0</v>
      </c>
      <c r="DH25" s="53">
        <f t="shared" si="135"/>
        <v>0</v>
      </c>
      <c r="DI25" s="53">
        <f t="shared" si="136"/>
        <v>0</v>
      </c>
      <c r="DJ25" s="53">
        <f t="shared" si="137"/>
        <v>0</v>
      </c>
      <c r="DL25" s="53">
        <f t="shared" si="116"/>
        <v>0</v>
      </c>
      <c r="DM25" s="53">
        <f t="shared" si="138"/>
        <v>0</v>
      </c>
      <c r="DN25" s="53">
        <f t="shared" si="139"/>
        <v>0</v>
      </c>
      <c r="DO25" s="53">
        <f t="shared" si="140"/>
        <v>0</v>
      </c>
    </row>
    <row r="26" spans="1:120" s="21" customFormat="1" x14ac:dyDescent="0.25">
      <c r="A26" s="40" t="s">
        <v>45</v>
      </c>
      <c r="B26" s="40">
        <v>417</v>
      </c>
      <c r="C26" s="38">
        <v>7.3</v>
      </c>
      <c r="D26" s="38">
        <v>14.7</v>
      </c>
      <c r="E26" s="43">
        <v>66.2</v>
      </c>
      <c r="F26" s="62">
        <f t="shared" si="0"/>
        <v>0</v>
      </c>
      <c r="G26" s="42">
        <f t="shared" si="1"/>
        <v>0</v>
      </c>
      <c r="H26" s="42">
        <f t="shared" si="2"/>
        <v>0</v>
      </c>
      <c r="I26" s="42">
        <f t="shared" si="3"/>
        <v>0</v>
      </c>
      <c r="J26" s="38"/>
      <c r="K26" s="39">
        <f t="shared" si="24"/>
        <v>0</v>
      </c>
      <c r="L26" s="39">
        <f t="shared" si="25"/>
        <v>0</v>
      </c>
      <c r="M26" s="39">
        <f t="shared" si="26"/>
        <v>0</v>
      </c>
      <c r="N26" s="39">
        <f t="shared" si="27"/>
        <v>0</v>
      </c>
      <c r="O26" s="40"/>
      <c r="P26" s="39">
        <f t="shared" si="28"/>
        <v>0</v>
      </c>
      <c r="Q26" s="39">
        <f t="shared" si="29"/>
        <v>0</v>
      </c>
      <c r="R26" s="39">
        <f t="shared" si="30"/>
        <v>0</v>
      </c>
      <c r="S26" s="39">
        <f t="shared" si="31"/>
        <v>0</v>
      </c>
      <c r="T26" s="40"/>
      <c r="U26" s="39">
        <f t="shared" si="32"/>
        <v>0</v>
      </c>
      <c r="V26" s="39">
        <f t="shared" si="33"/>
        <v>0</v>
      </c>
      <c r="W26" s="39">
        <f t="shared" si="34"/>
        <v>0</v>
      </c>
      <c r="X26" s="39">
        <f t="shared" si="35"/>
        <v>0</v>
      </c>
      <c r="Y26" s="40"/>
      <c r="Z26" s="39">
        <f t="shared" si="36"/>
        <v>0</v>
      </c>
      <c r="AA26" s="39">
        <f t="shared" si="37"/>
        <v>0</v>
      </c>
      <c r="AB26" s="39">
        <f t="shared" si="38"/>
        <v>0</v>
      </c>
      <c r="AC26" s="39">
        <f t="shared" si="39"/>
        <v>0</v>
      </c>
      <c r="AD26" s="38"/>
      <c r="AE26" s="39">
        <f t="shared" si="40"/>
        <v>0</v>
      </c>
      <c r="AF26" s="39">
        <f t="shared" si="41"/>
        <v>0</v>
      </c>
      <c r="AG26" s="39">
        <f t="shared" si="42"/>
        <v>0</v>
      </c>
      <c r="AH26" s="39">
        <f t="shared" si="43"/>
        <v>0</v>
      </c>
      <c r="AI26" s="38"/>
      <c r="AJ26" s="39">
        <f t="shared" si="44"/>
        <v>0</v>
      </c>
      <c r="AK26" s="39">
        <f t="shared" si="45"/>
        <v>0</v>
      </c>
      <c r="AL26" s="39">
        <f t="shared" si="46"/>
        <v>0</v>
      </c>
      <c r="AM26" s="39">
        <f t="shared" si="47"/>
        <v>0</v>
      </c>
      <c r="AN26" s="41"/>
      <c r="AO26" s="39">
        <f t="shared" si="48"/>
        <v>0</v>
      </c>
      <c r="AP26" s="39">
        <f t="shared" si="49"/>
        <v>0</v>
      </c>
      <c r="AQ26" s="39">
        <f t="shared" si="50"/>
        <v>0</v>
      </c>
      <c r="AR26" s="39">
        <f t="shared" si="51"/>
        <v>0</v>
      </c>
      <c r="AS26" s="40"/>
      <c r="AT26" s="39">
        <f t="shared" si="52"/>
        <v>87.57</v>
      </c>
      <c r="AU26" s="39">
        <f t="shared" si="53"/>
        <v>1.5329999999999999</v>
      </c>
      <c r="AV26" s="39">
        <f t="shared" si="54"/>
        <v>3.0869999999999997</v>
      </c>
      <c r="AW26" s="39">
        <f t="shared" si="55"/>
        <v>13.902000000000001</v>
      </c>
      <c r="AX26" s="38">
        <v>21</v>
      </c>
      <c r="AY26" s="42">
        <f t="shared" si="56"/>
        <v>0</v>
      </c>
      <c r="AZ26" s="39">
        <f t="shared" si="57"/>
        <v>0</v>
      </c>
      <c r="BA26" s="39">
        <f t="shared" si="58"/>
        <v>0</v>
      </c>
      <c r="BB26" s="39">
        <f t="shared" si="59"/>
        <v>0</v>
      </c>
      <c r="BC26" s="40"/>
      <c r="BD26" s="39">
        <f t="shared" si="60"/>
        <v>0</v>
      </c>
      <c r="BE26" s="39">
        <f t="shared" si="61"/>
        <v>0</v>
      </c>
      <c r="BF26" s="39">
        <f t="shared" si="62"/>
        <v>0</v>
      </c>
      <c r="BG26" s="39">
        <f t="shared" si="63"/>
        <v>0</v>
      </c>
      <c r="BH26" s="41"/>
      <c r="BI26" s="42">
        <f t="shared" si="64"/>
        <v>0</v>
      </c>
      <c r="BJ26" s="39">
        <f t="shared" si="65"/>
        <v>0</v>
      </c>
      <c r="BK26" s="39">
        <f t="shared" si="66"/>
        <v>0</v>
      </c>
      <c r="BL26" s="39">
        <f t="shared" si="67"/>
        <v>0</v>
      </c>
      <c r="BM26" s="43"/>
      <c r="BN26" s="39">
        <f t="shared" si="68"/>
        <v>0</v>
      </c>
      <c r="BO26" s="39">
        <f t="shared" si="69"/>
        <v>0</v>
      </c>
      <c r="BP26" s="39">
        <f t="shared" si="70"/>
        <v>0</v>
      </c>
      <c r="BQ26" s="39">
        <f t="shared" si="71"/>
        <v>0</v>
      </c>
      <c r="BR26" s="40"/>
      <c r="BS26" s="39">
        <f t="shared" si="72"/>
        <v>0</v>
      </c>
      <c r="BT26" s="39">
        <f t="shared" si="73"/>
        <v>0</v>
      </c>
      <c r="BU26" s="39">
        <f t="shared" si="74"/>
        <v>0</v>
      </c>
      <c r="BV26" s="39">
        <f t="shared" si="75"/>
        <v>0</v>
      </c>
      <c r="BW26" s="40"/>
      <c r="BX26" s="39">
        <f t="shared" si="76"/>
        <v>0</v>
      </c>
      <c r="BY26" s="39">
        <f t="shared" si="77"/>
        <v>0</v>
      </c>
      <c r="BZ26" s="39">
        <f t="shared" si="78"/>
        <v>0</v>
      </c>
      <c r="CA26" s="39">
        <f t="shared" si="79"/>
        <v>0</v>
      </c>
      <c r="CB26" s="40"/>
      <c r="CC26" s="39">
        <f t="shared" si="80"/>
        <v>0</v>
      </c>
      <c r="CD26" s="39">
        <f t="shared" si="81"/>
        <v>0</v>
      </c>
      <c r="CE26" s="39">
        <f t="shared" si="82"/>
        <v>0</v>
      </c>
      <c r="CF26" s="39">
        <f t="shared" si="83"/>
        <v>0</v>
      </c>
      <c r="CG26" s="40"/>
      <c r="CH26" s="39">
        <f t="shared" si="92"/>
        <v>0</v>
      </c>
      <c r="CI26" s="39">
        <f t="shared" si="120"/>
        <v>0</v>
      </c>
      <c r="CJ26" s="39">
        <f t="shared" si="121"/>
        <v>0</v>
      </c>
      <c r="CK26" s="39">
        <f t="shared" si="122"/>
        <v>0</v>
      </c>
      <c r="CL26" s="38"/>
      <c r="CM26" s="39">
        <f t="shared" si="96"/>
        <v>0</v>
      </c>
      <c r="CN26" s="39">
        <f t="shared" si="123"/>
        <v>0</v>
      </c>
      <c r="CO26" s="39">
        <f t="shared" si="124"/>
        <v>0</v>
      </c>
      <c r="CP26" s="39">
        <f t="shared" si="125"/>
        <v>0</v>
      </c>
      <c r="CQ26" s="38"/>
      <c r="CR26" s="39">
        <f t="shared" si="100"/>
        <v>0</v>
      </c>
      <c r="CS26" s="39">
        <f t="shared" si="126"/>
        <v>0</v>
      </c>
      <c r="CT26" s="39">
        <f t="shared" si="127"/>
        <v>0</v>
      </c>
      <c r="CU26" s="39">
        <f t="shared" si="128"/>
        <v>0</v>
      </c>
      <c r="CV26" s="38"/>
      <c r="CW26" s="39">
        <f t="shared" si="104"/>
        <v>0</v>
      </c>
      <c r="CX26" s="39">
        <f t="shared" si="129"/>
        <v>0</v>
      </c>
      <c r="CY26" s="39">
        <f t="shared" si="130"/>
        <v>0</v>
      </c>
      <c r="CZ26" s="39">
        <f t="shared" si="131"/>
        <v>0</v>
      </c>
      <c r="DA26" s="38"/>
      <c r="DB26" s="39">
        <f t="shared" si="108"/>
        <v>87.57</v>
      </c>
      <c r="DC26" s="39">
        <f t="shared" si="132"/>
        <v>1.5329999999999999</v>
      </c>
      <c r="DD26" s="39">
        <f t="shared" si="133"/>
        <v>3.0869999999999997</v>
      </c>
      <c r="DE26" s="39">
        <f t="shared" si="134"/>
        <v>13.902000000000001</v>
      </c>
      <c r="DF26" s="38">
        <v>21</v>
      </c>
      <c r="DG26" s="39">
        <f t="shared" si="112"/>
        <v>0</v>
      </c>
      <c r="DH26" s="39">
        <f t="shared" si="135"/>
        <v>0</v>
      </c>
      <c r="DI26" s="39">
        <f t="shared" si="136"/>
        <v>0</v>
      </c>
      <c r="DJ26" s="39">
        <f t="shared" si="137"/>
        <v>0</v>
      </c>
      <c r="DK26" s="38"/>
      <c r="DL26" s="39">
        <f t="shared" si="116"/>
        <v>0</v>
      </c>
      <c r="DM26" s="39">
        <f t="shared" si="138"/>
        <v>0</v>
      </c>
      <c r="DN26" s="39">
        <f t="shared" si="139"/>
        <v>0</v>
      </c>
      <c r="DO26" s="39">
        <f t="shared" si="140"/>
        <v>0</v>
      </c>
      <c r="DP26" s="38"/>
    </row>
    <row r="27" spans="1:120" s="21" customFormat="1" x14ac:dyDescent="0.25">
      <c r="A27" s="50" t="s">
        <v>106</v>
      </c>
      <c r="B27" s="50">
        <v>360</v>
      </c>
      <c r="C27" s="21">
        <v>3.5</v>
      </c>
      <c r="D27" s="21">
        <v>7.8</v>
      </c>
      <c r="E27" s="55">
        <v>69.599999999999994</v>
      </c>
      <c r="F27" s="29">
        <f t="shared" si="0"/>
        <v>0</v>
      </c>
      <c r="G27" s="30">
        <f t="shared" si="1"/>
        <v>0</v>
      </c>
      <c r="H27" s="30">
        <f t="shared" si="2"/>
        <v>0</v>
      </c>
      <c r="I27" s="30">
        <f t="shared" si="3"/>
        <v>0</v>
      </c>
      <c r="K27" s="53">
        <f t="shared" si="24"/>
        <v>0</v>
      </c>
      <c r="L27" s="53">
        <f t="shared" si="25"/>
        <v>0</v>
      </c>
      <c r="M27" s="53">
        <f t="shared" si="26"/>
        <v>0</v>
      </c>
      <c r="N27" s="53">
        <f t="shared" si="27"/>
        <v>0</v>
      </c>
      <c r="O27" s="50"/>
      <c r="P27" s="53">
        <f t="shared" si="28"/>
        <v>0</v>
      </c>
      <c r="Q27" s="53">
        <f t="shared" si="29"/>
        <v>0</v>
      </c>
      <c r="R27" s="53">
        <f t="shared" si="30"/>
        <v>0</v>
      </c>
      <c r="S27" s="53">
        <f t="shared" si="31"/>
        <v>0</v>
      </c>
      <c r="T27" s="50"/>
      <c r="U27" s="53">
        <f t="shared" si="32"/>
        <v>0</v>
      </c>
      <c r="V27" s="53">
        <f t="shared" si="33"/>
        <v>0</v>
      </c>
      <c r="W27" s="53">
        <f t="shared" si="34"/>
        <v>0</v>
      </c>
      <c r="X27" s="53">
        <f t="shared" si="35"/>
        <v>0</v>
      </c>
      <c r="Y27" s="50"/>
      <c r="Z27" s="53">
        <f t="shared" si="36"/>
        <v>0</v>
      </c>
      <c r="AA27" s="53">
        <f t="shared" si="37"/>
        <v>0</v>
      </c>
      <c r="AB27" s="53">
        <f t="shared" si="38"/>
        <v>0</v>
      </c>
      <c r="AC27" s="53">
        <f t="shared" si="39"/>
        <v>0</v>
      </c>
      <c r="AE27" s="53">
        <f t="shared" si="40"/>
        <v>0</v>
      </c>
      <c r="AF27" s="53">
        <f t="shared" si="41"/>
        <v>0</v>
      </c>
      <c r="AG27" s="53">
        <f t="shared" si="42"/>
        <v>0</v>
      </c>
      <c r="AH27" s="53">
        <f t="shared" si="43"/>
        <v>0</v>
      </c>
      <c r="AJ27" s="53">
        <f t="shared" si="44"/>
        <v>0</v>
      </c>
      <c r="AK27" s="53">
        <f t="shared" si="45"/>
        <v>0</v>
      </c>
      <c r="AL27" s="53">
        <f t="shared" si="46"/>
        <v>0</v>
      </c>
      <c r="AM27" s="53">
        <f t="shared" si="47"/>
        <v>0</v>
      </c>
      <c r="AN27" s="54"/>
      <c r="AO27" s="53">
        <f t="shared" si="48"/>
        <v>0</v>
      </c>
      <c r="AP27" s="53">
        <f t="shared" si="49"/>
        <v>0</v>
      </c>
      <c r="AQ27" s="53">
        <f t="shared" si="50"/>
        <v>0</v>
      </c>
      <c r="AR27" s="53">
        <f t="shared" si="51"/>
        <v>0</v>
      </c>
      <c r="AS27" s="50"/>
      <c r="AT27" s="53"/>
      <c r="AU27" s="53"/>
      <c r="AV27" s="53"/>
      <c r="AW27" s="53"/>
      <c r="AY27" s="30"/>
      <c r="AZ27" s="53"/>
      <c r="BA27" s="53"/>
      <c r="BB27" s="53"/>
      <c r="BC27" s="50">
        <v>30</v>
      </c>
      <c r="BD27" s="53">
        <f t="shared" si="60"/>
        <v>0</v>
      </c>
      <c r="BE27" s="53">
        <f t="shared" si="61"/>
        <v>0</v>
      </c>
      <c r="BF27" s="53">
        <f t="shared" si="62"/>
        <v>0</v>
      </c>
      <c r="BG27" s="53">
        <f t="shared" si="63"/>
        <v>0</v>
      </c>
      <c r="BH27" s="54"/>
      <c r="BI27" s="30">
        <f t="shared" si="64"/>
        <v>0</v>
      </c>
      <c r="BJ27" s="53">
        <f t="shared" si="65"/>
        <v>0</v>
      </c>
      <c r="BK27" s="53">
        <f t="shared" si="66"/>
        <v>0</v>
      </c>
      <c r="BL27" s="53">
        <f t="shared" si="67"/>
        <v>0</v>
      </c>
      <c r="BM27" s="55"/>
      <c r="BN27" s="53">
        <f t="shared" si="68"/>
        <v>0</v>
      </c>
      <c r="BO27" s="53">
        <f t="shared" si="69"/>
        <v>0</v>
      </c>
      <c r="BP27" s="53">
        <f t="shared" si="70"/>
        <v>0</v>
      </c>
      <c r="BQ27" s="53">
        <f t="shared" si="71"/>
        <v>0</v>
      </c>
      <c r="BR27" s="50"/>
      <c r="BS27" s="53">
        <f t="shared" si="72"/>
        <v>0</v>
      </c>
      <c r="BT27" s="53">
        <f t="shared" si="73"/>
        <v>0</v>
      </c>
      <c r="BU27" s="53">
        <f t="shared" si="74"/>
        <v>0</v>
      </c>
      <c r="BV27" s="53">
        <f t="shared" si="75"/>
        <v>0</v>
      </c>
      <c r="BW27" s="50"/>
      <c r="BX27" s="53">
        <f t="shared" si="76"/>
        <v>0</v>
      </c>
      <c r="BY27" s="53">
        <f t="shared" si="77"/>
        <v>0</v>
      </c>
      <c r="BZ27" s="53">
        <f t="shared" si="78"/>
        <v>0</v>
      </c>
      <c r="CA27" s="53">
        <f t="shared" si="79"/>
        <v>0</v>
      </c>
      <c r="CB27" s="50"/>
      <c r="CC27" s="53">
        <f t="shared" si="80"/>
        <v>0</v>
      </c>
      <c r="CD27" s="53">
        <f t="shared" si="81"/>
        <v>0</v>
      </c>
      <c r="CE27" s="53">
        <f t="shared" si="82"/>
        <v>0</v>
      </c>
      <c r="CF27" s="53">
        <f t="shared" si="83"/>
        <v>0</v>
      </c>
      <c r="CG27" s="50"/>
      <c r="CH27" s="53">
        <f t="shared" si="92"/>
        <v>0</v>
      </c>
      <c r="CI27" s="53">
        <f t="shared" si="120"/>
        <v>0</v>
      </c>
      <c r="CJ27" s="53">
        <f t="shared" si="121"/>
        <v>0</v>
      </c>
      <c r="CK27" s="53">
        <f t="shared" si="122"/>
        <v>0</v>
      </c>
      <c r="CM27" s="53">
        <f t="shared" si="96"/>
        <v>0</v>
      </c>
      <c r="CN27" s="53">
        <f t="shared" si="123"/>
        <v>0</v>
      </c>
      <c r="CO27" s="53">
        <f t="shared" si="124"/>
        <v>0</v>
      </c>
      <c r="CP27" s="53">
        <f t="shared" si="125"/>
        <v>0</v>
      </c>
      <c r="CR27" s="53">
        <f t="shared" si="100"/>
        <v>0</v>
      </c>
      <c r="CS27" s="53">
        <f t="shared" si="126"/>
        <v>0</v>
      </c>
      <c r="CT27" s="53">
        <f t="shared" si="127"/>
        <v>0</v>
      </c>
      <c r="CU27" s="53">
        <f t="shared" si="128"/>
        <v>0</v>
      </c>
      <c r="CW27" s="53">
        <f t="shared" si="104"/>
        <v>0</v>
      </c>
      <c r="CX27" s="53">
        <f t="shared" si="129"/>
        <v>0</v>
      </c>
      <c r="CY27" s="53">
        <f t="shared" si="130"/>
        <v>0</v>
      </c>
      <c r="CZ27" s="53">
        <f t="shared" si="131"/>
        <v>0</v>
      </c>
      <c r="DB27" s="53"/>
      <c r="DC27" s="53"/>
      <c r="DD27" s="53"/>
      <c r="DE27" s="53"/>
      <c r="DG27" s="53"/>
      <c r="DH27" s="53"/>
      <c r="DI27" s="53"/>
      <c r="DJ27" s="53"/>
      <c r="DK27" s="21">
        <v>30</v>
      </c>
      <c r="DL27" s="53">
        <f t="shared" si="116"/>
        <v>0</v>
      </c>
      <c r="DM27" s="53">
        <f t="shared" si="138"/>
        <v>0</v>
      </c>
      <c r="DN27" s="53">
        <f t="shared" si="139"/>
        <v>0</v>
      </c>
      <c r="DO27" s="53">
        <f t="shared" si="140"/>
        <v>0</v>
      </c>
    </row>
    <row r="28" spans="1:120" s="21" customFormat="1" x14ac:dyDescent="0.25">
      <c r="A28" s="38" t="s">
        <v>135</v>
      </c>
      <c r="B28" s="40">
        <v>479</v>
      </c>
      <c r="C28" s="38">
        <v>6.8</v>
      </c>
      <c r="D28" s="38">
        <v>21.2</v>
      </c>
      <c r="E28" s="43">
        <v>65.3</v>
      </c>
      <c r="F28" s="62">
        <f t="shared" si="0"/>
        <v>0</v>
      </c>
      <c r="G28" s="42">
        <f t="shared" si="1"/>
        <v>0</v>
      </c>
      <c r="H28" s="42">
        <f t="shared" si="2"/>
        <v>0</v>
      </c>
      <c r="I28" s="42">
        <f t="shared" si="3"/>
        <v>0</v>
      </c>
      <c r="J28" s="38"/>
      <c r="K28" s="39">
        <f t="shared" si="24"/>
        <v>0</v>
      </c>
      <c r="L28" s="39">
        <f t="shared" si="25"/>
        <v>0</v>
      </c>
      <c r="M28" s="39">
        <f t="shared" si="26"/>
        <v>0</v>
      </c>
      <c r="N28" s="39">
        <f t="shared" si="27"/>
        <v>0</v>
      </c>
      <c r="O28" s="40"/>
      <c r="P28" s="39">
        <f t="shared" si="28"/>
        <v>0</v>
      </c>
      <c r="Q28" s="39">
        <f t="shared" si="29"/>
        <v>0</v>
      </c>
      <c r="R28" s="39">
        <f t="shared" si="30"/>
        <v>0</v>
      </c>
      <c r="S28" s="39">
        <f t="shared" si="31"/>
        <v>0</v>
      </c>
      <c r="T28" s="40"/>
      <c r="U28" s="39">
        <f t="shared" si="32"/>
        <v>0</v>
      </c>
      <c r="V28" s="39">
        <f t="shared" si="33"/>
        <v>0</v>
      </c>
      <c r="W28" s="39">
        <f t="shared" si="34"/>
        <v>0</v>
      </c>
      <c r="X28" s="39">
        <f t="shared" si="35"/>
        <v>0</v>
      </c>
      <c r="Y28" s="40"/>
      <c r="Z28" s="39">
        <f t="shared" si="36"/>
        <v>0</v>
      </c>
      <c r="AA28" s="39">
        <f t="shared" si="37"/>
        <v>0</v>
      </c>
      <c r="AB28" s="39">
        <f t="shared" si="38"/>
        <v>0</v>
      </c>
      <c r="AC28" s="39">
        <f t="shared" si="39"/>
        <v>0</v>
      </c>
      <c r="AD28" s="38"/>
      <c r="AE28" s="39">
        <f t="shared" si="40"/>
        <v>0</v>
      </c>
      <c r="AF28" s="39">
        <f t="shared" si="41"/>
        <v>0</v>
      </c>
      <c r="AG28" s="39">
        <f t="shared" si="42"/>
        <v>0</v>
      </c>
      <c r="AH28" s="39">
        <f t="shared" si="43"/>
        <v>0</v>
      </c>
      <c r="AI28" s="38"/>
      <c r="AJ28" s="39">
        <f t="shared" si="44"/>
        <v>0</v>
      </c>
      <c r="AK28" s="39">
        <f t="shared" si="45"/>
        <v>0</v>
      </c>
      <c r="AL28" s="39">
        <f t="shared" si="46"/>
        <v>0</v>
      </c>
      <c r="AM28" s="39">
        <f t="shared" si="47"/>
        <v>0</v>
      </c>
      <c r="AN28" s="41"/>
      <c r="AO28" s="39">
        <f t="shared" si="48"/>
        <v>0</v>
      </c>
      <c r="AP28" s="39">
        <f t="shared" si="49"/>
        <v>0</v>
      </c>
      <c r="AQ28" s="39">
        <f t="shared" si="50"/>
        <v>0</v>
      </c>
      <c r="AR28" s="39">
        <f t="shared" si="51"/>
        <v>0</v>
      </c>
      <c r="AS28" s="38"/>
      <c r="AT28" s="39"/>
      <c r="AU28" s="39"/>
      <c r="AV28" s="39"/>
      <c r="AW28" s="39"/>
      <c r="AX28" s="38"/>
      <c r="AY28" s="42"/>
      <c r="AZ28" s="39"/>
      <c r="BA28" s="39"/>
      <c r="BB28" s="39"/>
      <c r="BC28" s="40"/>
      <c r="BD28" s="39">
        <f t="shared" si="60"/>
        <v>0</v>
      </c>
      <c r="BE28" s="39">
        <f t="shared" si="61"/>
        <v>0</v>
      </c>
      <c r="BF28" s="39">
        <f t="shared" si="62"/>
        <v>0</v>
      </c>
      <c r="BG28" s="39">
        <f t="shared" si="63"/>
        <v>0</v>
      </c>
      <c r="BH28" s="41"/>
      <c r="BI28" s="42">
        <f t="shared" si="64"/>
        <v>0</v>
      </c>
      <c r="BJ28" s="39">
        <f t="shared" si="65"/>
        <v>0</v>
      </c>
      <c r="BK28" s="39">
        <f t="shared" si="66"/>
        <v>0</v>
      </c>
      <c r="BL28" s="39">
        <f t="shared" si="67"/>
        <v>0</v>
      </c>
      <c r="BM28" s="43"/>
      <c r="BN28" s="39"/>
      <c r="BO28" s="39"/>
      <c r="BP28" s="39"/>
      <c r="BQ28" s="39"/>
      <c r="BR28" s="40">
        <v>25</v>
      </c>
      <c r="BS28" s="39">
        <f t="shared" si="72"/>
        <v>0</v>
      </c>
      <c r="BT28" s="39">
        <f t="shared" si="73"/>
        <v>0</v>
      </c>
      <c r="BU28" s="39">
        <f t="shared" si="74"/>
        <v>0</v>
      </c>
      <c r="BV28" s="39">
        <f t="shared" si="75"/>
        <v>0</v>
      </c>
      <c r="BW28" s="40"/>
      <c r="BX28" s="39">
        <f t="shared" si="76"/>
        <v>0</v>
      </c>
      <c r="BY28" s="39">
        <f t="shared" si="77"/>
        <v>0</v>
      </c>
      <c r="BZ28" s="39">
        <f t="shared" si="78"/>
        <v>0</v>
      </c>
      <c r="CA28" s="39">
        <f t="shared" si="79"/>
        <v>0</v>
      </c>
      <c r="CB28" s="40"/>
      <c r="CC28" s="39">
        <f t="shared" si="80"/>
        <v>0</v>
      </c>
      <c r="CD28" s="39">
        <f t="shared" si="81"/>
        <v>0</v>
      </c>
      <c r="CE28" s="39">
        <f t="shared" si="82"/>
        <v>0</v>
      </c>
      <c r="CF28" s="39">
        <f t="shared" si="83"/>
        <v>0</v>
      </c>
      <c r="CG28" s="40"/>
      <c r="CH28" s="39">
        <f t="shared" si="92"/>
        <v>0</v>
      </c>
      <c r="CI28" s="39">
        <f t="shared" si="120"/>
        <v>0</v>
      </c>
      <c r="CJ28" s="39">
        <f t="shared" si="121"/>
        <v>0</v>
      </c>
      <c r="CK28" s="39">
        <f t="shared" si="122"/>
        <v>0</v>
      </c>
      <c r="CL28" s="38"/>
      <c r="CM28" s="39">
        <f t="shared" si="96"/>
        <v>0</v>
      </c>
      <c r="CN28" s="39">
        <f t="shared" si="123"/>
        <v>0</v>
      </c>
      <c r="CO28" s="39">
        <f t="shared" si="124"/>
        <v>0</v>
      </c>
      <c r="CP28" s="39">
        <f t="shared" si="125"/>
        <v>0</v>
      </c>
      <c r="CQ28" s="38"/>
      <c r="CR28" s="39">
        <f t="shared" si="100"/>
        <v>0</v>
      </c>
      <c r="CS28" s="39">
        <f t="shared" si="126"/>
        <v>0</v>
      </c>
      <c r="CT28" s="39">
        <f t="shared" si="127"/>
        <v>0</v>
      </c>
      <c r="CU28" s="39">
        <f t="shared" si="128"/>
        <v>0</v>
      </c>
      <c r="CV28" s="38"/>
      <c r="CW28" s="39">
        <f t="shared" si="104"/>
        <v>0</v>
      </c>
      <c r="CX28" s="39">
        <f t="shared" si="129"/>
        <v>0</v>
      </c>
      <c r="CY28" s="39">
        <f t="shared" si="130"/>
        <v>0</v>
      </c>
      <c r="CZ28" s="39">
        <f t="shared" si="131"/>
        <v>0</v>
      </c>
      <c r="DA28" s="38"/>
      <c r="DB28" s="39"/>
      <c r="DC28" s="39"/>
      <c r="DD28" s="39"/>
      <c r="DE28" s="39"/>
      <c r="DF28" s="38"/>
      <c r="DG28" s="39"/>
      <c r="DH28" s="39"/>
      <c r="DI28" s="39"/>
      <c r="DJ28" s="39"/>
      <c r="DK28" s="38"/>
      <c r="DL28" s="39">
        <f t="shared" si="116"/>
        <v>0</v>
      </c>
      <c r="DM28" s="39">
        <f t="shared" si="138"/>
        <v>0</v>
      </c>
      <c r="DN28" s="39">
        <f t="shared" si="139"/>
        <v>0</v>
      </c>
      <c r="DO28" s="39">
        <f t="shared" si="140"/>
        <v>0</v>
      </c>
      <c r="DP28" s="38"/>
    </row>
    <row r="29" spans="1:120" s="21" customFormat="1" x14ac:dyDescent="0.25">
      <c r="A29" s="56" t="s">
        <v>46</v>
      </c>
      <c r="B29" s="56"/>
      <c r="C29" s="56"/>
      <c r="D29" s="56"/>
      <c r="E29" s="61"/>
      <c r="F29" s="114">
        <f t="shared" si="0"/>
        <v>0</v>
      </c>
      <c r="G29" s="57">
        <f t="shared" si="1"/>
        <v>0</v>
      </c>
      <c r="H29" s="57">
        <f t="shared" si="2"/>
        <v>0</v>
      </c>
      <c r="I29" s="57">
        <f t="shared" si="3"/>
        <v>0</v>
      </c>
      <c r="J29" s="56"/>
      <c r="K29" s="57"/>
      <c r="L29" s="57"/>
      <c r="M29" s="57"/>
      <c r="N29" s="57"/>
      <c r="O29" s="56">
        <v>2</v>
      </c>
      <c r="P29" s="57"/>
      <c r="Q29" s="57"/>
      <c r="R29" s="57"/>
      <c r="S29" s="57"/>
      <c r="T29" s="56"/>
      <c r="U29" s="57"/>
      <c r="V29" s="57"/>
      <c r="W29" s="57"/>
      <c r="X29" s="57"/>
      <c r="Y29" s="56">
        <v>2</v>
      </c>
      <c r="Z29" s="57"/>
      <c r="AA29" s="57"/>
      <c r="AB29" s="57"/>
      <c r="AC29" s="57"/>
      <c r="AD29" s="56"/>
      <c r="AE29" s="57"/>
      <c r="AF29" s="57"/>
      <c r="AG29" s="57"/>
      <c r="AH29" s="57"/>
      <c r="AI29" s="56">
        <v>2</v>
      </c>
      <c r="AJ29" s="57">
        <f t="shared" si="44"/>
        <v>0</v>
      </c>
      <c r="AK29" s="57">
        <f t="shared" si="45"/>
        <v>0</v>
      </c>
      <c r="AL29" s="57">
        <f t="shared" si="46"/>
        <v>0</v>
      </c>
      <c r="AM29" s="57">
        <f t="shared" si="47"/>
        <v>0</v>
      </c>
      <c r="AN29" s="60"/>
      <c r="AO29" s="57">
        <f t="shared" si="48"/>
        <v>0</v>
      </c>
      <c r="AP29" s="57">
        <f t="shared" si="49"/>
        <v>0</v>
      </c>
      <c r="AQ29" s="57">
        <f t="shared" si="50"/>
        <v>0</v>
      </c>
      <c r="AR29" s="57">
        <f t="shared" si="51"/>
        <v>0</v>
      </c>
      <c r="AS29" s="56">
        <v>2</v>
      </c>
      <c r="AT29" s="57">
        <f t="shared" si="52"/>
        <v>0</v>
      </c>
      <c r="AU29" s="57">
        <f t="shared" si="53"/>
        <v>0</v>
      </c>
      <c r="AV29" s="57">
        <f t="shared" si="54"/>
        <v>0</v>
      </c>
      <c r="AW29" s="57">
        <f t="shared" si="55"/>
        <v>0</v>
      </c>
      <c r="AX29" s="56"/>
      <c r="AY29" s="57">
        <f t="shared" si="56"/>
        <v>0</v>
      </c>
      <c r="AZ29" s="57">
        <f t="shared" si="57"/>
        <v>0</v>
      </c>
      <c r="BA29" s="57">
        <f t="shared" si="58"/>
        <v>0</v>
      </c>
      <c r="BB29" s="57">
        <f t="shared" si="59"/>
        <v>0</v>
      </c>
      <c r="BC29" s="56">
        <v>2</v>
      </c>
      <c r="BD29" s="57"/>
      <c r="BE29" s="57"/>
      <c r="BF29" s="57"/>
      <c r="BG29" s="57"/>
      <c r="BH29" s="60"/>
      <c r="BI29" s="57"/>
      <c r="BJ29" s="57"/>
      <c r="BK29" s="57"/>
      <c r="BL29" s="57"/>
      <c r="BM29" s="61">
        <v>2</v>
      </c>
      <c r="BN29" s="57"/>
      <c r="BO29" s="57"/>
      <c r="BP29" s="57"/>
      <c r="BQ29" s="57"/>
      <c r="BR29" s="56"/>
      <c r="BS29" s="57"/>
      <c r="BT29" s="57"/>
      <c r="BU29" s="57"/>
      <c r="BV29" s="57"/>
      <c r="BW29" s="56">
        <v>2</v>
      </c>
      <c r="BX29" s="57"/>
      <c r="BY29" s="57"/>
      <c r="BZ29" s="57"/>
      <c r="CA29" s="57"/>
      <c r="CB29" s="56"/>
      <c r="CC29" s="57">
        <f t="shared" si="80"/>
        <v>0</v>
      </c>
      <c r="CD29" s="57">
        <f t="shared" si="81"/>
        <v>0</v>
      </c>
      <c r="CE29" s="57">
        <f t="shared" si="82"/>
        <v>0</v>
      </c>
      <c r="CF29" s="57">
        <f t="shared" si="83"/>
        <v>0</v>
      </c>
      <c r="CG29" s="56">
        <v>2</v>
      </c>
      <c r="CH29" s="57">
        <f t="shared" si="92"/>
        <v>0</v>
      </c>
      <c r="CI29" s="57">
        <f t="shared" si="120"/>
        <v>0</v>
      </c>
      <c r="CJ29" s="57">
        <f t="shared" si="121"/>
        <v>0</v>
      </c>
      <c r="CK29" s="57">
        <f t="shared" si="122"/>
        <v>0</v>
      </c>
      <c r="CL29" s="56"/>
      <c r="CM29" s="57">
        <f t="shared" si="96"/>
        <v>0</v>
      </c>
      <c r="CN29" s="57">
        <f t="shared" si="123"/>
        <v>0</v>
      </c>
      <c r="CO29" s="57">
        <f t="shared" si="124"/>
        <v>0</v>
      </c>
      <c r="CP29" s="57">
        <f t="shared" si="125"/>
        <v>0</v>
      </c>
      <c r="CQ29" s="56">
        <v>2</v>
      </c>
      <c r="CR29" s="57">
        <f t="shared" si="100"/>
        <v>0</v>
      </c>
      <c r="CS29" s="57">
        <f t="shared" si="126"/>
        <v>0</v>
      </c>
      <c r="CT29" s="57">
        <f t="shared" si="127"/>
        <v>0</v>
      </c>
      <c r="CU29" s="57">
        <f t="shared" si="128"/>
        <v>0</v>
      </c>
      <c r="CV29" s="56"/>
      <c r="CW29" s="57">
        <f t="shared" si="104"/>
        <v>0</v>
      </c>
      <c r="CX29" s="57">
        <f t="shared" si="129"/>
        <v>0</v>
      </c>
      <c r="CY29" s="57">
        <f t="shared" si="130"/>
        <v>0</v>
      </c>
      <c r="CZ29" s="57">
        <f t="shared" si="131"/>
        <v>0</v>
      </c>
      <c r="DA29" s="56">
        <v>2</v>
      </c>
      <c r="DB29" s="57">
        <f t="shared" si="108"/>
        <v>0</v>
      </c>
      <c r="DC29" s="57">
        <f t="shared" si="132"/>
        <v>0</v>
      </c>
      <c r="DD29" s="57">
        <f t="shared" si="133"/>
        <v>0</v>
      </c>
      <c r="DE29" s="57">
        <f t="shared" si="134"/>
        <v>0</v>
      </c>
      <c r="DF29" s="56"/>
      <c r="DG29" s="57">
        <f t="shared" si="112"/>
        <v>0</v>
      </c>
      <c r="DH29" s="57">
        <f t="shared" si="135"/>
        <v>0</v>
      </c>
      <c r="DI29" s="57">
        <f t="shared" si="136"/>
        <v>0</v>
      </c>
      <c r="DJ29" s="57">
        <f t="shared" si="137"/>
        <v>0</v>
      </c>
      <c r="DK29" s="56">
        <v>2</v>
      </c>
      <c r="DL29" s="57">
        <f t="shared" si="116"/>
        <v>0</v>
      </c>
      <c r="DM29" s="57">
        <f t="shared" si="138"/>
        <v>0</v>
      </c>
      <c r="DN29" s="57">
        <f t="shared" si="139"/>
        <v>0</v>
      </c>
      <c r="DO29" s="57">
        <f t="shared" si="140"/>
        <v>0</v>
      </c>
      <c r="DP29" s="56"/>
    </row>
    <row r="30" spans="1:120" s="21" customFormat="1" x14ac:dyDescent="0.25">
      <c r="A30" s="40" t="s">
        <v>47</v>
      </c>
      <c r="B30" s="40"/>
      <c r="C30" s="38"/>
      <c r="D30" s="38"/>
      <c r="E30" s="37"/>
      <c r="F30" s="39">
        <f t="shared" si="0"/>
        <v>0</v>
      </c>
      <c r="G30" s="42">
        <f t="shared" si="1"/>
        <v>0</v>
      </c>
      <c r="H30" s="42">
        <f t="shared" si="2"/>
        <v>0</v>
      </c>
      <c r="I30" s="42">
        <f t="shared" si="3"/>
        <v>0</v>
      </c>
      <c r="J30" s="38"/>
      <c r="K30" s="39">
        <f t="shared" ref="K30" si="141">$B30/100*O30</f>
        <v>0</v>
      </c>
      <c r="L30" s="39">
        <f t="shared" ref="L30" si="142">$C30/100*O30</f>
        <v>0</v>
      </c>
      <c r="M30" s="39">
        <f t="shared" ref="M30" si="143">$D30/100*O30</f>
        <v>0</v>
      </c>
      <c r="N30" s="39">
        <f t="shared" ref="N30" si="144">$E30/100*O30</f>
        <v>0</v>
      </c>
      <c r="O30" s="40"/>
      <c r="P30" s="39">
        <f t="shared" ref="P30" si="145">$B30/100*T30</f>
        <v>0</v>
      </c>
      <c r="Q30" s="39">
        <f t="shared" ref="Q30" si="146">$C30/100*T30</f>
        <v>0</v>
      </c>
      <c r="R30" s="39">
        <f t="shared" ref="R30" si="147">$D30/100*T30</f>
        <v>0</v>
      </c>
      <c r="S30" s="39">
        <f t="shared" ref="S30" si="148">$E30/100*T30</f>
        <v>0</v>
      </c>
      <c r="T30" s="40">
        <v>2</v>
      </c>
      <c r="U30" s="39">
        <f t="shared" ref="U30" si="149">$B30/100*Y30</f>
        <v>0</v>
      </c>
      <c r="V30" s="39">
        <f t="shared" ref="V30" si="150">$C30/100*Y30</f>
        <v>0</v>
      </c>
      <c r="W30" s="39">
        <f t="shared" ref="W30" si="151">$D30/100*Y30</f>
        <v>0</v>
      </c>
      <c r="X30" s="39">
        <f t="shared" ref="X30" si="152">$E30/100*Y30</f>
        <v>0</v>
      </c>
      <c r="Y30" s="40"/>
      <c r="Z30" s="39">
        <f t="shared" ref="Z30" si="153">$B30/100*AD30</f>
        <v>0</v>
      </c>
      <c r="AA30" s="39">
        <f t="shared" ref="AA30" si="154">$C30/100*AD30</f>
        <v>0</v>
      </c>
      <c r="AB30" s="39">
        <f t="shared" ref="AB30" si="155">$D30/100*AD30</f>
        <v>0</v>
      </c>
      <c r="AC30" s="39">
        <f t="shared" ref="AC30" si="156">$E30/100*AD30</f>
        <v>0</v>
      </c>
      <c r="AD30" s="38">
        <v>2</v>
      </c>
      <c r="AE30" s="39">
        <f t="shared" ref="AE30" si="157">$B30/100*AI30</f>
        <v>0</v>
      </c>
      <c r="AF30" s="39">
        <f t="shared" ref="AF30" si="158">$C30/100*AI30</f>
        <v>0</v>
      </c>
      <c r="AG30" s="39">
        <f t="shared" ref="AG30" si="159">$D30/100*AI30</f>
        <v>0</v>
      </c>
      <c r="AH30" s="39">
        <f t="shared" ref="AH30" si="160">$E30/100*AI30</f>
        <v>0</v>
      </c>
      <c r="AI30" s="38"/>
      <c r="AJ30" s="39">
        <f t="shared" si="44"/>
        <v>0</v>
      </c>
      <c r="AK30" s="39">
        <f t="shared" si="45"/>
        <v>0</v>
      </c>
      <c r="AL30" s="39">
        <f t="shared" si="46"/>
        <v>0</v>
      </c>
      <c r="AM30" s="39">
        <f t="shared" si="47"/>
        <v>0</v>
      </c>
      <c r="AN30" s="41">
        <v>2</v>
      </c>
      <c r="AO30" s="39"/>
      <c r="AP30" s="39"/>
      <c r="AQ30" s="39"/>
      <c r="AR30" s="39"/>
      <c r="AS30" s="40"/>
      <c r="AT30" s="39"/>
      <c r="AU30" s="39"/>
      <c r="AV30" s="39"/>
      <c r="AW30" s="39"/>
      <c r="AX30" s="38">
        <v>2</v>
      </c>
      <c r="AY30" s="42">
        <f t="shared" si="56"/>
        <v>0</v>
      </c>
      <c r="AZ30" s="39">
        <f t="shared" si="57"/>
        <v>0</v>
      </c>
      <c r="BA30" s="39">
        <f t="shared" si="58"/>
        <v>0</v>
      </c>
      <c r="BB30" s="39">
        <f t="shared" si="59"/>
        <v>0</v>
      </c>
      <c r="BC30" s="40"/>
      <c r="BD30" s="39">
        <f t="shared" ref="BD30" si="161">$B30/100*BH30</f>
        <v>0</v>
      </c>
      <c r="BE30" s="39">
        <f t="shared" ref="BE30" si="162">$C30/100*BH30</f>
        <v>0</v>
      </c>
      <c r="BF30" s="39">
        <f t="shared" ref="BF30" si="163">$D30/100*BH30</f>
        <v>0</v>
      </c>
      <c r="BG30" s="39">
        <f t="shared" ref="BG30" si="164">$E30/100*BH30</f>
        <v>0</v>
      </c>
      <c r="BH30" s="41">
        <v>2</v>
      </c>
      <c r="BI30" s="42">
        <f t="shared" ref="BI30" si="165">$B30/100*BM30</f>
        <v>0</v>
      </c>
      <c r="BJ30" s="39">
        <f t="shared" ref="BJ30" si="166">$C30/100*BM30</f>
        <v>0</v>
      </c>
      <c r="BK30" s="39">
        <f t="shared" ref="BK30" si="167">$D30/100*BM30</f>
        <v>0</v>
      </c>
      <c r="BL30" s="39">
        <f t="shared" ref="BL30" si="168">$E30/100*BM30</f>
        <v>0</v>
      </c>
      <c r="BM30" s="43"/>
      <c r="BN30" s="39">
        <f t="shared" ref="BN30" si="169">$B30/100*BR30</f>
        <v>0</v>
      </c>
      <c r="BO30" s="39">
        <f t="shared" ref="BO30" si="170">$C30/100*BR30</f>
        <v>0</v>
      </c>
      <c r="BP30" s="39">
        <f t="shared" ref="BP30" si="171">$D30/100*BR30</f>
        <v>0</v>
      </c>
      <c r="BQ30" s="39">
        <f t="shared" ref="BQ30" si="172">$E30/100*BR30</f>
        <v>0</v>
      </c>
      <c r="BR30" s="40">
        <v>2</v>
      </c>
      <c r="BS30" s="39">
        <f t="shared" ref="BS30" si="173">$B30/100*BW30</f>
        <v>0</v>
      </c>
      <c r="BT30" s="39">
        <f t="shared" ref="BT30" si="174">$C30/100*BW30</f>
        <v>0</v>
      </c>
      <c r="BU30" s="39">
        <f t="shared" ref="BU30" si="175">$D30/100*BW30</f>
        <v>0</v>
      </c>
      <c r="BV30" s="39">
        <f t="shared" ref="BV30" si="176">$E30/100*BW30</f>
        <v>0</v>
      </c>
      <c r="BW30" s="40"/>
      <c r="BX30" s="39">
        <f t="shared" ref="BX30" si="177">$B30/100*CB30</f>
        <v>0</v>
      </c>
      <c r="BY30" s="39">
        <f t="shared" ref="BY30" si="178">$C30/100*CB30</f>
        <v>0</v>
      </c>
      <c r="BZ30" s="39">
        <f t="shared" ref="BZ30" si="179">$D30/100*CB30</f>
        <v>0</v>
      </c>
      <c r="CA30" s="39">
        <f t="shared" ref="CA30" si="180">$E30/100*CB30</f>
        <v>0</v>
      </c>
      <c r="CB30" s="40">
        <v>2</v>
      </c>
      <c r="CC30" s="39">
        <f t="shared" si="80"/>
        <v>0</v>
      </c>
      <c r="CD30" s="39">
        <f t="shared" si="81"/>
        <v>0</v>
      </c>
      <c r="CE30" s="39">
        <f t="shared" si="82"/>
        <v>0</v>
      </c>
      <c r="CF30" s="39">
        <f t="shared" si="83"/>
        <v>0</v>
      </c>
      <c r="CG30" s="40"/>
      <c r="CH30" s="39">
        <f t="shared" si="92"/>
        <v>0</v>
      </c>
      <c r="CI30" s="39">
        <f t="shared" si="120"/>
        <v>0</v>
      </c>
      <c r="CJ30" s="39">
        <f t="shared" si="121"/>
        <v>0</v>
      </c>
      <c r="CK30" s="39">
        <f t="shared" si="122"/>
        <v>0</v>
      </c>
      <c r="CL30" s="38">
        <v>2</v>
      </c>
      <c r="CM30" s="39">
        <f t="shared" si="96"/>
        <v>0</v>
      </c>
      <c r="CN30" s="39">
        <f t="shared" si="123"/>
        <v>0</v>
      </c>
      <c r="CO30" s="39">
        <f t="shared" si="124"/>
        <v>0</v>
      </c>
      <c r="CP30" s="39">
        <f t="shared" si="125"/>
        <v>0</v>
      </c>
      <c r="CQ30" s="38"/>
      <c r="CR30" s="39">
        <f t="shared" si="100"/>
        <v>0</v>
      </c>
      <c r="CS30" s="39">
        <f t="shared" si="126"/>
        <v>0</v>
      </c>
      <c r="CT30" s="39">
        <f t="shared" si="127"/>
        <v>0</v>
      </c>
      <c r="CU30" s="39">
        <f t="shared" si="128"/>
        <v>0</v>
      </c>
      <c r="CV30" s="38">
        <v>2</v>
      </c>
      <c r="CW30" s="39">
        <f t="shared" si="104"/>
        <v>0</v>
      </c>
      <c r="CX30" s="39">
        <f t="shared" si="129"/>
        <v>0</v>
      </c>
      <c r="CY30" s="39">
        <f t="shared" si="130"/>
        <v>0</v>
      </c>
      <c r="CZ30" s="39">
        <f t="shared" si="131"/>
        <v>0</v>
      </c>
      <c r="DA30" s="38"/>
      <c r="DB30" s="39">
        <f t="shared" si="108"/>
        <v>0</v>
      </c>
      <c r="DC30" s="39">
        <f t="shared" si="132"/>
        <v>0</v>
      </c>
      <c r="DD30" s="39">
        <f t="shared" si="133"/>
        <v>0</v>
      </c>
      <c r="DE30" s="39">
        <f t="shared" si="134"/>
        <v>0</v>
      </c>
      <c r="DF30" s="38">
        <v>2</v>
      </c>
      <c r="DG30" s="39">
        <f t="shared" si="112"/>
        <v>0</v>
      </c>
      <c r="DH30" s="39">
        <f t="shared" si="135"/>
        <v>0</v>
      </c>
      <c r="DI30" s="39">
        <f t="shared" si="136"/>
        <v>0</v>
      </c>
      <c r="DJ30" s="39">
        <f t="shared" si="137"/>
        <v>0</v>
      </c>
      <c r="DK30" s="38"/>
      <c r="DL30" s="39">
        <f t="shared" si="116"/>
        <v>0</v>
      </c>
      <c r="DM30" s="39">
        <f t="shared" si="138"/>
        <v>0</v>
      </c>
      <c r="DN30" s="39">
        <f t="shared" si="139"/>
        <v>0</v>
      </c>
      <c r="DO30" s="39">
        <f t="shared" si="140"/>
        <v>0</v>
      </c>
      <c r="DP30" s="38">
        <v>2</v>
      </c>
    </row>
    <row r="31" spans="1:120" s="21" customFormat="1" ht="15.75" thickBot="1" x14ac:dyDescent="0.3">
      <c r="A31" s="50" t="s">
        <v>48</v>
      </c>
      <c r="B31" s="50">
        <v>400</v>
      </c>
      <c r="E31" s="55">
        <v>99.9</v>
      </c>
      <c r="F31" s="29">
        <f t="shared" si="0"/>
        <v>0</v>
      </c>
      <c r="G31" s="30">
        <f t="shared" si="1"/>
        <v>0</v>
      </c>
      <c r="H31" s="30">
        <f t="shared" si="2"/>
        <v>0</v>
      </c>
      <c r="I31" s="30">
        <f t="shared" si="3"/>
        <v>0</v>
      </c>
      <c r="K31" s="53">
        <f t="shared" si="24"/>
        <v>22</v>
      </c>
      <c r="L31" s="53">
        <f t="shared" si="25"/>
        <v>0</v>
      </c>
      <c r="M31" s="53">
        <f t="shared" si="26"/>
        <v>0</v>
      </c>
      <c r="N31" s="53">
        <f t="shared" si="27"/>
        <v>5.4945000000000004</v>
      </c>
      <c r="O31" s="50">
        <v>5.5</v>
      </c>
      <c r="P31" s="53">
        <f t="shared" si="28"/>
        <v>22</v>
      </c>
      <c r="Q31" s="53">
        <f t="shared" si="29"/>
        <v>0</v>
      </c>
      <c r="R31" s="53">
        <f t="shared" si="30"/>
        <v>0</v>
      </c>
      <c r="S31" s="53">
        <f t="shared" si="31"/>
        <v>5.4945000000000004</v>
      </c>
      <c r="T31" s="50">
        <v>5.5</v>
      </c>
      <c r="U31" s="53">
        <f t="shared" si="32"/>
        <v>22</v>
      </c>
      <c r="V31" s="53">
        <f t="shared" si="33"/>
        <v>0</v>
      </c>
      <c r="W31" s="53">
        <f t="shared" si="34"/>
        <v>0</v>
      </c>
      <c r="X31" s="53">
        <f t="shared" si="35"/>
        <v>5.4945000000000004</v>
      </c>
      <c r="Y31" s="50">
        <v>5.5</v>
      </c>
      <c r="Z31" s="53">
        <f t="shared" si="36"/>
        <v>22</v>
      </c>
      <c r="AA31" s="53">
        <f t="shared" si="37"/>
        <v>0</v>
      </c>
      <c r="AB31" s="53">
        <f t="shared" si="38"/>
        <v>0</v>
      </c>
      <c r="AC31" s="53">
        <f t="shared" si="39"/>
        <v>5.4945000000000004</v>
      </c>
      <c r="AD31" s="21">
        <v>5.5</v>
      </c>
      <c r="AE31" s="53">
        <f t="shared" si="40"/>
        <v>22</v>
      </c>
      <c r="AF31" s="53">
        <f t="shared" si="41"/>
        <v>0</v>
      </c>
      <c r="AG31" s="53">
        <f t="shared" si="42"/>
        <v>0</v>
      </c>
      <c r="AH31" s="53">
        <f t="shared" si="43"/>
        <v>5.4945000000000004</v>
      </c>
      <c r="AI31" s="21">
        <v>5.5</v>
      </c>
      <c r="AJ31" s="53">
        <f t="shared" si="44"/>
        <v>22</v>
      </c>
      <c r="AK31" s="53">
        <f t="shared" si="45"/>
        <v>0</v>
      </c>
      <c r="AL31" s="53">
        <f t="shared" si="46"/>
        <v>0</v>
      </c>
      <c r="AM31" s="53">
        <f t="shared" si="47"/>
        <v>5.4945000000000004</v>
      </c>
      <c r="AN31" s="54">
        <v>5.5</v>
      </c>
      <c r="AO31" s="53">
        <f t="shared" si="48"/>
        <v>22</v>
      </c>
      <c r="AP31" s="53">
        <f t="shared" si="49"/>
        <v>0</v>
      </c>
      <c r="AQ31" s="53">
        <f t="shared" si="50"/>
        <v>0</v>
      </c>
      <c r="AR31" s="53">
        <f t="shared" si="51"/>
        <v>5.4945000000000004</v>
      </c>
      <c r="AS31" s="50">
        <v>5.5</v>
      </c>
      <c r="AT31" s="53">
        <f t="shared" si="52"/>
        <v>22</v>
      </c>
      <c r="AU31" s="53">
        <f t="shared" si="53"/>
        <v>0</v>
      </c>
      <c r="AV31" s="53">
        <f t="shared" si="54"/>
        <v>0</v>
      </c>
      <c r="AW31" s="53">
        <f t="shared" si="55"/>
        <v>5.4945000000000004</v>
      </c>
      <c r="AX31" s="21">
        <v>5.5</v>
      </c>
      <c r="AY31" s="30">
        <f t="shared" si="56"/>
        <v>22</v>
      </c>
      <c r="AZ31" s="53">
        <f t="shared" si="57"/>
        <v>0</v>
      </c>
      <c r="BA31" s="53">
        <f t="shared" si="58"/>
        <v>0</v>
      </c>
      <c r="BB31" s="53">
        <f t="shared" si="59"/>
        <v>5.4945000000000004</v>
      </c>
      <c r="BC31" s="50">
        <v>5.5</v>
      </c>
      <c r="BD31" s="53">
        <f t="shared" si="60"/>
        <v>22</v>
      </c>
      <c r="BE31" s="53">
        <f t="shared" si="61"/>
        <v>0</v>
      </c>
      <c r="BF31" s="53">
        <f t="shared" si="62"/>
        <v>0</v>
      </c>
      <c r="BG31" s="53">
        <f t="shared" si="63"/>
        <v>5.4945000000000004</v>
      </c>
      <c r="BH31" s="54">
        <v>5.5</v>
      </c>
      <c r="BI31" s="30">
        <f t="shared" si="64"/>
        <v>22</v>
      </c>
      <c r="BJ31" s="53">
        <f t="shared" si="65"/>
        <v>0</v>
      </c>
      <c r="BK31" s="53">
        <f t="shared" si="66"/>
        <v>0</v>
      </c>
      <c r="BL31" s="53">
        <f t="shared" si="67"/>
        <v>5.4945000000000004</v>
      </c>
      <c r="BM31" s="55">
        <v>5.5</v>
      </c>
      <c r="BN31" s="53">
        <f t="shared" si="68"/>
        <v>22</v>
      </c>
      <c r="BO31" s="53">
        <f t="shared" si="69"/>
        <v>0</v>
      </c>
      <c r="BP31" s="53">
        <f t="shared" si="70"/>
        <v>0</v>
      </c>
      <c r="BQ31" s="53">
        <f t="shared" si="71"/>
        <v>5.4945000000000004</v>
      </c>
      <c r="BR31" s="50">
        <v>5.5</v>
      </c>
      <c r="BS31" s="53">
        <f t="shared" si="72"/>
        <v>22</v>
      </c>
      <c r="BT31" s="53">
        <f t="shared" si="73"/>
        <v>0</v>
      </c>
      <c r="BU31" s="53">
        <f t="shared" si="74"/>
        <v>0</v>
      </c>
      <c r="BV31" s="53">
        <f t="shared" si="75"/>
        <v>5.4945000000000004</v>
      </c>
      <c r="BW31" s="50">
        <v>5.5</v>
      </c>
      <c r="BX31" s="53">
        <f t="shared" si="76"/>
        <v>22</v>
      </c>
      <c r="BY31" s="53">
        <f t="shared" si="77"/>
        <v>0</v>
      </c>
      <c r="BZ31" s="53">
        <f t="shared" si="78"/>
        <v>0</v>
      </c>
      <c r="CA31" s="53">
        <f t="shared" si="79"/>
        <v>5.4945000000000004</v>
      </c>
      <c r="CB31" s="50">
        <v>5.5</v>
      </c>
      <c r="CC31" s="53">
        <f t="shared" si="80"/>
        <v>22</v>
      </c>
      <c r="CD31" s="53">
        <f t="shared" si="81"/>
        <v>0</v>
      </c>
      <c r="CE31" s="53">
        <f t="shared" si="82"/>
        <v>0</v>
      </c>
      <c r="CF31" s="53">
        <f t="shared" si="83"/>
        <v>5.4945000000000004</v>
      </c>
      <c r="CG31" s="50">
        <v>5.5</v>
      </c>
      <c r="CH31" s="53">
        <f t="shared" si="92"/>
        <v>22</v>
      </c>
      <c r="CI31" s="53">
        <f t="shared" si="120"/>
        <v>0</v>
      </c>
      <c r="CJ31" s="53">
        <f t="shared" si="121"/>
        <v>0</v>
      </c>
      <c r="CK31" s="53">
        <f t="shared" si="122"/>
        <v>5.4945000000000004</v>
      </c>
      <c r="CL31" s="21">
        <v>5.5</v>
      </c>
      <c r="CM31" s="53">
        <f t="shared" si="96"/>
        <v>22</v>
      </c>
      <c r="CN31" s="53">
        <f t="shared" si="123"/>
        <v>0</v>
      </c>
      <c r="CO31" s="53">
        <f t="shared" si="124"/>
        <v>0</v>
      </c>
      <c r="CP31" s="53">
        <f t="shared" si="125"/>
        <v>5.4945000000000004</v>
      </c>
      <c r="CQ31" s="21">
        <v>5.5</v>
      </c>
      <c r="CR31" s="53">
        <f t="shared" si="100"/>
        <v>22</v>
      </c>
      <c r="CS31" s="53">
        <f t="shared" si="126"/>
        <v>0</v>
      </c>
      <c r="CT31" s="53">
        <f t="shared" si="127"/>
        <v>0</v>
      </c>
      <c r="CU31" s="53">
        <f t="shared" si="128"/>
        <v>5.4945000000000004</v>
      </c>
      <c r="CV31" s="21">
        <v>5.5</v>
      </c>
      <c r="CW31" s="53">
        <f t="shared" si="104"/>
        <v>22</v>
      </c>
      <c r="CX31" s="53">
        <f t="shared" si="129"/>
        <v>0</v>
      </c>
      <c r="CY31" s="53">
        <f t="shared" si="130"/>
        <v>0</v>
      </c>
      <c r="CZ31" s="53">
        <f t="shared" si="131"/>
        <v>5.4945000000000004</v>
      </c>
      <c r="DA31" s="21">
        <v>5.5</v>
      </c>
      <c r="DB31" s="53">
        <f t="shared" si="108"/>
        <v>22</v>
      </c>
      <c r="DC31" s="53">
        <f t="shared" si="132"/>
        <v>0</v>
      </c>
      <c r="DD31" s="53">
        <f t="shared" si="133"/>
        <v>0</v>
      </c>
      <c r="DE31" s="53">
        <f t="shared" si="134"/>
        <v>5.4945000000000004</v>
      </c>
      <c r="DF31" s="21">
        <v>5.5</v>
      </c>
      <c r="DG31" s="53">
        <f t="shared" si="112"/>
        <v>22</v>
      </c>
      <c r="DH31" s="53">
        <f t="shared" si="135"/>
        <v>0</v>
      </c>
      <c r="DI31" s="53">
        <f t="shared" si="136"/>
        <v>0</v>
      </c>
      <c r="DJ31" s="53">
        <f t="shared" si="137"/>
        <v>5.4945000000000004</v>
      </c>
      <c r="DK31" s="21">
        <v>5.5</v>
      </c>
      <c r="DL31" s="53">
        <f t="shared" si="116"/>
        <v>22</v>
      </c>
      <c r="DM31" s="53">
        <f t="shared" si="138"/>
        <v>0</v>
      </c>
      <c r="DN31" s="53">
        <f t="shared" si="139"/>
        <v>0</v>
      </c>
      <c r="DO31" s="53">
        <f t="shared" si="140"/>
        <v>5.4945000000000004</v>
      </c>
      <c r="DP31" s="21">
        <v>5.5</v>
      </c>
    </row>
    <row r="32" spans="1:120" s="21" customFormat="1" x14ac:dyDescent="0.25">
      <c r="A32" s="31"/>
      <c r="B32" s="31"/>
      <c r="C32" s="31"/>
      <c r="D32" s="31"/>
      <c r="E32" s="34"/>
      <c r="F32" s="32">
        <f t="shared" ref="F32:AK32" si="181">SUM(F4:F31)</f>
        <v>0</v>
      </c>
      <c r="G32" s="32">
        <f t="shared" si="181"/>
        <v>0</v>
      </c>
      <c r="H32" s="32">
        <f t="shared" si="181"/>
        <v>0</v>
      </c>
      <c r="I32" s="32">
        <f t="shared" si="181"/>
        <v>0</v>
      </c>
      <c r="J32" s="32">
        <f t="shared" si="181"/>
        <v>0</v>
      </c>
      <c r="K32" s="32">
        <f t="shared" si="181"/>
        <v>623.02</v>
      </c>
      <c r="L32" s="32">
        <f t="shared" si="181"/>
        <v>45.965000000000003</v>
      </c>
      <c r="M32" s="32">
        <f t="shared" si="181"/>
        <v>48.4</v>
      </c>
      <c r="N32" s="32">
        <f t="shared" si="181"/>
        <v>111.56349999999999</v>
      </c>
      <c r="O32" s="32">
        <f t="shared" si="181"/>
        <v>187.83333333333334</v>
      </c>
      <c r="P32" s="32">
        <f t="shared" si="181"/>
        <v>574.67000000000007</v>
      </c>
      <c r="Q32" s="32">
        <f t="shared" si="181"/>
        <v>41.924999999999997</v>
      </c>
      <c r="R32" s="32">
        <f t="shared" si="181"/>
        <v>40.684999999999995</v>
      </c>
      <c r="S32" s="32">
        <f t="shared" si="181"/>
        <v>118.60350000000001</v>
      </c>
      <c r="T32" s="32">
        <f t="shared" si="181"/>
        <v>187.83333333333334</v>
      </c>
      <c r="U32" s="32">
        <f t="shared" si="181"/>
        <v>584.22</v>
      </c>
      <c r="V32" s="32">
        <f t="shared" si="181"/>
        <v>46.24</v>
      </c>
      <c r="W32" s="32">
        <f t="shared" si="181"/>
        <v>41.79</v>
      </c>
      <c r="X32" s="32">
        <f t="shared" si="181"/>
        <v>113.20350000000001</v>
      </c>
      <c r="Y32" s="32">
        <f t="shared" si="181"/>
        <v>182.83333333333334</v>
      </c>
      <c r="Z32" s="32">
        <f t="shared" si="181"/>
        <v>567.42000000000007</v>
      </c>
      <c r="AA32" s="32">
        <f t="shared" si="181"/>
        <v>43.625</v>
      </c>
      <c r="AB32" s="32">
        <f t="shared" si="181"/>
        <v>38.489999999999995</v>
      </c>
      <c r="AC32" s="32">
        <f t="shared" si="181"/>
        <v>120.85850000000001</v>
      </c>
      <c r="AD32" s="32">
        <f t="shared" si="181"/>
        <v>182.83333333333334</v>
      </c>
      <c r="AE32" s="32">
        <f t="shared" si="181"/>
        <v>608.38</v>
      </c>
      <c r="AF32" s="32">
        <f t="shared" si="181"/>
        <v>43.431999999999995</v>
      </c>
      <c r="AG32" s="32">
        <f t="shared" si="181"/>
        <v>44.703999999999994</v>
      </c>
      <c r="AH32" s="32">
        <f t="shared" si="181"/>
        <v>116.93350000000001</v>
      </c>
      <c r="AI32" s="32">
        <f t="shared" si="181"/>
        <v>189.83333333333334</v>
      </c>
      <c r="AJ32" s="32">
        <f t="shared" si="181"/>
        <v>538.62000000000012</v>
      </c>
      <c r="AK32" s="32">
        <f t="shared" si="181"/>
        <v>42.800000000000004</v>
      </c>
      <c r="AL32" s="32">
        <f t="shared" ref="AL32:BQ32" si="182">SUM(AL4:AL31)</f>
        <v>37.69</v>
      </c>
      <c r="AM32" s="32">
        <f t="shared" si="182"/>
        <v>118.12349999999999</v>
      </c>
      <c r="AN32" s="73">
        <f t="shared" si="182"/>
        <v>182.83333333333334</v>
      </c>
      <c r="AO32" s="32">
        <f t="shared" si="182"/>
        <v>592.12000000000012</v>
      </c>
      <c r="AP32" s="32">
        <f t="shared" si="182"/>
        <v>43.585000000000001</v>
      </c>
      <c r="AQ32" s="32">
        <f t="shared" si="182"/>
        <v>38.349999999999994</v>
      </c>
      <c r="AR32" s="32">
        <f t="shared" si="182"/>
        <v>127.9585</v>
      </c>
      <c r="AS32" s="32">
        <f t="shared" si="182"/>
        <v>192.83333333333334</v>
      </c>
      <c r="AT32" s="32">
        <f t="shared" si="182"/>
        <v>559.54</v>
      </c>
      <c r="AU32" s="32">
        <f t="shared" si="182"/>
        <v>45.253</v>
      </c>
      <c r="AV32" s="32">
        <f t="shared" si="182"/>
        <v>43.072000000000003</v>
      </c>
      <c r="AW32" s="32">
        <f t="shared" si="182"/>
        <v>105.27549999999999</v>
      </c>
      <c r="AX32" s="32">
        <f t="shared" si="182"/>
        <v>183.83333333333334</v>
      </c>
      <c r="AY32" s="32">
        <f t="shared" si="182"/>
        <v>500.53333333333336</v>
      </c>
      <c r="AZ32" s="32">
        <f t="shared" si="182"/>
        <v>40.74</v>
      </c>
      <c r="BA32" s="32">
        <f t="shared" si="182"/>
        <v>38.136666666666663</v>
      </c>
      <c r="BB32" s="32">
        <f t="shared" si="182"/>
        <v>100.01683333333334</v>
      </c>
      <c r="BC32" s="32">
        <f t="shared" si="182"/>
        <v>192.83333333333334</v>
      </c>
      <c r="BD32" s="32">
        <f t="shared" si="182"/>
        <v>424.7</v>
      </c>
      <c r="BE32" s="32">
        <f t="shared" si="182"/>
        <v>36.844999999999999</v>
      </c>
      <c r="BF32" s="32">
        <f t="shared" si="182"/>
        <v>36.65</v>
      </c>
      <c r="BG32" s="32">
        <f t="shared" si="182"/>
        <v>63.678500000000007</v>
      </c>
      <c r="BH32" s="73">
        <f t="shared" si="182"/>
        <v>192.83333333333334</v>
      </c>
      <c r="BI32" s="32">
        <f t="shared" si="182"/>
        <v>646.1</v>
      </c>
      <c r="BJ32" s="32">
        <f t="shared" si="182"/>
        <v>47.88</v>
      </c>
      <c r="BK32" s="32">
        <f t="shared" si="182"/>
        <v>49.22</v>
      </c>
      <c r="BL32" s="32">
        <f t="shared" si="182"/>
        <v>112.90849999999999</v>
      </c>
      <c r="BM32" s="28">
        <f t="shared" si="182"/>
        <v>187.83333333333334</v>
      </c>
      <c r="BN32" s="32">
        <f t="shared" si="182"/>
        <v>504.50000000000006</v>
      </c>
      <c r="BO32" s="32">
        <f t="shared" si="182"/>
        <v>43.745000000000005</v>
      </c>
      <c r="BP32" s="32">
        <f t="shared" si="182"/>
        <v>38.629999999999995</v>
      </c>
      <c r="BQ32" s="32">
        <f t="shared" si="182"/>
        <v>105.25850000000001</v>
      </c>
      <c r="BR32" s="32">
        <f t="shared" ref="BR32:CW32" si="183">SUM(BR4:BR31)</f>
        <v>187.83333333333334</v>
      </c>
      <c r="BS32" s="32">
        <f t="shared" si="183"/>
        <v>601.25</v>
      </c>
      <c r="BT32" s="32">
        <f t="shared" si="183"/>
        <v>44</v>
      </c>
      <c r="BU32" s="32">
        <f t="shared" si="183"/>
        <v>40.265000000000001</v>
      </c>
      <c r="BV32" s="32">
        <f t="shared" si="183"/>
        <v>91.653499999999994</v>
      </c>
      <c r="BW32" s="32">
        <f t="shared" si="183"/>
        <v>192.83333333333334</v>
      </c>
      <c r="BX32" s="32">
        <f t="shared" si="183"/>
        <v>620.90000000000009</v>
      </c>
      <c r="BY32" s="32">
        <f t="shared" si="183"/>
        <v>46.680000000000007</v>
      </c>
      <c r="BZ32" s="32">
        <f t="shared" si="183"/>
        <v>48.62</v>
      </c>
      <c r="CA32" s="32">
        <f t="shared" si="183"/>
        <v>110.8685</v>
      </c>
      <c r="CB32" s="32">
        <f t="shared" si="183"/>
        <v>187.83333333333334</v>
      </c>
      <c r="CC32" s="32">
        <f t="shared" si="183"/>
        <v>609.6</v>
      </c>
      <c r="CD32" s="32">
        <f t="shared" si="183"/>
        <v>42.55</v>
      </c>
      <c r="CE32" s="32">
        <f t="shared" si="183"/>
        <v>41.07</v>
      </c>
      <c r="CF32" s="32">
        <f t="shared" si="183"/>
        <v>127.50850000000001</v>
      </c>
      <c r="CG32" s="32">
        <f t="shared" si="183"/>
        <v>187.83333333333334</v>
      </c>
      <c r="CH32" s="32">
        <f t="shared" si="183"/>
        <v>549.85</v>
      </c>
      <c r="CI32" s="32">
        <f t="shared" si="183"/>
        <v>45.14</v>
      </c>
      <c r="CJ32" s="32">
        <f t="shared" si="183"/>
        <v>40.284999999999997</v>
      </c>
      <c r="CK32" s="32">
        <f t="shared" si="183"/>
        <v>110.81350000000002</v>
      </c>
      <c r="CL32" s="32">
        <f t="shared" si="183"/>
        <v>182.83333333333334</v>
      </c>
      <c r="CM32" s="32">
        <f t="shared" si="183"/>
        <v>645.71</v>
      </c>
      <c r="CN32" s="32">
        <f t="shared" si="183"/>
        <v>47.911999999999999</v>
      </c>
      <c r="CO32" s="32">
        <f t="shared" si="183"/>
        <v>48.329000000000001</v>
      </c>
      <c r="CP32" s="32">
        <f t="shared" si="183"/>
        <v>113.8835</v>
      </c>
      <c r="CQ32" s="32">
        <f t="shared" si="183"/>
        <v>189.83333333333334</v>
      </c>
      <c r="CR32" s="32">
        <f t="shared" si="183"/>
        <v>541.29999999999995</v>
      </c>
      <c r="CS32" s="32">
        <f t="shared" si="183"/>
        <v>42.645000000000003</v>
      </c>
      <c r="CT32" s="32">
        <f t="shared" si="183"/>
        <v>38.03</v>
      </c>
      <c r="CU32" s="32">
        <f t="shared" si="183"/>
        <v>119.37849999999999</v>
      </c>
      <c r="CV32" s="32">
        <f t="shared" si="183"/>
        <v>182.83333333333334</v>
      </c>
      <c r="CW32" s="32">
        <f t="shared" si="183"/>
        <v>555.35</v>
      </c>
      <c r="CX32" s="32">
        <f t="shared" ref="CX32:DP32" si="184">SUM(CX4:CX31)</f>
        <v>40.699999999999996</v>
      </c>
      <c r="CY32" s="32">
        <f t="shared" si="184"/>
        <v>36.964999999999996</v>
      </c>
      <c r="CZ32" s="32">
        <f t="shared" si="184"/>
        <v>125.6135</v>
      </c>
      <c r="DA32" s="32">
        <f t="shared" si="184"/>
        <v>192.83333333333334</v>
      </c>
      <c r="DB32" s="32">
        <f t="shared" si="184"/>
        <v>592.06999999999994</v>
      </c>
      <c r="DC32" s="32">
        <f t="shared" si="184"/>
        <v>46.313000000000002</v>
      </c>
      <c r="DD32" s="32">
        <f t="shared" si="184"/>
        <v>43.397000000000006</v>
      </c>
      <c r="DE32" s="32">
        <f t="shared" si="184"/>
        <v>113.2055</v>
      </c>
      <c r="DF32" s="32">
        <f t="shared" si="184"/>
        <v>183.83333333333334</v>
      </c>
      <c r="DG32" s="32">
        <f t="shared" si="184"/>
        <v>504.50000000000006</v>
      </c>
      <c r="DH32" s="32">
        <f t="shared" si="184"/>
        <v>43.745000000000005</v>
      </c>
      <c r="DI32" s="32">
        <f t="shared" si="184"/>
        <v>38.629999999999995</v>
      </c>
      <c r="DJ32" s="32">
        <f t="shared" si="184"/>
        <v>105.25850000000001</v>
      </c>
      <c r="DK32" s="32">
        <f t="shared" si="184"/>
        <v>192.83333333333334</v>
      </c>
      <c r="DL32" s="32">
        <f t="shared" si="184"/>
        <v>368.55</v>
      </c>
      <c r="DM32" s="32">
        <f t="shared" si="184"/>
        <v>38.125</v>
      </c>
      <c r="DN32" s="32">
        <f t="shared" si="184"/>
        <v>40.545000000000002</v>
      </c>
      <c r="DO32" s="32">
        <f t="shared" si="184"/>
        <v>71.3035</v>
      </c>
      <c r="DP32" s="32">
        <f t="shared" si="184"/>
        <v>187.83333333333334</v>
      </c>
    </row>
    <row r="33" spans="1:120" s="21" customFormat="1" ht="15.75" thickBot="1" x14ac:dyDescent="0.3">
      <c r="A33"/>
      <c r="B33"/>
      <c r="C33" s="46"/>
      <c r="D33" s="46"/>
      <c r="E33" s="49"/>
      <c r="F33"/>
      <c r="G33" s="44"/>
      <c r="H33" s="44"/>
      <c r="I33" s="44"/>
      <c r="J33" s="46"/>
      <c r="K33"/>
      <c r="L33" s="47">
        <f>L32/$L32</f>
        <v>1</v>
      </c>
      <c r="M33" s="47">
        <f t="shared" ref="M33:N33" si="185">M32/$L32</f>
        <v>1.052975089742195</v>
      </c>
      <c r="N33" s="47">
        <f t="shared" si="185"/>
        <v>2.427140215381268</v>
      </c>
      <c r="O33"/>
      <c r="P33"/>
      <c r="Q33" s="47">
        <f>Q32/$Q32</f>
        <v>1</v>
      </c>
      <c r="R33" s="47">
        <f t="shared" ref="R33:S33" si="186">R32/$Q32</f>
        <v>0.9704233750745378</v>
      </c>
      <c r="S33" s="47">
        <f t="shared" si="186"/>
        <v>2.8289445438282654</v>
      </c>
      <c r="T33"/>
      <c r="U33"/>
      <c r="V33" s="47">
        <f>V32/$V32</f>
        <v>1</v>
      </c>
      <c r="W33" s="47">
        <f>W32/$V32</f>
        <v>0.9037629757785467</v>
      </c>
      <c r="X33" s="47">
        <f>X32/$V32</f>
        <v>2.4481725778546712</v>
      </c>
      <c r="Y33"/>
      <c r="Z33"/>
      <c r="AA33" s="47">
        <f>AA32/$AA32</f>
        <v>1</v>
      </c>
      <c r="AB33" s="47">
        <f t="shared" ref="AB33:AC33" si="187">AB32/$AA32</f>
        <v>0.8822922636103151</v>
      </c>
      <c r="AC33" s="47">
        <f t="shared" si="187"/>
        <v>2.7703954154727795</v>
      </c>
      <c r="AD33" s="46"/>
      <c r="AE33"/>
      <c r="AF33" s="47">
        <f>AF32/$AF32</f>
        <v>1</v>
      </c>
      <c r="AG33" s="47">
        <f t="shared" ref="AG33" si="188">AG32/$AF32</f>
        <v>1.0292871615398784</v>
      </c>
      <c r="AH33" s="47">
        <f>AH32/$AF32</f>
        <v>2.6923351445938484</v>
      </c>
      <c r="AI33" s="46"/>
      <c r="AJ33"/>
      <c r="AK33" s="47">
        <f>AK32/$AK32</f>
        <v>1</v>
      </c>
      <c r="AL33" s="47">
        <f t="shared" ref="AL33:AM33" si="189">AL32/$AK32</f>
        <v>0.88060747663551386</v>
      </c>
      <c r="AM33" s="47">
        <f t="shared" si="189"/>
        <v>2.7598948598130835</v>
      </c>
      <c r="AN33" s="48"/>
      <c r="AO33"/>
      <c r="AP33" s="47">
        <f>AP32/$AP32</f>
        <v>1</v>
      </c>
      <c r="AQ33" s="47">
        <f t="shared" ref="AQ33:AR33" si="190">AQ32/$AP32</f>
        <v>0.87988987036824584</v>
      </c>
      <c r="AR33" s="47">
        <f t="shared" si="190"/>
        <v>2.9358380176666286</v>
      </c>
      <c r="AS33"/>
      <c r="AT33"/>
      <c r="AU33" s="47">
        <f>AU32/$AU32</f>
        <v>1</v>
      </c>
      <c r="AV33" s="47">
        <f t="shared" ref="AV33:AW33" si="191">AV32/$AU32</f>
        <v>0.95180430026738561</v>
      </c>
      <c r="AW33" s="47">
        <f t="shared" si="191"/>
        <v>2.3263761518573354</v>
      </c>
      <c r="AX33" s="46"/>
      <c r="AY33" s="46"/>
      <c r="AZ33" s="47">
        <f>AZ32/$AZ32</f>
        <v>1</v>
      </c>
      <c r="BA33" s="47">
        <f t="shared" ref="BA33:BB33" si="192">BA32/$AZ32</f>
        <v>0.93609883816069372</v>
      </c>
      <c r="BB33" s="47">
        <f t="shared" si="192"/>
        <v>2.4550032727867781</v>
      </c>
      <c r="BC33"/>
      <c r="BD33"/>
      <c r="BE33" s="47">
        <f>BE32/$BE32</f>
        <v>1</v>
      </c>
      <c r="BF33" s="47">
        <f t="shared" ref="BF33:BG33" si="193">BF32/$BE32</f>
        <v>0.99470755869181704</v>
      </c>
      <c r="BG33" s="47">
        <f t="shared" si="193"/>
        <v>1.7282806350929572</v>
      </c>
      <c r="BH33" s="48"/>
      <c r="BI33" s="46"/>
      <c r="BJ33" s="47">
        <f>BJ32/$BJ32</f>
        <v>1</v>
      </c>
      <c r="BK33" s="47">
        <f t="shared" ref="BK33:BL33" si="194">BK32/$BJ32</f>
        <v>1.0279866332497911</v>
      </c>
      <c r="BL33" s="47">
        <f t="shared" si="194"/>
        <v>2.3581558061821215</v>
      </c>
      <c r="BM33" s="49"/>
      <c r="BN33"/>
      <c r="BO33" s="47">
        <f>BO32/$BO32</f>
        <v>1</v>
      </c>
      <c r="BP33" s="47">
        <f t="shared" ref="BP33:BQ33" si="195">BP32/$BO32</f>
        <v>0.8830723511258427</v>
      </c>
      <c r="BQ33" s="47">
        <f t="shared" si="195"/>
        <v>2.4061835638358668</v>
      </c>
      <c r="BR33"/>
      <c r="BS33"/>
      <c r="BT33" s="47">
        <f>BT32/$BT32</f>
        <v>1</v>
      </c>
      <c r="BU33" s="47">
        <f t="shared" ref="BU33:BV33" si="196">BU32/$BT32</f>
        <v>0.91511363636363641</v>
      </c>
      <c r="BV33" s="47">
        <f t="shared" si="196"/>
        <v>2.083034090909091</v>
      </c>
      <c r="BW33"/>
      <c r="BX33"/>
      <c r="BY33" s="47">
        <f>BY32/$BY32</f>
        <v>1</v>
      </c>
      <c r="BZ33" s="47">
        <f t="shared" ref="BZ33:CA33" si="197">BZ32/$BY32</f>
        <v>1.0415595544130247</v>
      </c>
      <c r="CA33" s="47">
        <f t="shared" si="197"/>
        <v>2.3750749785775489</v>
      </c>
      <c r="CB33"/>
      <c r="CC33"/>
      <c r="CD33" s="47">
        <f>CD32/$CD32</f>
        <v>1</v>
      </c>
      <c r="CE33" s="47">
        <f t="shared" ref="CE33:CF33" si="198">CE32/$CD32</f>
        <v>0.96521739130434792</v>
      </c>
      <c r="CF33" s="47">
        <f t="shared" si="198"/>
        <v>2.9966745005875444</v>
      </c>
      <c r="CG33"/>
      <c r="CH33"/>
      <c r="CI33" s="47">
        <f>CI32/$CD32</f>
        <v>1.0608695652173914</v>
      </c>
      <c r="CJ33" s="47">
        <f t="shared" ref="CJ33:CK33" si="199">CJ32/$CD32</f>
        <v>0.94676850763807285</v>
      </c>
      <c r="CK33" s="47">
        <f t="shared" si="199"/>
        <v>2.6043125734430088</v>
      </c>
      <c r="CL33" s="46"/>
      <c r="CM33"/>
      <c r="CN33" s="47">
        <f>CN32/$CD32</f>
        <v>1.1260164512338426</v>
      </c>
      <c r="CO33" s="47">
        <f t="shared" ref="CO33:CP33" si="200">CO32/$CD32</f>
        <v>1.1358166862514689</v>
      </c>
      <c r="CP33" s="47">
        <f t="shared" si="200"/>
        <v>2.6764629847238544</v>
      </c>
      <c r="CQ33" s="46"/>
      <c r="CR33"/>
      <c r="CS33" s="47">
        <f t="shared" ref="CS33:CU33" si="201">CS32/$CD32</f>
        <v>1.0022326674500588</v>
      </c>
      <c r="CT33" s="47">
        <f t="shared" si="201"/>
        <v>0.89377203290246776</v>
      </c>
      <c r="CU33" s="47">
        <f t="shared" si="201"/>
        <v>2.8056051703877789</v>
      </c>
      <c r="CV33" s="46"/>
      <c r="CW33"/>
      <c r="CX33" s="47">
        <f t="shared" ref="CX33:CZ33" si="202">CX32/$CD32</f>
        <v>0.9565217391304347</v>
      </c>
      <c r="CY33" s="47">
        <f t="shared" si="202"/>
        <v>0.86874265569917741</v>
      </c>
      <c r="CZ33" s="47">
        <f t="shared" si="202"/>
        <v>2.9521386603995303</v>
      </c>
      <c r="DA33" s="46"/>
      <c r="DB33"/>
      <c r="DC33" s="47">
        <f t="shared" ref="DC33:DE33" si="203">DC32/$CD32</f>
        <v>1.0884371327849589</v>
      </c>
      <c r="DD33" s="47">
        <f t="shared" si="203"/>
        <v>1.0199059929494714</v>
      </c>
      <c r="DE33" s="47">
        <f t="shared" si="203"/>
        <v>2.6605287896592245</v>
      </c>
      <c r="DF33" s="46"/>
      <c r="DG33"/>
      <c r="DH33" s="47">
        <f t="shared" ref="DH33:DJ33" si="204">DH32/$CD32</f>
        <v>1.028084606345476</v>
      </c>
      <c r="DI33" s="47">
        <f t="shared" si="204"/>
        <v>0.9078730904817861</v>
      </c>
      <c r="DJ33" s="47">
        <f t="shared" si="204"/>
        <v>2.4737602820211522</v>
      </c>
      <c r="DK33" s="46"/>
      <c r="DL33"/>
      <c r="DM33" s="47">
        <f t="shared" ref="DM33:DO33" si="205">DM32/$CD32</f>
        <v>0.89600470035252655</v>
      </c>
      <c r="DN33" s="47">
        <f t="shared" si="205"/>
        <v>0.95287896592244425</v>
      </c>
      <c r="DO33" s="47">
        <f t="shared" si="205"/>
        <v>1.6757579318448885</v>
      </c>
      <c r="DP33" s="46"/>
    </row>
    <row r="34" spans="1:120" s="21" customFormat="1" ht="16.5" thickTop="1" thickBot="1" x14ac:dyDescent="0.3">
      <c r="A34" s="74" t="s">
        <v>49</v>
      </c>
      <c r="B34" s="23">
        <v>370</v>
      </c>
      <c r="C34" s="23">
        <v>13.5</v>
      </c>
      <c r="D34" s="23">
        <v>11</v>
      </c>
      <c r="E34" s="24">
        <v>55.6</v>
      </c>
      <c r="F34" s="23"/>
      <c r="G34" s="23"/>
      <c r="H34" s="23"/>
      <c r="I34" s="23"/>
      <c r="J34" s="23"/>
      <c r="K34" s="23"/>
      <c r="L34" s="23"/>
      <c r="M34" s="23"/>
      <c r="N34" s="23" t="s">
        <v>50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5"/>
      <c r="BI34" s="23"/>
      <c r="BJ34" s="23"/>
      <c r="BK34" s="23"/>
      <c r="BL34" s="23"/>
      <c r="BM34" s="24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</row>
    <row r="35" spans="1:120" s="21" customFormat="1" ht="15.75" thickTop="1" x14ac:dyDescent="0.25">
      <c r="A35" s="75" t="s">
        <v>51</v>
      </c>
      <c r="B35" s="75">
        <v>370</v>
      </c>
      <c r="C35" s="75">
        <v>13.5</v>
      </c>
      <c r="D35" s="75">
        <v>11</v>
      </c>
      <c r="E35" s="76">
        <v>55.6</v>
      </c>
      <c r="F35" s="57">
        <f t="shared" ref="F35:F70" si="206">$B35/100*J35</f>
        <v>0</v>
      </c>
      <c r="G35" s="57">
        <f t="shared" ref="G35:H69" si="207">$C35/100*J35</f>
        <v>0</v>
      </c>
      <c r="H35" s="57">
        <f t="shared" ref="H35:H70" si="208">$D35/100*J35</f>
        <v>0</v>
      </c>
      <c r="I35" s="57">
        <f t="shared" ref="I35:I70" si="209">$E35/100*J35</f>
        <v>0</v>
      </c>
      <c r="J35" s="75"/>
      <c r="K35" s="57">
        <f t="shared" ref="K35:K70" si="210">$B35/100*O35</f>
        <v>0</v>
      </c>
      <c r="L35" s="57">
        <f t="shared" ref="L35:L70" si="211">$C35/100*O35</f>
        <v>0</v>
      </c>
      <c r="M35" s="57">
        <f t="shared" ref="M35:M70" si="212">$D35/100*O35</f>
        <v>0</v>
      </c>
      <c r="N35" s="57">
        <f t="shared" ref="N35:N70" si="213">$E35/100*O35</f>
        <v>0</v>
      </c>
      <c r="O35" s="75"/>
      <c r="P35" s="57">
        <f t="shared" ref="P35:P70" si="214">$B35/100*T35</f>
        <v>0</v>
      </c>
      <c r="Q35" s="57">
        <f t="shared" ref="Q35:Q70" si="215">$C35/100*T35</f>
        <v>0</v>
      </c>
      <c r="R35" s="57">
        <f t="shared" ref="R35:R70" si="216">$D35/100*T35</f>
        <v>0</v>
      </c>
      <c r="S35" s="57">
        <f t="shared" ref="S35:S70" si="217">$E35/100*T35</f>
        <v>0</v>
      </c>
      <c r="T35" s="75"/>
      <c r="U35" s="57">
        <f t="shared" ref="U35:U70" si="218">$B35/100*Y35</f>
        <v>0</v>
      </c>
      <c r="V35" s="57">
        <f t="shared" ref="V35:V70" si="219">$C35/100*Y35</f>
        <v>0</v>
      </c>
      <c r="W35" s="57">
        <f t="shared" ref="W35:W70" si="220">$D35/100*Y35</f>
        <v>0</v>
      </c>
      <c r="X35" s="57">
        <f t="shared" ref="X35:X70" si="221">$E35/100*Y35</f>
        <v>0</v>
      </c>
      <c r="Y35" s="75"/>
      <c r="Z35" s="57">
        <f t="shared" ref="Z35:Z43" si="222">$B35/100*AD35</f>
        <v>0</v>
      </c>
      <c r="AA35" s="57">
        <f t="shared" ref="AA35:AA43" si="223">$C35/100*AD35</f>
        <v>0</v>
      </c>
      <c r="AB35" s="57">
        <f t="shared" ref="AB35:AB43" si="224">$D35/100*AD35</f>
        <v>0</v>
      </c>
      <c r="AC35" s="57">
        <f t="shared" ref="AC35:AC43" si="225">$E35/100*AD35</f>
        <v>0</v>
      </c>
      <c r="AD35" s="75"/>
      <c r="AE35" s="57">
        <f t="shared" ref="AE35:AE70" si="226">$B35/100*AI35</f>
        <v>55.5</v>
      </c>
      <c r="AF35" s="57">
        <f t="shared" ref="AF35:AF70" si="227">$C35/100*AI35</f>
        <v>2.0250000000000004</v>
      </c>
      <c r="AG35" s="57">
        <f t="shared" ref="AG35:AG70" si="228">$D35/100*AI35</f>
        <v>1.65</v>
      </c>
      <c r="AH35" s="57">
        <f t="shared" ref="AH35:AH70" si="229">$E35/100*AI35</f>
        <v>8.34</v>
      </c>
      <c r="AI35" s="75">
        <v>15</v>
      </c>
      <c r="AJ35" s="57">
        <f t="shared" ref="AJ35:AJ70" si="230">$B35/100*AN35</f>
        <v>0</v>
      </c>
      <c r="AK35" s="57">
        <f t="shared" ref="AK35:AK70" si="231">$C35/100*AN35</f>
        <v>0</v>
      </c>
      <c r="AL35" s="57">
        <f t="shared" ref="AL35:AL70" si="232">$D35/100*AN35</f>
        <v>0</v>
      </c>
      <c r="AM35" s="57">
        <f t="shared" ref="AM35:AM70" si="233">$E35/100*AN35</f>
        <v>0</v>
      </c>
      <c r="AN35" s="77"/>
      <c r="AO35" s="57">
        <f t="shared" ref="AO35:AO70" si="234">$B35/100*AS35</f>
        <v>0</v>
      </c>
      <c r="AP35" s="57">
        <f t="shared" ref="AP35:AP70" si="235">$C35/100*AS35</f>
        <v>0</v>
      </c>
      <c r="AQ35" s="57">
        <f t="shared" ref="AQ35:AQ70" si="236">$D35/100*AS35</f>
        <v>0</v>
      </c>
      <c r="AR35" s="57">
        <f t="shared" ref="AR35:AR70" si="237">$E35/100*AS35</f>
        <v>0</v>
      </c>
      <c r="AS35" s="75"/>
      <c r="AT35" s="57">
        <f t="shared" ref="AT35:AT70" si="238">$B35/100*AX35</f>
        <v>0</v>
      </c>
      <c r="AU35" s="57">
        <f t="shared" ref="AU35:AU70" si="239">$C35/100*AX35</f>
        <v>0</v>
      </c>
      <c r="AV35" s="57">
        <f t="shared" ref="AV35:AV70" si="240">$D35/100*AX35</f>
        <v>0</v>
      </c>
      <c r="AW35" s="57">
        <f t="shared" ref="AW35:AW70" si="241">$E35/100*AX35</f>
        <v>0</v>
      </c>
      <c r="AX35" s="75"/>
      <c r="AY35" s="57">
        <f t="shared" ref="AY35:AY70" si="242">$B35/100*BC35</f>
        <v>0</v>
      </c>
      <c r="AZ35" s="57">
        <f t="shared" ref="AZ35:AZ70" si="243">$C35/100*BC35</f>
        <v>0</v>
      </c>
      <c r="BA35" s="57">
        <f t="shared" ref="BA35:BA70" si="244">$D35/100*BC35</f>
        <v>0</v>
      </c>
      <c r="BB35" s="57">
        <f t="shared" ref="BB35:BB70" si="245">$E35/100*BC35</f>
        <v>0</v>
      </c>
      <c r="BC35" s="75"/>
      <c r="BD35" s="57">
        <f t="shared" ref="BD35:BD70" si="246">$B35/100*BH35</f>
        <v>55.5</v>
      </c>
      <c r="BE35" s="57">
        <f t="shared" ref="BE35:BE70" si="247">$C35/100*BH35</f>
        <v>2.0250000000000004</v>
      </c>
      <c r="BF35" s="57">
        <f t="shared" ref="BF35:BF70" si="248">$D35/100*BH35</f>
        <v>1.65</v>
      </c>
      <c r="BG35" s="57">
        <f t="shared" ref="BG35:BG70" si="249">$E35/100*BH35</f>
        <v>8.34</v>
      </c>
      <c r="BH35" s="77">
        <v>15</v>
      </c>
      <c r="BI35" s="57">
        <f t="shared" ref="BI35:BI70" si="250">$B35/100*BM35</f>
        <v>0</v>
      </c>
      <c r="BJ35" s="57">
        <f t="shared" ref="BJ35:BJ70" si="251">$C35/100*BM35</f>
        <v>0</v>
      </c>
      <c r="BK35" s="57">
        <f t="shared" ref="BK35:BK70" si="252">$D35/100*BM35</f>
        <v>0</v>
      </c>
      <c r="BL35" s="57">
        <f t="shared" ref="BL35:BL70" si="253">$E35/100*BM35</f>
        <v>0</v>
      </c>
      <c r="BM35" s="76"/>
      <c r="BN35" s="57">
        <f t="shared" ref="BN35:BN70" si="254">$B35/100*BR35</f>
        <v>55.5</v>
      </c>
      <c r="BO35" s="57">
        <f t="shared" ref="BO35:BO70" si="255">$C35/100*BR35</f>
        <v>2.0250000000000004</v>
      </c>
      <c r="BP35" s="57">
        <f t="shared" ref="BP35:BP70" si="256">$D35/100*BR35</f>
        <v>1.65</v>
      </c>
      <c r="BQ35" s="57">
        <f t="shared" ref="BQ35:BQ70" si="257">$E35/100*BR35</f>
        <v>8.34</v>
      </c>
      <c r="BR35" s="75">
        <v>15</v>
      </c>
      <c r="BS35" s="57">
        <f t="shared" ref="BS35:BS70" si="258">$B35/100*BW35</f>
        <v>0</v>
      </c>
      <c r="BT35" s="57">
        <f t="shared" ref="BT35:BT70" si="259">$C35/100*BW35</f>
        <v>0</v>
      </c>
      <c r="BU35" s="57">
        <f t="shared" ref="BU35:BU70" si="260">$D35/100*BW35</f>
        <v>0</v>
      </c>
      <c r="BV35" s="57">
        <f t="shared" ref="BV35:BV70" si="261">$E35/100*BW35</f>
        <v>0</v>
      </c>
      <c r="BW35" s="75"/>
      <c r="BX35" s="57">
        <f t="shared" ref="BX35:BX70" si="262">$B35/100*CB35</f>
        <v>0</v>
      </c>
      <c r="BY35" s="57">
        <f t="shared" ref="BY35:BY70" si="263">$C35/100*CB35</f>
        <v>0</v>
      </c>
      <c r="BZ35" s="57">
        <f t="shared" ref="BZ35:BZ70" si="264">$D35/100*CB35</f>
        <v>0</v>
      </c>
      <c r="CA35" s="57">
        <f t="shared" ref="CA35:CA70" si="265">$E35/100*CB35</f>
        <v>0</v>
      </c>
      <c r="CB35" s="75"/>
      <c r="CC35" s="78">
        <f t="shared" ref="CC35:CC70" si="266">$B35/100*CG35</f>
        <v>0</v>
      </c>
      <c r="CD35" s="78">
        <f t="shared" ref="CD35:CD70" si="267">$C35/100*CG35</f>
        <v>0</v>
      </c>
      <c r="CE35" s="78">
        <f t="shared" ref="CE35:CE70" si="268">$D35/100*CG35</f>
        <v>0</v>
      </c>
      <c r="CF35" s="78">
        <f t="shared" ref="CF35:CF70" si="269">$E35/100*CG35</f>
        <v>0</v>
      </c>
      <c r="CG35" s="75"/>
      <c r="CH35" s="78">
        <f t="shared" ref="CH35:CH60" si="270">$B35/100*CL35</f>
        <v>0</v>
      </c>
      <c r="CI35" s="78">
        <f t="shared" ref="CI35:CI60" si="271">$C35/100*CL35</f>
        <v>0</v>
      </c>
      <c r="CJ35" s="78">
        <f t="shared" ref="CJ35:CJ60" si="272">$D35/100*CL35</f>
        <v>0</v>
      </c>
      <c r="CK35" s="78">
        <f t="shared" ref="CK35:CK60" si="273">$E35/100*CL35</f>
        <v>0</v>
      </c>
      <c r="CL35" s="75"/>
      <c r="CM35" s="78">
        <f t="shared" ref="CM35:CM60" si="274">$B35/100*CQ35</f>
        <v>0</v>
      </c>
      <c r="CN35" s="78">
        <f t="shared" ref="CN35:CN60" si="275">$C35/100*CQ35</f>
        <v>0</v>
      </c>
      <c r="CO35" s="78">
        <f t="shared" ref="CO35:CO60" si="276">$D35/100*CQ35</f>
        <v>0</v>
      </c>
      <c r="CP35" s="78">
        <f t="shared" ref="CP35:CP60" si="277">$E35/100*CQ35</f>
        <v>0</v>
      </c>
      <c r="CQ35" s="75"/>
      <c r="CR35" s="78">
        <f t="shared" ref="CR35:CR60" si="278">$B35/100*CV35</f>
        <v>0</v>
      </c>
      <c r="CS35" s="78">
        <f t="shared" ref="CS35:CS60" si="279">$C35/100*CV35</f>
        <v>0</v>
      </c>
      <c r="CT35" s="78">
        <f t="shared" ref="CT35:CT60" si="280">$D35/100*CV35</f>
        <v>0</v>
      </c>
      <c r="CU35" s="78">
        <f t="shared" ref="CU35:CU60" si="281">$E35/100*CV35</f>
        <v>0</v>
      </c>
      <c r="CV35" s="75"/>
      <c r="CW35" s="78">
        <f t="shared" ref="CW35:CW60" si="282">$B35/100*DA35</f>
        <v>55.5</v>
      </c>
      <c r="CX35" s="78">
        <f t="shared" ref="CX35:CX60" si="283">$C35/100*DA35</f>
        <v>2.0250000000000004</v>
      </c>
      <c r="CY35" s="78">
        <f t="shared" ref="CY35:CY60" si="284">$D35/100*DA35</f>
        <v>1.65</v>
      </c>
      <c r="CZ35" s="78">
        <f t="shared" ref="CZ35:CZ60" si="285">$E35/100*DA35</f>
        <v>8.34</v>
      </c>
      <c r="DA35" s="75">
        <v>15</v>
      </c>
      <c r="DB35" s="78">
        <f t="shared" ref="DB35:DB60" si="286">$B35/100*DF35</f>
        <v>0</v>
      </c>
      <c r="DC35" s="78">
        <f t="shared" ref="DC35:DC60" si="287">$C35/100*DF35</f>
        <v>0</v>
      </c>
      <c r="DD35" s="78">
        <f t="shared" ref="DD35:DD60" si="288">$D35/100*DF35</f>
        <v>0</v>
      </c>
      <c r="DE35" s="78">
        <f t="shared" ref="DE35:DE60" si="289">$E35/100*DF35</f>
        <v>0</v>
      </c>
      <c r="DF35" s="75"/>
      <c r="DG35" s="78">
        <f t="shared" ref="DG35:DG60" si="290">$B35/100*DK35</f>
        <v>0</v>
      </c>
      <c r="DH35" s="78">
        <f t="shared" ref="DH35:DH60" si="291">$C35/100*DK35</f>
        <v>0</v>
      </c>
      <c r="DI35" s="78">
        <f t="shared" ref="DI35:DI60" si="292">$D35/100*DK35</f>
        <v>0</v>
      </c>
      <c r="DJ35" s="78">
        <f t="shared" ref="DJ35:DJ60" si="293">$E35/100*DK35</f>
        <v>0</v>
      </c>
      <c r="DK35" s="75"/>
      <c r="DL35" s="78">
        <f t="shared" ref="DL35:DL60" si="294">$B35/100*DP35</f>
        <v>0</v>
      </c>
      <c r="DM35" s="78">
        <f t="shared" ref="DM35:DM60" si="295">$C35/100*DP35</f>
        <v>0</v>
      </c>
      <c r="DN35" s="78">
        <f t="shared" ref="DN35:DN60" si="296">$D35/100*DP35</f>
        <v>0</v>
      </c>
      <c r="DO35" s="78">
        <f t="shared" ref="DO35:DO60" si="297">$E35/100*DP35</f>
        <v>0</v>
      </c>
      <c r="DP35" s="75"/>
    </row>
    <row r="36" spans="1:120" s="21" customFormat="1" x14ac:dyDescent="0.25">
      <c r="A36" s="21" t="s">
        <v>52</v>
      </c>
      <c r="B36" s="46">
        <v>370</v>
      </c>
      <c r="C36" s="46">
        <v>13.5</v>
      </c>
      <c r="D36" s="46">
        <v>11</v>
      </c>
      <c r="E36" s="49">
        <v>55.6</v>
      </c>
      <c r="F36" s="39">
        <f t="shared" si="206"/>
        <v>0</v>
      </c>
      <c r="G36" s="42">
        <f t="shared" si="207"/>
        <v>0</v>
      </c>
      <c r="H36" s="42">
        <f t="shared" si="208"/>
        <v>0</v>
      </c>
      <c r="I36" s="42">
        <f t="shared" si="209"/>
        <v>0</v>
      </c>
      <c r="J36" s="46"/>
      <c r="K36" s="39">
        <f t="shared" si="210"/>
        <v>0</v>
      </c>
      <c r="L36" s="39">
        <f t="shared" si="211"/>
        <v>0</v>
      </c>
      <c r="M36" s="39">
        <f t="shared" si="212"/>
        <v>0</v>
      </c>
      <c r="N36" s="39">
        <f t="shared" si="213"/>
        <v>0</v>
      </c>
      <c r="O36" s="46"/>
      <c r="P36" s="39">
        <f t="shared" si="214"/>
        <v>55.5</v>
      </c>
      <c r="Q36" s="39">
        <f t="shared" si="215"/>
        <v>2.0250000000000004</v>
      </c>
      <c r="R36" s="39">
        <f t="shared" si="216"/>
        <v>1.65</v>
      </c>
      <c r="S36" s="39">
        <f t="shared" si="217"/>
        <v>8.34</v>
      </c>
      <c r="T36" s="46">
        <v>15</v>
      </c>
      <c r="U36" s="39">
        <f t="shared" si="218"/>
        <v>0</v>
      </c>
      <c r="V36" s="39">
        <f t="shared" si="219"/>
        <v>0</v>
      </c>
      <c r="W36" s="39">
        <f t="shared" si="220"/>
        <v>0</v>
      </c>
      <c r="X36" s="39">
        <f t="shared" si="221"/>
        <v>0</v>
      </c>
      <c r="Y36" s="46"/>
      <c r="Z36" s="39">
        <f t="shared" si="222"/>
        <v>0</v>
      </c>
      <c r="AA36" s="39">
        <f t="shared" si="223"/>
        <v>0</v>
      </c>
      <c r="AB36" s="39">
        <f t="shared" si="224"/>
        <v>0</v>
      </c>
      <c r="AC36" s="39">
        <f t="shared" si="225"/>
        <v>0</v>
      </c>
      <c r="AD36" s="46"/>
      <c r="AE36" s="39">
        <f t="shared" si="226"/>
        <v>0</v>
      </c>
      <c r="AF36" s="39">
        <f t="shared" si="227"/>
        <v>0</v>
      </c>
      <c r="AG36" s="39">
        <f t="shared" si="228"/>
        <v>0</v>
      </c>
      <c r="AH36" s="39">
        <f t="shared" si="229"/>
        <v>0</v>
      </c>
      <c r="AI36" s="46"/>
      <c r="AJ36" s="39">
        <f t="shared" si="230"/>
        <v>0</v>
      </c>
      <c r="AK36" s="39">
        <f t="shared" si="231"/>
        <v>0</v>
      </c>
      <c r="AL36" s="39">
        <f t="shared" si="232"/>
        <v>0</v>
      </c>
      <c r="AM36" s="39">
        <f t="shared" si="233"/>
        <v>0</v>
      </c>
      <c r="AN36" s="48"/>
      <c r="AO36" s="39">
        <f t="shared" si="234"/>
        <v>55.5</v>
      </c>
      <c r="AP36" s="39">
        <f t="shared" si="235"/>
        <v>2.0250000000000004</v>
      </c>
      <c r="AQ36" s="39">
        <f t="shared" si="236"/>
        <v>1.65</v>
      </c>
      <c r="AR36" s="39">
        <f t="shared" si="237"/>
        <v>8.34</v>
      </c>
      <c r="AS36" s="46">
        <v>15</v>
      </c>
      <c r="AT36" s="39">
        <f t="shared" si="238"/>
        <v>0</v>
      </c>
      <c r="AU36" s="39">
        <f t="shared" si="239"/>
        <v>0</v>
      </c>
      <c r="AV36" s="39">
        <f t="shared" si="240"/>
        <v>0</v>
      </c>
      <c r="AW36" s="39">
        <f t="shared" si="241"/>
        <v>0</v>
      </c>
      <c r="AX36" s="46"/>
      <c r="AY36" s="42">
        <f t="shared" si="242"/>
        <v>0</v>
      </c>
      <c r="AZ36" s="39">
        <f t="shared" si="243"/>
        <v>0</v>
      </c>
      <c r="BA36" s="39">
        <f t="shared" si="244"/>
        <v>0</v>
      </c>
      <c r="BB36" s="39">
        <f t="shared" si="245"/>
        <v>0</v>
      </c>
      <c r="BC36" s="46"/>
      <c r="BD36" s="39">
        <f t="shared" si="246"/>
        <v>0</v>
      </c>
      <c r="BE36" s="39">
        <f t="shared" si="247"/>
        <v>0</v>
      </c>
      <c r="BF36" s="39">
        <f t="shared" si="248"/>
        <v>0</v>
      </c>
      <c r="BG36" s="39">
        <f t="shared" si="249"/>
        <v>0</v>
      </c>
      <c r="BH36" s="48"/>
      <c r="BI36" s="42">
        <f t="shared" si="250"/>
        <v>55.5</v>
      </c>
      <c r="BJ36" s="39">
        <f t="shared" si="251"/>
        <v>2.0250000000000004</v>
      </c>
      <c r="BK36" s="39">
        <f t="shared" si="252"/>
        <v>1.65</v>
      </c>
      <c r="BL36" s="39">
        <f t="shared" si="253"/>
        <v>8.34</v>
      </c>
      <c r="BM36" s="49">
        <v>15</v>
      </c>
      <c r="BN36" s="39">
        <f t="shared" si="254"/>
        <v>0</v>
      </c>
      <c r="BO36" s="39">
        <f t="shared" si="255"/>
        <v>0</v>
      </c>
      <c r="BP36" s="39">
        <f t="shared" si="256"/>
        <v>0</v>
      </c>
      <c r="BQ36" s="39">
        <f t="shared" si="257"/>
        <v>0</v>
      </c>
      <c r="BR36" s="46"/>
      <c r="BS36" s="39">
        <f t="shared" si="258"/>
        <v>0</v>
      </c>
      <c r="BT36" s="39">
        <f t="shared" si="259"/>
        <v>0</v>
      </c>
      <c r="BU36" s="39">
        <f t="shared" si="260"/>
        <v>0</v>
      </c>
      <c r="BV36" s="39">
        <f t="shared" si="261"/>
        <v>0</v>
      </c>
      <c r="BW36" s="46"/>
      <c r="BX36" s="39">
        <f t="shared" si="262"/>
        <v>0</v>
      </c>
      <c r="BY36" s="39">
        <f t="shared" si="263"/>
        <v>0</v>
      </c>
      <c r="BZ36" s="39">
        <f t="shared" si="264"/>
        <v>0</v>
      </c>
      <c r="CA36" s="39">
        <f t="shared" si="265"/>
        <v>0</v>
      </c>
      <c r="CB36" s="46"/>
      <c r="CC36" s="39">
        <f t="shared" si="266"/>
        <v>55.5</v>
      </c>
      <c r="CD36" s="39">
        <f t="shared" si="267"/>
        <v>2.0250000000000004</v>
      </c>
      <c r="CE36" s="39">
        <f t="shared" si="268"/>
        <v>1.65</v>
      </c>
      <c r="CF36" s="39">
        <f t="shared" si="269"/>
        <v>8.34</v>
      </c>
      <c r="CG36" s="46">
        <v>15</v>
      </c>
      <c r="CH36" s="39">
        <f t="shared" si="270"/>
        <v>0</v>
      </c>
      <c r="CI36" s="39">
        <f t="shared" si="271"/>
        <v>0</v>
      </c>
      <c r="CJ36" s="39">
        <f t="shared" si="272"/>
        <v>0</v>
      </c>
      <c r="CK36" s="39">
        <f t="shared" si="273"/>
        <v>0</v>
      </c>
      <c r="CL36" s="46"/>
      <c r="CM36" s="39">
        <f t="shared" si="274"/>
        <v>0</v>
      </c>
      <c r="CN36" s="39">
        <f t="shared" si="275"/>
        <v>0</v>
      </c>
      <c r="CO36" s="39">
        <f t="shared" si="276"/>
        <v>0</v>
      </c>
      <c r="CP36" s="39">
        <f t="shared" si="277"/>
        <v>0</v>
      </c>
      <c r="CQ36" s="46"/>
      <c r="CR36" s="39">
        <f t="shared" si="278"/>
        <v>0</v>
      </c>
      <c r="CS36" s="39">
        <f t="shared" si="279"/>
        <v>0</v>
      </c>
      <c r="CT36" s="39">
        <f t="shared" si="280"/>
        <v>0</v>
      </c>
      <c r="CU36" s="39">
        <f t="shared" si="281"/>
        <v>0</v>
      </c>
      <c r="CV36" s="46"/>
      <c r="CW36" s="39">
        <f t="shared" si="282"/>
        <v>0</v>
      </c>
      <c r="CX36" s="39">
        <f t="shared" si="283"/>
        <v>0</v>
      </c>
      <c r="CY36" s="39">
        <f t="shared" si="284"/>
        <v>0</v>
      </c>
      <c r="CZ36" s="39">
        <f t="shared" si="285"/>
        <v>0</v>
      </c>
      <c r="DA36" s="46"/>
      <c r="DB36" s="39">
        <f t="shared" si="286"/>
        <v>0</v>
      </c>
      <c r="DC36" s="39">
        <f t="shared" si="287"/>
        <v>0</v>
      </c>
      <c r="DD36" s="39">
        <f t="shared" si="288"/>
        <v>0</v>
      </c>
      <c r="DE36" s="39">
        <f t="shared" si="289"/>
        <v>0</v>
      </c>
      <c r="DF36" s="46"/>
      <c r="DG36" s="39">
        <f t="shared" si="290"/>
        <v>55.5</v>
      </c>
      <c r="DH36" s="39">
        <f t="shared" si="291"/>
        <v>2.0250000000000004</v>
      </c>
      <c r="DI36" s="39">
        <f t="shared" si="292"/>
        <v>1.65</v>
      </c>
      <c r="DJ36" s="39">
        <f t="shared" si="293"/>
        <v>8.34</v>
      </c>
      <c r="DK36" s="46">
        <v>15</v>
      </c>
      <c r="DL36" s="39">
        <f t="shared" si="294"/>
        <v>0</v>
      </c>
      <c r="DM36" s="39">
        <f t="shared" si="295"/>
        <v>0</v>
      </c>
      <c r="DN36" s="39">
        <f t="shared" si="296"/>
        <v>0</v>
      </c>
      <c r="DO36" s="39">
        <f t="shared" si="297"/>
        <v>0</v>
      </c>
      <c r="DP36" s="46"/>
    </row>
    <row r="37" spans="1:120" s="21" customFormat="1" x14ac:dyDescent="0.25">
      <c r="A37" s="38" t="s">
        <v>53</v>
      </c>
      <c r="B37" s="38">
        <v>370</v>
      </c>
      <c r="C37" s="38">
        <v>13.5</v>
      </c>
      <c r="D37" s="38">
        <v>11</v>
      </c>
      <c r="E37" s="43">
        <v>55.6</v>
      </c>
      <c r="F37" s="53">
        <f t="shared" si="206"/>
        <v>0</v>
      </c>
      <c r="G37" s="30">
        <f t="shared" si="207"/>
        <v>0</v>
      </c>
      <c r="H37" s="30">
        <f t="shared" si="208"/>
        <v>0</v>
      </c>
      <c r="I37" s="30">
        <f t="shared" si="209"/>
        <v>0</v>
      </c>
      <c r="J37" s="38"/>
      <c r="K37" s="53">
        <f t="shared" si="210"/>
        <v>0</v>
      </c>
      <c r="L37" s="53">
        <f t="shared" si="211"/>
        <v>0</v>
      </c>
      <c r="M37" s="53">
        <f t="shared" si="212"/>
        <v>0</v>
      </c>
      <c r="N37" s="53">
        <f t="shared" si="213"/>
        <v>0</v>
      </c>
      <c r="O37" s="38"/>
      <c r="P37" s="53">
        <f t="shared" si="214"/>
        <v>0</v>
      </c>
      <c r="Q37" s="53">
        <f t="shared" si="215"/>
        <v>0</v>
      </c>
      <c r="R37" s="53">
        <f t="shared" si="216"/>
        <v>0</v>
      </c>
      <c r="S37" s="53">
        <f t="shared" si="217"/>
        <v>0</v>
      </c>
      <c r="T37" s="38"/>
      <c r="U37" s="53">
        <f t="shared" si="218"/>
        <v>0</v>
      </c>
      <c r="V37" s="53">
        <f t="shared" si="219"/>
        <v>0</v>
      </c>
      <c r="W37" s="53">
        <f t="shared" si="220"/>
        <v>0</v>
      </c>
      <c r="X37" s="53">
        <f t="shared" si="221"/>
        <v>0</v>
      </c>
      <c r="Y37" s="38"/>
      <c r="Z37" s="53">
        <f t="shared" si="222"/>
        <v>55.5</v>
      </c>
      <c r="AA37" s="53">
        <f t="shared" si="223"/>
        <v>2.0250000000000004</v>
      </c>
      <c r="AB37" s="53">
        <f t="shared" si="224"/>
        <v>1.65</v>
      </c>
      <c r="AC37" s="53">
        <f t="shared" si="225"/>
        <v>8.34</v>
      </c>
      <c r="AD37" s="38">
        <v>15</v>
      </c>
      <c r="AE37" s="53">
        <f t="shared" si="226"/>
        <v>0</v>
      </c>
      <c r="AF37" s="53">
        <f t="shared" si="227"/>
        <v>0</v>
      </c>
      <c r="AG37" s="53">
        <f t="shared" si="228"/>
        <v>0</v>
      </c>
      <c r="AH37" s="53">
        <f t="shared" si="229"/>
        <v>0</v>
      </c>
      <c r="AI37" s="38"/>
      <c r="AJ37" s="53">
        <f t="shared" si="230"/>
        <v>0</v>
      </c>
      <c r="AK37" s="53">
        <f t="shared" si="231"/>
        <v>0</v>
      </c>
      <c r="AL37" s="53">
        <f t="shared" si="232"/>
        <v>0</v>
      </c>
      <c r="AM37" s="53">
        <f t="shared" si="233"/>
        <v>0</v>
      </c>
      <c r="AN37" s="41"/>
      <c r="AO37" s="53">
        <f t="shared" si="234"/>
        <v>0</v>
      </c>
      <c r="AP37" s="53">
        <f t="shared" si="235"/>
        <v>0</v>
      </c>
      <c r="AQ37" s="53">
        <f t="shared" si="236"/>
        <v>0</v>
      </c>
      <c r="AR37" s="53">
        <f t="shared" si="237"/>
        <v>0</v>
      </c>
      <c r="AS37" s="38"/>
      <c r="AT37" s="53">
        <f t="shared" si="238"/>
        <v>0</v>
      </c>
      <c r="AU37" s="53">
        <f t="shared" si="239"/>
        <v>0</v>
      </c>
      <c r="AV37" s="53">
        <f t="shared" si="240"/>
        <v>0</v>
      </c>
      <c r="AW37" s="53">
        <f t="shared" si="241"/>
        <v>0</v>
      </c>
      <c r="AX37" s="38"/>
      <c r="AY37" s="30">
        <f t="shared" si="242"/>
        <v>55.5</v>
      </c>
      <c r="AZ37" s="53">
        <f t="shared" si="243"/>
        <v>2.0250000000000004</v>
      </c>
      <c r="BA37" s="53">
        <f t="shared" si="244"/>
        <v>1.65</v>
      </c>
      <c r="BB37" s="53">
        <f t="shared" si="245"/>
        <v>8.34</v>
      </c>
      <c r="BC37" s="38">
        <v>15</v>
      </c>
      <c r="BD37" s="53">
        <f t="shared" si="246"/>
        <v>0</v>
      </c>
      <c r="BE37" s="53">
        <f t="shared" si="247"/>
        <v>0</v>
      </c>
      <c r="BF37" s="53">
        <f t="shared" si="248"/>
        <v>0</v>
      </c>
      <c r="BG37" s="53">
        <f t="shared" si="249"/>
        <v>0</v>
      </c>
      <c r="BH37" s="41"/>
      <c r="BI37" s="30">
        <f t="shared" si="250"/>
        <v>0</v>
      </c>
      <c r="BJ37" s="53">
        <f t="shared" si="251"/>
        <v>0</v>
      </c>
      <c r="BK37" s="53">
        <f t="shared" si="252"/>
        <v>0</v>
      </c>
      <c r="BL37" s="53">
        <f t="shared" si="253"/>
        <v>0</v>
      </c>
      <c r="BM37" s="43"/>
      <c r="BN37" s="53">
        <f t="shared" si="254"/>
        <v>0</v>
      </c>
      <c r="BO37" s="53">
        <f t="shared" si="255"/>
        <v>0</v>
      </c>
      <c r="BP37" s="53">
        <f t="shared" si="256"/>
        <v>0</v>
      </c>
      <c r="BQ37" s="53">
        <f t="shared" si="257"/>
        <v>0</v>
      </c>
      <c r="BR37" s="38"/>
      <c r="BS37" s="53">
        <f t="shared" si="258"/>
        <v>0</v>
      </c>
      <c r="BT37" s="53">
        <f t="shared" si="259"/>
        <v>0</v>
      </c>
      <c r="BU37" s="53">
        <f t="shared" si="260"/>
        <v>0</v>
      </c>
      <c r="BV37" s="53">
        <f t="shared" si="261"/>
        <v>0</v>
      </c>
      <c r="BW37" s="38"/>
      <c r="BX37" s="53">
        <f t="shared" si="262"/>
        <v>0</v>
      </c>
      <c r="BY37" s="53">
        <f t="shared" si="263"/>
        <v>0</v>
      </c>
      <c r="BZ37" s="53">
        <f t="shared" si="264"/>
        <v>0</v>
      </c>
      <c r="CA37" s="53">
        <f t="shared" si="265"/>
        <v>0</v>
      </c>
      <c r="CB37" s="38"/>
      <c r="CC37" s="53">
        <f t="shared" si="266"/>
        <v>0</v>
      </c>
      <c r="CD37" s="53">
        <f t="shared" si="267"/>
        <v>0</v>
      </c>
      <c r="CE37" s="53">
        <f t="shared" si="268"/>
        <v>0</v>
      </c>
      <c r="CF37" s="53">
        <f t="shared" si="269"/>
        <v>0</v>
      </c>
      <c r="CG37" s="38"/>
      <c r="CH37" s="53">
        <f t="shared" si="270"/>
        <v>0</v>
      </c>
      <c r="CI37" s="53">
        <f t="shared" si="271"/>
        <v>0</v>
      </c>
      <c r="CJ37" s="53">
        <f t="shared" si="272"/>
        <v>0</v>
      </c>
      <c r="CK37" s="53">
        <f t="shared" si="273"/>
        <v>0</v>
      </c>
      <c r="CL37" s="38"/>
      <c r="CM37" s="53">
        <f t="shared" si="274"/>
        <v>55.5</v>
      </c>
      <c r="CN37" s="53">
        <f t="shared" si="275"/>
        <v>2.0250000000000004</v>
      </c>
      <c r="CO37" s="53">
        <f t="shared" si="276"/>
        <v>1.65</v>
      </c>
      <c r="CP37" s="53">
        <f t="shared" si="277"/>
        <v>8.34</v>
      </c>
      <c r="CQ37" s="38">
        <v>15</v>
      </c>
      <c r="CR37" s="53">
        <f t="shared" si="278"/>
        <v>0</v>
      </c>
      <c r="CS37" s="53">
        <f t="shared" si="279"/>
        <v>0</v>
      </c>
      <c r="CT37" s="53">
        <f t="shared" si="280"/>
        <v>0</v>
      </c>
      <c r="CU37" s="53">
        <f t="shared" si="281"/>
        <v>0</v>
      </c>
      <c r="CV37" s="38"/>
      <c r="CW37" s="53">
        <f t="shared" si="282"/>
        <v>0</v>
      </c>
      <c r="CX37" s="53">
        <f t="shared" si="283"/>
        <v>0</v>
      </c>
      <c r="CY37" s="53">
        <f t="shared" si="284"/>
        <v>0</v>
      </c>
      <c r="CZ37" s="53">
        <f t="shared" si="285"/>
        <v>0</v>
      </c>
      <c r="DA37" s="38"/>
      <c r="DB37" s="53">
        <f t="shared" si="286"/>
        <v>0</v>
      </c>
      <c r="DC37" s="53">
        <f t="shared" si="287"/>
        <v>0</v>
      </c>
      <c r="DD37" s="53">
        <f t="shared" si="288"/>
        <v>0</v>
      </c>
      <c r="DE37" s="53">
        <f t="shared" si="289"/>
        <v>0</v>
      </c>
      <c r="DF37" s="38"/>
      <c r="DG37" s="53">
        <f t="shared" si="290"/>
        <v>0</v>
      </c>
      <c r="DH37" s="53">
        <f t="shared" si="291"/>
        <v>0</v>
      </c>
      <c r="DI37" s="53">
        <f t="shared" si="292"/>
        <v>0</v>
      </c>
      <c r="DJ37" s="53">
        <f t="shared" si="293"/>
        <v>0</v>
      </c>
      <c r="DK37" s="38"/>
      <c r="DL37" s="53">
        <f t="shared" si="294"/>
        <v>0</v>
      </c>
      <c r="DM37" s="53">
        <f t="shared" si="295"/>
        <v>0</v>
      </c>
      <c r="DN37" s="53">
        <f t="shared" si="296"/>
        <v>0</v>
      </c>
      <c r="DO37" s="53">
        <f t="shared" si="297"/>
        <v>0</v>
      </c>
      <c r="DP37" s="38"/>
    </row>
    <row r="38" spans="1:120" s="56" customFormat="1" x14ac:dyDescent="0.25">
      <c r="A38" s="56" t="s">
        <v>54</v>
      </c>
      <c r="B38" s="56">
        <v>298</v>
      </c>
      <c r="C38" s="56">
        <v>6.6</v>
      </c>
      <c r="D38" s="56">
        <v>0.3</v>
      </c>
      <c r="E38" s="61">
        <v>71.599999999999994</v>
      </c>
      <c r="F38" s="57">
        <f t="shared" si="206"/>
        <v>0</v>
      </c>
      <c r="G38" s="57">
        <f t="shared" si="207"/>
        <v>0</v>
      </c>
      <c r="H38" s="57">
        <f t="shared" si="208"/>
        <v>0</v>
      </c>
      <c r="I38" s="57">
        <f t="shared" si="209"/>
        <v>0</v>
      </c>
      <c r="K38" s="57">
        <f t="shared" si="210"/>
        <v>0</v>
      </c>
      <c r="L38" s="57">
        <f t="shared" si="211"/>
        <v>0</v>
      </c>
      <c r="M38" s="57">
        <f t="shared" si="212"/>
        <v>0</v>
      </c>
      <c r="N38" s="57">
        <f t="shared" si="213"/>
        <v>0</v>
      </c>
      <c r="P38" s="57">
        <f t="shared" si="214"/>
        <v>14.9</v>
      </c>
      <c r="Q38" s="57">
        <f t="shared" si="215"/>
        <v>0.33</v>
      </c>
      <c r="R38" s="57">
        <f t="shared" si="216"/>
        <v>1.4999999999999999E-2</v>
      </c>
      <c r="S38" s="57">
        <f t="shared" si="217"/>
        <v>3.58</v>
      </c>
      <c r="T38" s="56">
        <v>5</v>
      </c>
      <c r="U38" s="57">
        <f t="shared" si="218"/>
        <v>0</v>
      </c>
      <c r="V38" s="57">
        <f t="shared" si="219"/>
        <v>0</v>
      </c>
      <c r="W38" s="57">
        <f t="shared" si="220"/>
        <v>0</v>
      </c>
      <c r="X38" s="57">
        <f t="shared" si="221"/>
        <v>0</v>
      </c>
      <c r="Z38" s="57">
        <f t="shared" si="222"/>
        <v>0</v>
      </c>
      <c r="AA38" s="57">
        <f t="shared" si="223"/>
        <v>0</v>
      </c>
      <c r="AB38" s="57">
        <f t="shared" si="224"/>
        <v>0</v>
      </c>
      <c r="AC38" s="57">
        <f t="shared" si="225"/>
        <v>0</v>
      </c>
      <c r="AE38" s="57">
        <f t="shared" si="226"/>
        <v>0</v>
      </c>
      <c r="AF38" s="57">
        <f t="shared" si="227"/>
        <v>0</v>
      </c>
      <c r="AG38" s="57">
        <f t="shared" si="228"/>
        <v>0</v>
      </c>
      <c r="AH38" s="57">
        <f t="shared" si="229"/>
        <v>0</v>
      </c>
      <c r="AJ38" s="57">
        <f t="shared" si="230"/>
        <v>0</v>
      </c>
      <c r="AK38" s="57">
        <f t="shared" si="231"/>
        <v>0</v>
      </c>
      <c r="AL38" s="57">
        <f t="shared" si="232"/>
        <v>0</v>
      </c>
      <c r="AM38" s="57">
        <f t="shared" si="233"/>
        <v>0</v>
      </c>
      <c r="AN38" s="60"/>
      <c r="AO38" s="57">
        <f t="shared" si="234"/>
        <v>14.9</v>
      </c>
      <c r="AP38" s="57">
        <f t="shared" si="235"/>
        <v>0.33</v>
      </c>
      <c r="AQ38" s="57">
        <f t="shared" si="236"/>
        <v>1.4999999999999999E-2</v>
      </c>
      <c r="AR38" s="57">
        <f t="shared" si="237"/>
        <v>3.58</v>
      </c>
      <c r="AS38" s="56">
        <v>5</v>
      </c>
      <c r="AT38" s="57">
        <f t="shared" si="238"/>
        <v>0</v>
      </c>
      <c r="AU38" s="57">
        <f t="shared" si="239"/>
        <v>0</v>
      </c>
      <c r="AV38" s="57">
        <f t="shared" si="240"/>
        <v>0</v>
      </c>
      <c r="AW38" s="57">
        <f t="shared" si="241"/>
        <v>0</v>
      </c>
      <c r="AY38" s="57">
        <f t="shared" si="242"/>
        <v>0</v>
      </c>
      <c r="AZ38" s="57">
        <f t="shared" si="243"/>
        <v>0</v>
      </c>
      <c r="BA38" s="57">
        <f t="shared" si="244"/>
        <v>0</v>
      </c>
      <c r="BB38" s="57">
        <f t="shared" si="245"/>
        <v>0</v>
      </c>
      <c r="BD38" s="57">
        <f t="shared" si="246"/>
        <v>14.9</v>
      </c>
      <c r="BE38" s="57">
        <f t="shared" si="247"/>
        <v>0.33</v>
      </c>
      <c r="BF38" s="57">
        <f t="shared" si="248"/>
        <v>1.4999999999999999E-2</v>
      </c>
      <c r="BG38" s="57">
        <f t="shared" si="249"/>
        <v>3.58</v>
      </c>
      <c r="BH38" s="60">
        <v>5</v>
      </c>
      <c r="BI38" s="57">
        <f t="shared" si="250"/>
        <v>0</v>
      </c>
      <c r="BJ38" s="57">
        <f t="shared" si="251"/>
        <v>0</v>
      </c>
      <c r="BK38" s="57">
        <f t="shared" si="252"/>
        <v>0</v>
      </c>
      <c r="BL38" s="57">
        <f t="shared" si="253"/>
        <v>0</v>
      </c>
      <c r="BM38" s="61"/>
      <c r="BN38" s="57">
        <f t="shared" si="254"/>
        <v>0</v>
      </c>
      <c r="BO38" s="57">
        <f t="shared" si="255"/>
        <v>0</v>
      </c>
      <c r="BP38" s="57">
        <f t="shared" si="256"/>
        <v>0</v>
      </c>
      <c r="BQ38" s="57">
        <f t="shared" si="257"/>
        <v>0</v>
      </c>
      <c r="BS38" s="57">
        <f t="shared" si="258"/>
        <v>0</v>
      </c>
      <c r="BT38" s="57">
        <f t="shared" si="259"/>
        <v>0</v>
      </c>
      <c r="BU38" s="57">
        <f t="shared" si="260"/>
        <v>0</v>
      </c>
      <c r="BV38" s="57">
        <f t="shared" si="261"/>
        <v>0</v>
      </c>
      <c r="BX38" s="57">
        <f t="shared" si="262"/>
        <v>0</v>
      </c>
      <c r="BY38" s="57">
        <f t="shared" si="263"/>
        <v>0</v>
      </c>
      <c r="BZ38" s="57">
        <f t="shared" si="264"/>
        <v>0</v>
      </c>
      <c r="CA38" s="57">
        <f t="shared" si="265"/>
        <v>0</v>
      </c>
      <c r="CC38" s="57">
        <f t="shared" si="266"/>
        <v>14.9</v>
      </c>
      <c r="CD38" s="57">
        <f t="shared" si="267"/>
        <v>0.33</v>
      </c>
      <c r="CE38" s="57">
        <f t="shared" si="268"/>
        <v>1.4999999999999999E-2</v>
      </c>
      <c r="CF38" s="57">
        <f t="shared" si="269"/>
        <v>3.58</v>
      </c>
      <c r="CG38" s="56">
        <v>5</v>
      </c>
      <c r="CH38" s="57">
        <f t="shared" si="270"/>
        <v>0</v>
      </c>
      <c r="CI38" s="57">
        <f t="shared" si="271"/>
        <v>0</v>
      </c>
      <c r="CJ38" s="57">
        <f t="shared" si="272"/>
        <v>0</v>
      </c>
      <c r="CK38" s="57">
        <f t="shared" si="273"/>
        <v>0</v>
      </c>
      <c r="CM38" s="57">
        <f t="shared" si="274"/>
        <v>0</v>
      </c>
      <c r="CN38" s="57">
        <f t="shared" si="275"/>
        <v>0</v>
      </c>
      <c r="CO38" s="57">
        <f t="shared" si="276"/>
        <v>0</v>
      </c>
      <c r="CP38" s="57">
        <f t="shared" si="277"/>
        <v>0</v>
      </c>
      <c r="CR38" s="57">
        <f t="shared" si="278"/>
        <v>0</v>
      </c>
      <c r="CS38" s="57">
        <f t="shared" si="279"/>
        <v>0</v>
      </c>
      <c r="CT38" s="57">
        <f t="shared" si="280"/>
        <v>0</v>
      </c>
      <c r="CU38" s="57">
        <f t="shared" si="281"/>
        <v>0</v>
      </c>
      <c r="CW38" s="57">
        <f t="shared" si="282"/>
        <v>0</v>
      </c>
      <c r="CX38" s="57">
        <f t="shared" si="283"/>
        <v>0</v>
      </c>
      <c r="CY38" s="57">
        <f t="shared" si="284"/>
        <v>0</v>
      </c>
      <c r="CZ38" s="57">
        <f t="shared" si="285"/>
        <v>0</v>
      </c>
      <c r="DB38" s="57">
        <f t="shared" si="286"/>
        <v>0</v>
      </c>
      <c r="DC38" s="57">
        <f t="shared" si="287"/>
        <v>0</v>
      </c>
      <c r="DD38" s="57">
        <f t="shared" si="288"/>
        <v>0</v>
      </c>
      <c r="DE38" s="57">
        <f t="shared" si="289"/>
        <v>0</v>
      </c>
      <c r="DG38" s="57">
        <f t="shared" si="290"/>
        <v>14.9</v>
      </c>
      <c r="DH38" s="57">
        <f t="shared" si="291"/>
        <v>0.33</v>
      </c>
      <c r="DI38" s="57">
        <f t="shared" si="292"/>
        <v>1.4999999999999999E-2</v>
      </c>
      <c r="DJ38" s="57">
        <f t="shared" si="293"/>
        <v>3.58</v>
      </c>
      <c r="DK38" s="56">
        <v>5</v>
      </c>
      <c r="DL38" s="57">
        <f t="shared" si="294"/>
        <v>0</v>
      </c>
      <c r="DM38" s="57">
        <f t="shared" si="295"/>
        <v>0</v>
      </c>
      <c r="DN38" s="57">
        <f t="shared" si="296"/>
        <v>0</v>
      </c>
      <c r="DO38" s="57">
        <f t="shared" si="297"/>
        <v>0</v>
      </c>
    </row>
    <row r="39" spans="1:120" s="21" customFormat="1" outlineLevel="1" x14ac:dyDescent="0.25">
      <c r="A39" s="35" t="s">
        <v>55</v>
      </c>
      <c r="B39" s="40">
        <v>254</v>
      </c>
      <c r="C39" s="38">
        <v>9</v>
      </c>
      <c r="D39" s="38">
        <v>0.6</v>
      </c>
      <c r="E39" s="43">
        <v>56.6</v>
      </c>
      <c r="F39" s="39">
        <f t="shared" si="206"/>
        <v>0</v>
      </c>
      <c r="G39" s="42">
        <f t="shared" si="207"/>
        <v>0</v>
      </c>
      <c r="H39" s="42">
        <f t="shared" si="208"/>
        <v>0</v>
      </c>
      <c r="I39" s="42">
        <f t="shared" si="209"/>
        <v>0</v>
      </c>
      <c r="J39" s="38"/>
      <c r="K39" s="39">
        <f t="shared" si="210"/>
        <v>0</v>
      </c>
      <c r="L39" s="39">
        <f t="shared" si="211"/>
        <v>0</v>
      </c>
      <c r="M39" s="39">
        <f t="shared" si="212"/>
        <v>0</v>
      </c>
      <c r="N39" s="39">
        <f t="shared" si="213"/>
        <v>0</v>
      </c>
      <c r="O39" s="40"/>
      <c r="P39" s="39">
        <f t="shared" si="214"/>
        <v>0</v>
      </c>
      <c r="Q39" s="39">
        <f t="shared" si="215"/>
        <v>0</v>
      </c>
      <c r="R39" s="39">
        <f t="shared" si="216"/>
        <v>0</v>
      </c>
      <c r="S39" s="39">
        <f t="shared" si="217"/>
        <v>0</v>
      </c>
      <c r="T39" s="40"/>
      <c r="U39" s="39">
        <f t="shared" si="218"/>
        <v>0</v>
      </c>
      <c r="V39" s="39">
        <f t="shared" si="219"/>
        <v>0</v>
      </c>
      <c r="W39" s="39">
        <f t="shared" si="220"/>
        <v>0</v>
      </c>
      <c r="X39" s="39">
        <f t="shared" si="221"/>
        <v>0</v>
      </c>
      <c r="Y39" s="40"/>
      <c r="Z39" s="39">
        <f t="shared" si="222"/>
        <v>12.7</v>
      </c>
      <c r="AA39" s="39">
        <f t="shared" si="223"/>
        <v>0.44999999999999996</v>
      </c>
      <c r="AB39" s="39">
        <f t="shared" si="224"/>
        <v>0.03</v>
      </c>
      <c r="AC39" s="39">
        <f t="shared" si="225"/>
        <v>2.83</v>
      </c>
      <c r="AD39" s="40">
        <v>5</v>
      </c>
      <c r="AE39" s="39"/>
      <c r="AF39" s="39"/>
      <c r="AG39" s="39"/>
      <c r="AH39" s="39"/>
      <c r="AI39" s="38"/>
      <c r="AJ39" s="39"/>
      <c r="AK39" s="39"/>
      <c r="AL39" s="39"/>
      <c r="AM39" s="39"/>
      <c r="AN39" s="41"/>
      <c r="AO39" s="39"/>
      <c r="AP39" s="39"/>
      <c r="AQ39" s="39"/>
      <c r="AR39" s="39"/>
      <c r="AS39" s="40"/>
      <c r="AT39" s="39"/>
      <c r="AU39" s="39"/>
      <c r="AV39" s="39"/>
      <c r="AW39" s="39"/>
      <c r="AX39" s="38"/>
      <c r="AY39" s="42">
        <f t="shared" si="242"/>
        <v>12.7</v>
      </c>
      <c r="AZ39" s="39">
        <f t="shared" si="243"/>
        <v>0.44999999999999996</v>
      </c>
      <c r="BA39" s="39">
        <f t="shared" si="244"/>
        <v>0.03</v>
      </c>
      <c r="BB39" s="39">
        <f t="shared" si="245"/>
        <v>2.83</v>
      </c>
      <c r="BC39" s="40">
        <v>5</v>
      </c>
      <c r="BD39" s="39">
        <f t="shared" si="246"/>
        <v>0</v>
      </c>
      <c r="BE39" s="39">
        <f t="shared" si="247"/>
        <v>0</v>
      </c>
      <c r="BF39" s="39">
        <f t="shared" si="248"/>
        <v>0</v>
      </c>
      <c r="BG39" s="39">
        <f t="shared" si="249"/>
        <v>0</v>
      </c>
      <c r="BH39" s="41"/>
      <c r="BI39" s="42">
        <f t="shared" si="250"/>
        <v>0</v>
      </c>
      <c r="BJ39" s="39">
        <f t="shared" si="251"/>
        <v>0</v>
      </c>
      <c r="BK39" s="39">
        <f t="shared" si="252"/>
        <v>0</v>
      </c>
      <c r="BL39" s="39">
        <f t="shared" si="253"/>
        <v>0</v>
      </c>
      <c r="BM39" s="43"/>
      <c r="BN39" s="39">
        <f t="shared" si="254"/>
        <v>0</v>
      </c>
      <c r="BO39" s="39">
        <f t="shared" si="255"/>
        <v>0</v>
      </c>
      <c r="BP39" s="39">
        <f t="shared" si="256"/>
        <v>0</v>
      </c>
      <c r="BQ39" s="39">
        <f t="shared" si="257"/>
        <v>0</v>
      </c>
      <c r="BR39" s="40"/>
      <c r="BS39" s="39">
        <f t="shared" si="258"/>
        <v>0</v>
      </c>
      <c r="BT39" s="39">
        <f t="shared" si="259"/>
        <v>0</v>
      </c>
      <c r="BU39" s="39">
        <f t="shared" si="260"/>
        <v>0</v>
      </c>
      <c r="BV39" s="39">
        <f t="shared" si="261"/>
        <v>0</v>
      </c>
      <c r="BW39" s="40"/>
      <c r="BX39" s="39">
        <f t="shared" si="262"/>
        <v>0</v>
      </c>
      <c r="BY39" s="39">
        <f t="shared" si="263"/>
        <v>0</v>
      </c>
      <c r="BZ39" s="39">
        <f t="shared" si="264"/>
        <v>0</v>
      </c>
      <c r="CA39" s="39">
        <f t="shared" si="265"/>
        <v>0</v>
      </c>
      <c r="CB39" s="40"/>
      <c r="CC39" s="39">
        <f t="shared" si="266"/>
        <v>0</v>
      </c>
      <c r="CD39" s="39">
        <f t="shared" si="267"/>
        <v>0</v>
      </c>
      <c r="CE39" s="39">
        <f t="shared" si="268"/>
        <v>0</v>
      </c>
      <c r="CF39" s="39">
        <f t="shared" si="269"/>
        <v>0</v>
      </c>
      <c r="CG39" s="40"/>
      <c r="CH39" s="39">
        <f t="shared" si="270"/>
        <v>0</v>
      </c>
      <c r="CI39" s="39">
        <f t="shared" si="271"/>
        <v>0</v>
      </c>
      <c r="CJ39" s="39">
        <f t="shared" si="272"/>
        <v>0</v>
      </c>
      <c r="CK39" s="39">
        <f t="shared" si="273"/>
        <v>0</v>
      </c>
      <c r="CL39" s="38"/>
      <c r="CM39" s="39">
        <f t="shared" si="274"/>
        <v>12.7</v>
      </c>
      <c r="CN39" s="39">
        <f t="shared" si="275"/>
        <v>0.44999999999999996</v>
      </c>
      <c r="CO39" s="39">
        <f t="shared" si="276"/>
        <v>0.03</v>
      </c>
      <c r="CP39" s="39">
        <f t="shared" si="277"/>
        <v>2.83</v>
      </c>
      <c r="CQ39" s="38">
        <v>5</v>
      </c>
      <c r="CR39" s="39">
        <f t="shared" si="278"/>
        <v>0</v>
      </c>
      <c r="CS39" s="39">
        <f t="shared" si="279"/>
        <v>0</v>
      </c>
      <c r="CT39" s="39">
        <f t="shared" si="280"/>
        <v>0</v>
      </c>
      <c r="CU39" s="39">
        <f t="shared" si="281"/>
        <v>0</v>
      </c>
      <c r="CV39" s="38"/>
      <c r="CW39" s="39">
        <f t="shared" si="282"/>
        <v>0</v>
      </c>
      <c r="CX39" s="39">
        <f t="shared" si="283"/>
        <v>0</v>
      </c>
      <c r="CY39" s="39">
        <f t="shared" si="284"/>
        <v>0</v>
      </c>
      <c r="CZ39" s="39">
        <f t="shared" si="285"/>
        <v>0</v>
      </c>
      <c r="DA39" s="38"/>
      <c r="DB39" s="39">
        <f t="shared" si="286"/>
        <v>0</v>
      </c>
      <c r="DC39" s="39">
        <f t="shared" si="287"/>
        <v>0</v>
      </c>
      <c r="DD39" s="39">
        <f t="shared" si="288"/>
        <v>0</v>
      </c>
      <c r="DE39" s="39">
        <f t="shared" si="289"/>
        <v>0</v>
      </c>
      <c r="DF39" s="38"/>
      <c r="DG39" s="39">
        <f t="shared" si="290"/>
        <v>0</v>
      </c>
      <c r="DH39" s="39">
        <f t="shared" si="291"/>
        <v>0</v>
      </c>
      <c r="DI39" s="39">
        <f t="shared" si="292"/>
        <v>0</v>
      </c>
      <c r="DJ39" s="39">
        <f t="shared" si="293"/>
        <v>0</v>
      </c>
      <c r="DK39" s="38"/>
      <c r="DL39" s="39">
        <f t="shared" si="294"/>
        <v>0</v>
      </c>
      <c r="DM39" s="39">
        <f t="shared" si="295"/>
        <v>0</v>
      </c>
      <c r="DN39" s="39">
        <f t="shared" si="296"/>
        <v>0</v>
      </c>
      <c r="DO39" s="39">
        <f t="shared" si="297"/>
        <v>0</v>
      </c>
      <c r="DP39" s="38"/>
    </row>
    <row r="40" spans="1:120" s="21" customFormat="1" x14ac:dyDescent="0.25">
      <c r="A40" s="51" t="s">
        <v>56</v>
      </c>
      <c r="B40" s="50">
        <v>221</v>
      </c>
      <c r="C40" s="21">
        <v>7.8</v>
      </c>
      <c r="D40" s="21">
        <v>0.6</v>
      </c>
      <c r="E40" s="55">
        <v>49.2</v>
      </c>
      <c r="F40" s="53">
        <f t="shared" si="206"/>
        <v>0</v>
      </c>
      <c r="G40" s="30">
        <f t="shared" si="207"/>
        <v>0</v>
      </c>
      <c r="H40" s="30">
        <f t="shared" si="208"/>
        <v>0</v>
      </c>
      <c r="I40" s="30">
        <f t="shared" si="209"/>
        <v>0</v>
      </c>
      <c r="K40" s="53">
        <f t="shared" si="210"/>
        <v>0</v>
      </c>
      <c r="L40" s="53">
        <f t="shared" si="211"/>
        <v>0</v>
      </c>
      <c r="M40" s="53">
        <f t="shared" si="212"/>
        <v>0</v>
      </c>
      <c r="N40" s="53">
        <f t="shared" si="213"/>
        <v>0</v>
      </c>
      <c r="O40" s="50"/>
      <c r="P40" s="53">
        <f t="shared" si="214"/>
        <v>0</v>
      </c>
      <c r="Q40" s="53">
        <f t="shared" si="215"/>
        <v>0</v>
      </c>
      <c r="R40" s="53">
        <f t="shared" si="216"/>
        <v>0</v>
      </c>
      <c r="S40" s="53">
        <f t="shared" si="217"/>
        <v>0</v>
      </c>
      <c r="T40" s="50"/>
      <c r="U40" s="53">
        <f t="shared" si="218"/>
        <v>0</v>
      </c>
      <c r="V40" s="53">
        <f t="shared" si="219"/>
        <v>0</v>
      </c>
      <c r="W40" s="53">
        <f t="shared" si="220"/>
        <v>0</v>
      </c>
      <c r="X40" s="53">
        <f t="shared" si="221"/>
        <v>0</v>
      </c>
      <c r="Y40" s="50"/>
      <c r="Z40" s="53">
        <f t="shared" si="222"/>
        <v>0</v>
      </c>
      <c r="AA40" s="53">
        <f t="shared" si="223"/>
        <v>0</v>
      </c>
      <c r="AB40" s="53">
        <f t="shared" si="224"/>
        <v>0</v>
      </c>
      <c r="AC40" s="53">
        <f t="shared" si="225"/>
        <v>0</v>
      </c>
      <c r="AD40" s="50"/>
      <c r="AE40" s="53"/>
      <c r="AF40" s="53"/>
      <c r="AG40" s="53"/>
      <c r="AH40" s="53"/>
      <c r="AI40" s="21">
        <v>5</v>
      </c>
      <c r="AJ40" s="53"/>
      <c r="AK40" s="53"/>
      <c r="AL40" s="53"/>
      <c r="AM40" s="53"/>
      <c r="AN40" s="54"/>
      <c r="AO40" s="53"/>
      <c r="AP40" s="53"/>
      <c r="AQ40" s="53"/>
      <c r="AR40" s="53"/>
      <c r="AS40" s="50"/>
      <c r="AT40" s="53"/>
      <c r="AU40" s="53"/>
      <c r="AV40" s="53"/>
      <c r="AW40" s="53"/>
      <c r="AY40" s="30">
        <f t="shared" si="242"/>
        <v>0</v>
      </c>
      <c r="AZ40" s="53">
        <f t="shared" si="243"/>
        <v>0</v>
      </c>
      <c r="BA40" s="53">
        <f t="shared" si="244"/>
        <v>0</v>
      </c>
      <c r="BB40" s="53">
        <f t="shared" si="245"/>
        <v>0</v>
      </c>
      <c r="BC40" s="50"/>
      <c r="BD40" s="53">
        <f t="shared" si="246"/>
        <v>0</v>
      </c>
      <c r="BE40" s="53">
        <f t="shared" si="247"/>
        <v>0</v>
      </c>
      <c r="BF40" s="53">
        <f t="shared" si="248"/>
        <v>0</v>
      </c>
      <c r="BG40" s="53">
        <f t="shared" si="249"/>
        <v>0</v>
      </c>
      <c r="BH40" s="54"/>
      <c r="BI40" s="30">
        <f t="shared" si="250"/>
        <v>11.05</v>
      </c>
      <c r="BJ40" s="53">
        <f t="shared" si="251"/>
        <v>0.39</v>
      </c>
      <c r="BK40" s="53">
        <f t="shared" si="252"/>
        <v>0.03</v>
      </c>
      <c r="BL40" s="53">
        <f t="shared" si="253"/>
        <v>2.4600000000000004</v>
      </c>
      <c r="BM40" s="55">
        <v>5</v>
      </c>
      <c r="BN40" s="53">
        <f t="shared" si="254"/>
        <v>11.05</v>
      </c>
      <c r="BO40" s="53">
        <f t="shared" si="255"/>
        <v>0.39</v>
      </c>
      <c r="BP40" s="53">
        <f t="shared" si="256"/>
        <v>0.03</v>
      </c>
      <c r="BQ40" s="53">
        <f t="shared" si="257"/>
        <v>2.4600000000000004</v>
      </c>
      <c r="BR40" s="50">
        <v>5</v>
      </c>
      <c r="BS40" s="53">
        <f t="shared" si="258"/>
        <v>0</v>
      </c>
      <c r="BT40" s="53">
        <f t="shared" si="259"/>
        <v>0</v>
      </c>
      <c r="BU40" s="53">
        <f t="shared" si="260"/>
        <v>0</v>
      </c>
      <c r="BV40" s="53">
        <f t="shared" si="261"/>
        <v>0</v>
      </c>
      <c r="BX40" s="53">
        <f t="shared" si="262"/>
        <v>0</v>
      </c>
      <c r="BY40" s="53">
        <f t="shared" si="263"/>
        <v>0</v>
      </c>
      <c r="BZ40" s="53">
        <f t="shared" si="264"/>
        <v>0</v>
      </c>
      <c r="CA40" s="53">
        <f t="shared" si="265"/>
        <v>0</v>
      </c>
      <c r="CB40" s="50"/>
      <c r="CC40" s="53">
        <f t="shared" si="266"/>
        <v>0</v>
      </c>
      <c r="CD40" s="53">
        <f t="shared" si="267"/>
        <v>0</v>
      </c>
      <c r="CE40" s="53">
        <f t="shared" si="268"/>
        <v>0</v>
      </c>
      <c r="CF40" s="53">
        <f t="shared" si="269"/>
        <v>0</v>
      </c>
      <c r="CG40" s="50"/>
      <c r="CH40" s="53">
        <f t="shared" si="270"/>
        <v>0</v>
      </c>
      <c r="CI40" s="53">
        <f t="shared" si="271"/>
        <v>0</v>
      </c>
      <c r="CJ40" s="53">
        <f t="shared" si="272"/>
        <v>0</v>
      </c>
      <c r="CK40" s="53">
        <f t="shared" si="273"/>
        <v>0</v>
      </c>
      <c r="CM40" s="53">
        <f t="shared" si="274"/>
        <v>0</v>
      </c>
      <c r="CN40" s="53">
        <f t="shared" si="275"/>
        <v>0</v>
      </c>
      <c r="CO40" s="53">
        <f t="shared" si="276"/>
        <v>0</v>
      </c>
      <c r="CP40" s="53">
        <f t="shared" si="277"/>
        <v>0</v>
      </c>
      <c r="CR40" s="53">
        <f t="shared" si="278"/>
        <v>0</v>
      </c>
      <c r="CS40" s="53">
        <f t="shared" si="279"/>
        <v>0</v>
      </c>
      <c r="CT40" s="53">
        <f t="shared" si="280"/>
        <v>0</v>
      </c>
      <c r="CU40" s="53">
        <f t="shared" si="281"/>
        <v>0</v>
      </c>
      <c r="CW40" s="53">
        <f t="shared" si="282"/>
        <v>11.05</v>
      </c>
      <c r="CX40" s="53">
        <f t="shared" si="283"/>
        <v>0.39</v>
      </c>
      <c r="CY40" s="53">
        <f t="shared" si="284"/>
        <v>0.03</v>
      </c>
      <c r="CZ40" s="53">
        <f t="shared" si="285"/>
        <v>2.4600000000000004</v>
      </c>
      <c r="DA40" s="21">
        <v>5</v>
      </c>
      <c r="DB40" s="53">
        <f t="shared" si="286"/>
        <v>0</v>
      </c>
      <c r="DC40" s="53">
        <f t="shared" si="287"/>
        <v>0</v>
      </c>
      <c r="DD40" s="53">
        <f t="shared" si="288"/>
        <v>0</v>
      </c>
      <c r="DE40" s="53">
        <f t="shared" si="289"/>
        <v>0</v>
      </c>
      <c r="DG40" s="53">
        <f t="shared" si="290"/>
        <v>0</v>
      </c>
      <c r="DH40" s="53">
        <f t="shared" si="291"/>
        <v>0</v>
      </c>
      <c r="DI40" s="53">
        <f t="shared" si="292"/>
        <v>0</v>
      </c>
      <c r="DJ40" s="53">
        <f t="shared" si="293"/>
        <v>0</v>
      </c>
      <c r="DL40" s="53">
        <f t="shared" si="294"/>
        <v>0</v>
      </c>
      <c r="DM40" s="53">
        <f t="shared" si="295"/>
        <v>0</v>
      </c>
      <c r="DN40" s="53">
        <f t="shared" si="296"/>
        <v>0</v>
      </c>
      <c r="DO40" s="53">
        <f t="shared" si="297"/>
        <v>0</v>
      </c>
    </row>
    <row r="41" spans="1:120" s="21" customFormat="1" x14ac:dyDescent="0.25">
      <c r="A41" s="35" t="s">
        <v>57</v>
      </c>
      <c r="B41" s="40">
        <v>54.5</v>
      </c>
      <c r="C41" s="38">
        <v>1.1000000000000001</v>
      </c>
      <c r="D41" s="38">
        <v>4</v>
      </c>
      <c r="E41" s="43">
        <v>3.8</v>
      </c>
      <c r="F41" s="39">
        <f t="shared" si="206"/>
        <v>0</v>
      </c>
      <c r="G41" s="42">
        <f t="shared" si="207"/>
        <v>0</v>
      </c>
      <c r="H41" s="42">
        <f t="shared" si="208"/>
        <v>0</v>
      </c>
      <c r="I41" s="42">
        <f t="shared" si="209"/>
        <v>0</v>
      </c>
      <c r="J41" s="38"/>
      <c r="K41" s="39">
        <f t="shared" si="210"/>
        <v>0</v>
      </c>
      <c r="L41" s="39">
        <f t="shared" si="211"/>
        <v>0</v>
      </c>
      <c r="M41" s="39">
        <f t="shared" si="212"/>
        <v>0</v>
      </c>
      <c r="N41" s="39">
        <f t="shared" si="213"/>
        <v>0</v>
      </c>
      <c r="O41" s="40"/>
      <c r="P41" s="39">
        <f t="shared" si="214"/>
        <v>1.0900000000000001</v>
      </c>
      <c r="Q41" s="39">
        <f t="shared" si="215"/>
        <v>2.2000000000000002E-2</v>
      </c>
      <c r="R41" s="39">
        <f t="shared" si="216"/>
        <v>0.08</v>
      </c>
      <c r="S41" s="39">
        <f t="shared" si="217"/>
        <v>7.5999999999999998E-2</v>
      </c>
      <c r="T41" s="40">
        <v>2</v>
      </c>
      <c r="U41" s="39">
        <f t="shared" si="218"/>
        <v>0</v>
      </c>
      <c r="V41" s="39">
        <f t="shared" si="219"/>
        <v>0</v>
      </c>
      <c r="W41" s="39">
        <f t="shared" si="220"/>
        <v>0</v>
      </c>
      <c r="X41" s="39">
        <f t="shared" si="221"/>
        <v>0</v>
      </c>
      <c r="Y41" s="40"/>
      <c r="Z41" s="39">
        <f t="shared" si="222"/>
        <v>1.0900000000000001</v>
      </c>
      <c r="AA41" s="39">
        <f t="shared" si="223"/>
        <v>2.2000000000000002E-2</v>
      </c>
      <c r="AB41" s="39">
        <f t="shared" si="224"/>
        <v>0.08</v>
      </c>
      <c r="AC41" s="39">
        <f t="shared" si="225"/>
        <v>7.5999999999999998E-2</v>
      </c>
      <c r="AD41" s="40">
        <v>2</v>
      </c>
      <c r="AE41" s="39">
        <f t="shared" ref="AE41:AE46" si="298">$B41/100*AI41</f>
        <v>1.0900000000000001</v>
      </c>
      <c r="AF41" s="39">
        <f t="shared" ref="AF41:AF46" si="299">$C41/100*AI41</f>
        <v>2.2000000000000002E-2</v>
      </c>
      <c r="AG41" s="39">
        <f t="shared" ref="AG41:AG46" si="300">$D41/100*AI41</f>
        <v>0.08</v>
      </c>
      <c r="AH41" s="39">
        <f t="shared" ref="AH41:AH46" si="301">$E41/100*AI41</f>
        <v>7.5999999999999998E-2</v>
      </c>
      <c r="AI41" s="38">
        <v>2</v>
      </c>
      <c r="AJ41" s="39">
        <f t="shared" ref="AJ41:AJ46" si="302">$B41/100*AN41</f>
        <v>0</v>
      </c>
      <c r="AK41" s="39">
        <f t="shared" ref="AK41:AK46" si="303">$C41/100*AN41</f>
        <v>0</v>
      </c>
      <c r="AL41" s="39">
        <f t="shared" ref="AL41:AL46" si="304">$D41/100*AN41</f>
        <v>0</v>
      </c>
      <c r="AM41" s="39">
        <f t="shared" ref="AM41:AM46" si="305">$E41/100*AN41</f>
        <v>0</v>
      </c>
      <c r="AN41" s="41"/>
      <c r="AO41" s="39">
        <f t="shared" ref="AO41:AO46" si="306">$B41/100*AS41</f>
        <v>1.0900000000000001</v>
      </c>
      <c r="AP41" s="39">
        <f t="shared" ref="AP41:AP46" si="307">$C41/100*AS41</f>
        <v>2.2000000000000002E-2</v>
      </c>
      <c r="AQ41" s="39">
        <f t="shared" ref="AQ41:AQ46" si="308">$D41/100*AS41</f>
        <v>0.08</v>
      </c>
      <c r="AR41" s="39">
        <f t="shared" ref="AR41:AR46" si="309">$E41/100*AS41</f>
        <v>7.5999999999999998E-2</v>
      </c>
      <c r="AS41" s="40">
        <v>2</v>
      </c>
      <c r="AT41" s="39">
        <f t="shared" ref="AT41:AT46" si="310">$B41/100*AX41</f>
        <v>0</v>
      </c>
      <c r="AU41" s="39">
        <f t="shared" ref="AU41:AU46" si="311">$C41/100*AX41</f>
        <v>0</v>
      </c>
      <c r="AV41" s="39">
        <f t="shared" ref="AV41:AV46" si="312">$D41/100*AX41</f>
        <v>0</v>
      </c>
      <c r="AW41" s="39">
        <f t="shared" ref="AW41:AW46" si="313">$E41/100*AX41</f>
        <v>0</v>
      </c>
      <c r="AX41" s="38"/>
      <c r="AY41" s="42">
        <f t="shared" si="242"/>
        <v>1.0900000000000001</v>
      </c>
      <c r="AZ41" s="39">
        <f t="shared" si="243"/>
        <v>2.2000000000000002E-2</v>
      </c>
      <c r="BA41" s="39">
        <f t="shared" si="244"/>
        <v>0.08</v>
      </c>
      <c r="BB41" s="39">
        <f t="shared" si="245"/>
        <v>7.5999999999999998E-2</v>
      </c>
      <c r="BC41" s="40">
        <v>2</v>
      </c>
      <c r="BD41" s="39">
        <f t="shared" si="246"/>
        <v>1.0900000000000001</v>
      </c>
      <c r="BE41" s="39">
        <f t="shared" si="247"/>
        <v>2.2000000000000002E-2</v>
      </c>
      <c r="BF41" s="39">
        <f t="shared" si="248"/>
        <v>0.08</v>
      </c>
      <c r="BG41" s="39">
        <f t="shared" si="249"/>
        <v>7.5999999999999998E-2</v>
      </c>
      <c r="BH41" s="41">
        <v>2</v>
      </c>
      <c r="BI41" s="42">
        <f t="shared" si="250"/>
        <v>1.0900000000000001</v>
      </c>
      <c r="BJ41" s="39">
        <f t="shared" si="251"/>
        <v>2.2000000000000002E-2</v>
      </c>
      <c r="BK41" s="39">
        <f t="shared" si="252"/>
        <v>0.08</v>
      </c>
      <c r="BL41" s="39">
        <f t="shared" si="253"/>
        <v>7.5999999999999998E-2</v>
      </c>
      <c r="BM41" s="43">
        <v>2</v>
      </c>
      <c r="BN41" s="39">
        <f t="shared" si="254"/>
        <v>1.0900000000000001</v>
      </c>
      <c r="BO41" s="39">
        <f t="shared" si="255"/>
        <v>2.2000000000000002E-2</v>
      </c>
      <c r="BP41" s="39">
        <f t="shared" si="256"/>
        <v>0.08</v>
      </c>
      <c r="BQ41" s="39">
        <f t="shared" si="257"/>
        <v>7.5999999999999998E-2</v>
      </c>
      <c r="BR41" s="40">
        <v>2</v>
      </c>
      <c r="BS41" s="39">
        <f t="shared" si="258"/>
        <v>0</v>
      </c>
      <c r="BT41" s="39">
        <f t="shared" si="259"/>
        <v>0</v>
      </c>
      <c r="BU41" s="39">
        <f t="shared" si="260"/>
        <v>0</v>
      </c>
      <c r="BV41" s="39">
        <f t="shared" si="261"/>
        <v>0</v>
      </c>
      <c r="BW41" s="38"/>
      <c r="BX41" s="39">
        <f t="shared" si="262"/>
        <v>0</v>
      </c>
      <c r="BY41" s="39">
        <f t="shared" si="263"/>
        <v>0</v>
      </c>
      <c r="BZ41" s="39">
        <f t="shared" si="264"/>
        <v>0</v>
      </c>
      <c r="CA41" s="39">
        <f t="shared" si="265"/>
        <v>0</v>
      </c>
      <c r="CB41" s="40"/>
      <c r="CC41" s="39">
        <f t="shared" si="266"/>
        <v>1.0900000000000001</v>
      </c>
      <c r="CD41" s="39">
        <f t="shared" si="267"/>
        <v>2.2000000000000002E-2</v>
      </c>
      <c r="CE41" s="39">
        <f t="shared" si="268"/>
        <v>0.08</v>
      </c>
      <c r="CF41" s="39">
        <f t="shared" si="269"/>
        <v>7.5999999999999998E-2</v>
      </c>
      <c r="CG41" s="40">
        <v>2</v>
      </c>
      <c r="CH41" s="39">
        <f t="shared" si="270"/>
        <v>0</v>
      </c>
      <c r="CI41" s="39">
        <f t="shared" si="271"/>
        <v>0</v>
      </c>
      <c r="CJ41" s="39">
        <f t="shared" si="272"/>
        <v>0</v>
      </c>
      <c r="CK41" s="39">
        <f t="shared" si="273"/>
        <v>0</v>
      </c>
      <c r="CL41" s="38"/>
      <c r="CM41" s="39">
        <f t="shared" si="274"/>
        <v>1.0900000000000001</v>
      </c>
      <c r="CN41" s="39">
        <f t="shared" si="275"/>
        <v>2.2000000000000002E-2</v>
      </c>
      <c r="CO41" s="39">
        <f t="shared" si="276"/>
        <v>0.08</v>
      </c>
      <c r="CP41" s="39">
        <f t="shared" si="277"/>
        <v>7.5999999999999998E-2</v>
      </c>
      <c r="CQ41" s="38">
        <v>2</v>
      </c>
      <c r="CR41" s="39">
        <f t="shared" si="278"/>
        <v>0</v>
      </c>
      <c r="CS41" s="39">
        <f t="shared" si="279"/>
        <v>0</v>
      </c>
      <c r="CT41" s="39">
        <f t="shared" si="280"/>
        <v>0</v>
      </c>
      <c r="CU41" s="39">
        <f t="shared" si="281"/>
        <v>0</v>
      </c>
      <c r="CV41" s="38"/>
      <c r="CW41" s="39">
        <f t="shared" si="282"/>
        <v>1.0900000000000001</v>
      </c>
      <c r="CX41" s="39">
        <f t="shared" si="283"/>
        <v>2.2000000000000002E-2</v>
      </c>
      <c r="CY41" s="39">
        <f t="shared" si="284"/>
        <v>0.08</v>
      </c>
      <c r="CZ41" s="39">
        <f t="shared" si="285"/>
        <v>7.5999999999999998E-2</v>
      </c>
      <c r="DA41" s="38">
        <v>2</v>
      </c>
      <c r="DB41" s="39">
        <f t="shared" si="286"/>
        <v>0</v>
      </c>
      <c r="DC41" s="39">
        <f t="shared" si="287"/>
        <v>0</v>
      </c>
      <c r="DD41" s="39">
        <f t="shared" si="288"/>
        <v>0</v>
      </c>
      <c r="DE41" s="39">
        <f t="shared" si="289"/>
        <v>0</v>
      </c>
      <c r="DF41" s="38"/>
      <c r="DG41" s="39">
        <f t="shared" si="290"/>
        <v>1.0900000000000001</v>
      </c>
      <c r="DH41" s="39">
        <f t="shared" si="291"/>
        <v>2.2000000000000002E-2</v>
      </c>
      <c r="DI41" s="39">
        <f t="shared" si="292"/>
        <v>0.08</v>
      </c>
      <c r="DJ41" s="39">
        <f t="shared" si="293"/>
        <v>7.5999999999999998E-2</v>
      </c>
      <c r="DK41" s="38">
        <v>2</v>
      </c>
      <c r="DL41" s="39">
        <f t="shared" si="294"/>
        <v>0</v>
      </c>
      <c r="DM41" s="39">
        <f t="shared" si="295"/>
        <v>0</v>
      </c>
      <c r="DN41" s="39">
        <f t="shared" si="296"/>
        <v>0</v>
      </c>
      <c r="DO41" s="39">
        <f t="shared" si="297"/>
        <v>0</v>
      </c>
      <c r="DP41" s="38"/>
    </row>
    <row r="42" spans="1:120" s="21" customFormat="1" x14ac:dyDescent="0.25">
      <c r="A42" s="51" t="s">
        <v>58</v>
      </c>
      <c r="B42" s="50">
        <v>282</v>
      </c>
      <c r="C42" s="21">
        <v>23.4</v>
      </c>
      <c r="D42" s="21">
        <v>6.4</v>
      </c>
      <c r="E42" s="55">
        <v>31</v>
      </c>
      <c r="F42" s="53">
        <f t="shared" si="206"/>
        <v>0</v>
      </c>
      <c r="G42" s="30">
        <f t="shared" si="207"/>
        <v>0</v>
      </c>
      <c r="H42" s="30">
        <f t="shared" si="208"/>
        <v>0</v>
      </c>
      <c r="I42" s="30">
        <f t="shared" si="209"/>
        <v>0</v>
      </c>
      <c r="K42" s="53">
        <f t="shared" si="210"/>
        <v>0</v>
      </c>
      <c r="L42" s="53">
        <f t="shared" si="211"/>
        <v>0</v>
      </c>
      <c r="M42" s="53">
        <f t="shared" si="212"/>
        <v>0</v>
      </c>
      <c r="N42" s="53">
        <f t="shared" si="213"/>
        <v>0</v>
      </c>
      <c r="O42" s="50"/>
      <c r="P42" s="53">
        <f t="shared" si="214"/>
        <v>5.64</v>
      </c>
      <c r="Q42" s="53">
        <f t="shared" si="215"/>
        <v>0.46799999999999997</v>
      </c>
      <c r="R42" s="53">
        <f t="shared" si="216"/>
        <v>0.128</v>
      </c>
      <c r="S42" s="53">
        <f t="shared" si="217"/>
        <v>0.62</v>
      </c>
      <c r="T42" s="50">
        <v>2</v>
      </c>
      <c r="U42" s="53">
        <f t="shared" si="218"/>
        <v>0</v>
      </c>
      <c r="V42" s="53">
        <f t="shared" si="219"/>
        <v>0</v>
      </c>
      <c r="W42" s="53">
        <f t="shared" si="220"/>
        <v>0</v>
      </c>
      <c r="X42" s="53">
        <f t="shared" si="221"/>
        <v>0</v>
      </c>
      <c r="Y42" s="50"/>
      <c r="Z42" s="53">
        <f t="shared" si="222"/>
        <v>5.64</v>
      </c>
      <c r="AA42" s="53">
        <f t="shared" si="223"/>
        <v>0.46799999999999997</v>
      </c>
      <c r="AB42" s="53">
        <f t="shared" si="224"/>
        <v>0.128</v>
      </c>
      <c r="AC42" s="53">
        <f t="shared" si="225"/>
        <v>0.62</v>
      </c>
      <c r="AD42" s="50">
        <v>2</v>
      </c>
      <c r="AE42" s="53">
        <f t="shared" si="298"/>
        <v>5.64</v>
      </c>
      <c r="AF42" s="53">
        <f t="shared" si="299"/>
        <v>0.46799999999999997</v>
      </c>
      <c r="AG42" s="53">
        <f t="shared" si="300"/>
        <v>0.128</v>
      </c>
      <c r="AH42" s="53">
        <f t="shared" si="301"/>
        <v>0.62</v>
      </c>
      <c r="AI42" s="21">
        <v>2</v>
      </c>
      <c r="AJ42" s="53">
        <f t="shared" si="302"/>
        <v>0</v>
      </c>
      <c r="AK42" s="53">
        <f t="shared" si="303"/>
        <v>0</v>
      </c>
      <c r="AL42" s="53">
        <f t="shared" si="304"/>
        <v>0</v>
      </c>
      <c r="AM42" s="53">
        <f t="shared" si="305"/>
        <v>0</v>
      </c>
      <c r="AN42" s="54"/>
      <c r="AO42" s="53">
        <f t="shared" si="306"/>
        <v>5.64</v>
      </c>
      <c r="AP42" s="53">
        <f t="shared" si="307"/>
        <v>0.46799999999999997</v>
      </c>
      <c r="AQ42" s="53">
        <f t="shared" si="308"/>
        <v>0.128</v>
      </c>
      <c r="AR42" s="53">
        <f t="shared" si="309"/>
        <v>0.62</v>
      </c>
      <c r="AS42" s="50">
        <v>2</v>
      </c>
      <c r="AT42" s="53">
        <f t="shared" si="310"/>
        <v>0</v>
      </c>
      <c r="AU42" s="53">
        <f t="shared" si="311"/>
        <v>0</v>
      </c>
      <c r="AV42" s="53">
        <f t="shared" si="312"/>
        <v>0</v>
      </c>
      <c r="AW42" s="53">
        <f t="shared" si="313"/>
        <v>0</v>
      </c>
      <c r="AY42" s="30">
        <f t="shared" si="242"/>
        <v>5.64</v>
      </c>
      <c r="AZ42" s="53">
        <f t="shared" si="243"/>
        <v>0.46799999999999997</v>
      </c>
      <c r="BA42" s="53">
        <f t="shared" si="244"/>
        <v>0.128</v>
      </c>
      <c r="BB42" s="53">
        <f t="shared" si="245"/>
        <v>0.62</v>
      </c>
      <c r="BC42" s="50">
        <v>2</v>
      </c>
      <c r="BD42" s="53">
        <f t="shared" si="246"/>
        <v>5.64</v>
      </c>
      <c r="BE42" s="53">
        <f t="shared" si="247"/>
        <v>0.46799999999999997</v>
      </c>
      <c r="BF42" s="53">
        <f t="shared" si="248"/>
        <v>0.128</v>
      </c>
      <c r="BG42" s="53">
        <f t="shared" si="249"/>
        <v>0.62</v>
      </c>
      <c r="BH42" s="54">
        <v>2</v>
      </c>
      <c r="BI42" s="30">
        <f t="shared" si="250"/>
        <v>5.64</v>
      </c>
      <c r="BJ42" s="53">
        <f t="shared" si="251"/>
        <v>0.46799999999999997</v>
      </c>
      <c r="BK42" s="53">
        <f t="shared" si="252"/>
        <v>0.128</v>
      </c>
      <c r="BL42" s="53">
        <f t="shared" si="253"/>
        <v>0.62</v>
      </c>
      <c r="BM42" s="55">
        <v>2</v>
      </c>
      <c r="BN42" s="53">
        <f t="shared" si="254"/>
        <v>5.64</v>
      </c>
      <c r="BO42" s="53">
        <f t="shared" si="255"/>
        <v>0.46799999999999997</v>
      </c>
      <c r="BP42" s="53">
        <f t="shared" si="256"/>
        <v>0.128</v>
      </c>
      <c r="BQ42" s="53">
        <f t="shared" si="257"/>
        <v>0.62</v>
      </c>
      <c r="BR42" s="50">
        <v>2</v>
      </c>
      <c r="BS42" s="53">
        <f t="shared" si="258"/>
        <v>0</v>
      </c>
      <c r="BT42" s="53">
        <f t="shared" si="259"/>
        <v>0</v>
      </c>
      <c r="BU42" s="53">
        <f t="shared" si="260"/>
        <v>0</v>
      </c>
      <c r="BV42" s="53">
        <f t="shared" si="261"/>
        <v>0</v>
      </c>
      <c r="BX42" s="53">
        <f t="shared" si="262"/>
        <v>0</v>
      </c>
      <c r="BY42" s="53">
        <f t="shared" si="263"/>
        <v>0</v>
      </c>
      <c r="BZ42" s="53">
        <f t="shared" si="264"/>
        <v>0</v>
      </c>
      <c r="CA42" s="53">
        <f t="shared" si="265"/>
        <v>0</v>
      </c>
      <c r="CB42" s="50"/>
      <c r="CC42" s="53">
        <f t="shared" si="266"/>
        <v>5.64</v>
      </c>
      <c r="CD42" s="53">
        <f t="shared" si="267"/>
        <v>0.46799999999999997</v>
      </c>
      <c r="CE42" s="53">
        <f t="shared" si="268"/>
        <v>0.128</v>
      </c>
      <c r="CF42" s="53">
        <f t="shared" si="269"/>
        <v>0.62</v>
      </c>
      <c r="CG42" s="50">
        <v>2</v>
      </c>
      <c r="CH42" s="53">
        <f t="shared" si="270"/>
        <v>0</v>
      </c>
      <c r="CI42" s="53">
        <f t="shared" si="271"/>
        <v>0</v>
      </c>
      <c r="CJ42" s="53">
        <f t="shared" si="272"/>
        <v>0</v>
      </c>
      <c r="CK42" s="53">
        <f t="shared" si="273"/>
        <v>0</v>
      </c>
      <c r="CM42" s="53">
        <f t="shared" si="274"/>
        <v>5.64</v>
      </c>
      <c r="CN42" s="53">
        <f t="shared" si="275"/>
        <v>0.46799999999999997</v>
      </c>
      <c r="CO42" s="53">
        <f t="shared" si="276"/>
        <v>0.128</v>
      </c>
      <c r="CP42" s="53">
        <f t="shared" si="277"/>
        <v>0.62</v>
      </c>
      <c r="CQ42" s="21">
        <v>2</v>
      </c>
      <c r="CR42" s="53">
        <f t="shared" si="278"/>
        <v>0</v>
      </c>
      <c r="CS42" s="53">
        <f t="shared" si="279"/>
        <v>0</v>
      </c>
      <c r="CT42" s="53">
        <f t="shared" si="280"/>
        <v>0</v>
      </c>
      <c r="CU42" s="53">
        <f t="shared" si="281"/>
        <v>0</v>
      </c>
      <c r="CW42" s="53">
        <f t="shared" si="282"/>
        <v>5.64</v>
      </c>
      <c r="CX42" s="53">
        <f t="shared" si="283"/>
        <v>0.46799999999999997</v>
      </c>
      <c r="CY42" s="53">
        <f t="shared" si="284"/>
        <v>0.128</v>
      </c>
      <c r="CZ42" s="53">
        <f t="shared" si="285"/>
        <v>0.62</v>
      </c>
      <c r="DA42" s="21">
        <v>2</v>
      </c>
      <c r="DB42" s="53">
        <f t="shared" si="286"/>
        <v>0</v>
      </c>
      <c r="DC42" s="53">
        <f t="shared" si="287"/>
        <v>0</v>
      </c>
      <c r="DD42" s="53">
        <f t="shared" si="288"/>
        <v>0</v>
      </c>
      <c r="DE42" s="53">
        <f t="shared" si="289"/>
        <v>0</v>
      </c>
      <c r="DG42" s="53">
        <f t="shared" si="290"/>
        <v>5.64</v>
      </c>
      <c r="DH42" s="53">
        <f t="shared" si="291"/>
        <v>0.46799999999999997</v>
      </c>
      <c r="DI42" s="53">
        <f t="shared" si="292"/>
        <v>0.128</v>
      </c>
      <c r="DJ42" s="53">
        <f t="shared" si="293"/>
        <v>0.62</v>
      </c>
      <c r="DK42" s="21">
        <v>2</v>
      </c>
      <c r="DL42" s="53">
        <f t="shared" si="294"/>
        <v>0</v>
      </c>
      <c r="DM42" s="53">
        <f t="shared" si="295"/>
        <v>0</v>
      </c>
      <c r="DN42" s="53">
        <f t="shared" si="296"/>
        <v>0</v>
      </c>
      <c r="DO42" s="53">
        <f t="shared" si="297"/>
        <v>0</v>
      </c>
    </row>
    <row r="43" spans="1:120" s="21" customFormat="1" x14ac:dyDescent="0.25">
      <c r="A43" s="35" t="s">
        <v>59</v>
      </c>
      <c r="B43" s="40">
        <v>219</v>
      </c>
      <c r="C43" s="38">
        <v>8.4</v>
      </c>
      <c r="D43" s="38">
        <v>2.8</v>
      </c>
      <c r="E43" s="43">
        <v>42.6</v>
      </c>
      <c r="F43" s="39">
        <f t="shared" si="206"/>
        <v>0</v>
      </c>
      <c r="G43" s="42">
        <f t="shared" si="207"/>
        <v>0</v>
      </c>
      <c r="H43" s="42">
        <f t="shared" si="208"/>
        <v>0</v>
      </c>
      <c r="I43" s="42">
        <f t="shared" si="209"/>
        <v>0</v>
      </c>
      <c r="J43" s="38"/>
      <c r="K43" s="39">
        <f t="shared" si="210"/>
        <v>0</v>
      </c>
      <c r="L43" s="39">
        <f t="shared" si="211"/>
        <v>0</v>
      </c>
      <c r="M43" s="39">
        <f t="shared" si="212"/>
        <v>0</v>
      </c>
      <c r="N43" s="39">
        <f t="shared" si="213"/>
        <v>0</v>
      </c>
      <c r="O43" s="40"/>
      <c r="P43" s="39">
        <f t="shared" si="214"/>
        <v>4.38</v>
      </c>
      <c r="Q43" s="39">
        <f t="shared" si="215"/>
        <v>0.16800000000000001</v>
      </c>
      <c r="R43" s="39">
        <f t="shared" si="216"/>
        <v>5.5999999999999994E-2</v>
      </c>
      <c r="S43" s="39">
        <f t="shared" si="217"/>
        <v>0.85199999999999998</v>
      </c>
      <c r="T43" s="40">
        <v>2</v>
      </c>
      <c r="U43" s="39">
        <f t="shared" si="218"/>
        <v>0</v>
      </c>
      <c r="V43" s="39">
        <f t="shared" si="219"/>
        <v>0</v>
      </c>
      <c r="W43" s="39">
        <f t="shared" si="220"/>
        <v>0</v>
      </c>
      <c r="X43" s="39">
        <f t="shared" si="221"/>
        <v>0</v>
      </c>
      <c r="Y43" s="40"/>
      <c r="Z43" s="39">
        <f t="shared" si="222"/>
        <v>4.38</v>
      </c>
      <c r="AA43" s="39">
        <f t="shared" si="223"/>
        <v>0.16800000000000001</v>
      </c>
      <c r="AB43" s="39">
        <f t="shared" si="224"/>
        <v>5.5999999999999994E-2</v>
      </c>
      <c r="AC43" s="39">
        <f t="shared" si="225"/>
        <v>0.85199999999999998</v>
      </c>
      <c r="AD43" s="40">
        <v>2</v>
      </c>
      <c r="AE43" s="39"/>
      <c r="AF43" s="39"/>
      <c r="AG43" s="39"/>
      <c r="AH43" s="39"/>
      <c r="AI43" s="38">
        <v>2</v>
      </c>
      <c r="AJ43" s="39">
        <f t="shared" si="302"/>
        <v>0</v>
      </c>
      <c r="AK43" s="39">
        <f t="shared" si="303"/>
        <v>0</v>
      </c>
      <c r="AL43" s="39">
        <f t="shared" si="304"/>
        <v>0</v>
      </c>
      <c r="AM43" s="39">
        <f t="shared" si="305"/>
        <v>0</v>
      </c>
      <c r="AN43" s="41"/>
      <c r="AO43" s="39">
        <f t="shared" si="306"/>
        <v>4.38</v>
      </c>
      <c r="AP43" s="39">
        <f t="shared" si="307"/>
        <v>0.16800000000000001</v>
      </c>
      <c r="AQ43" s="39">
        <f t="shared" si="308"/>
        <v>5.5999999999999994E-2</v>
      </c>
      <c r="AR43" s="39">
        <f t="shared" si="309"/>
        <v>0.85199999999999998</v>
      </c>
      <c r="AS43" s="40">
        <v>2</v>
      </c>
      <c r="AT43" s="39"/>
      <c r="AU43" s="39"/>
      <c r="AV43" s="39"/>
      <c r="AW43" s="39"/>
      <c r="AX43" s="38"/>
      <c r="AY43" s="42">
        <f t="shared" si="242"/>
        <v>4.38</v>
      </c>
      <c r="AZ43" s="39">
        <f t="shared" si="243"/>
        <v>0.16800000000000001</v>
      </c>
      <c r="BA43" s="39">
        <f t="shared" si="244"/>
        <v>5.5999999999999994E-2</v>
      </c>
      <c r="BB43" s="39">
        <f t="shared" si="245"/>
        <v>0.85199999999999998</v>
      </c>
      <c r="BC43" s="40">
        <v>2</v>
      </c>
      <c r="BD43" s="39">
        <f t="shared" si="246"/>
        <v>4.38</v>
      </c>
      <c r="BE43" s="39">
        <f t="shared" si="247"/>
        <v>0.16800000000000001</v>
      </c>
      <c r="BF43" s="39">
        <f t="shared" si="248"/>
        <v>5.5999999999999994E-2</v>
      </c>
      <c r="BG43" s="39">
        <f t="shared" si="249"/>
        <v>0.85199999999999998</v>
      </c>
      <c r="BH43" s="41">
        <v>2</v>
      </c>
      <c r="BI43" s="42">
        <f t="shared" si="250"/>
        <v>4.38</v>
      </c>
      <c r="BJ43" s="39">
        <f t="shared" si="251"/>
        <v>0.16800000000000001</v>
      </c>
      <c r="BK43" s="39">
        <f t="shared" si="252"/>
        <v>5.5999999999999994E-2</v>
      </c>
      <c r="BL43" s="39">
        <f t="shared" si="253"/>
        <v>0.85199999999999998</v>
      </c>
      <c r="BM43" s="43">
        <v>2</v>
      </c>
      <c r="BN43" s="39">
        <f t="shared" si="254"/>
        <v>4.38</v>
      </c>
      <c r="BO43" s="39">
        <f t="shared" si="255"/>
        <v>0.16800000000000001</v>
      </c>
      <c r="BP43" s="39">
        <f t="shared" si="256"/>
        <v>5.5999999999999994E-2</v>
      </c>
      <c r="BQ43" s="39">
        <f t="shared" si="257"/>
        <v>0.85199999999999998</v>
      </c>
      <c r="BR43" s="40">
        <v>2</v>
      </c>
      <c r="BS43" s="39">
        <f t="shared" si="258"/>
        <v>0</v>
      </c>
      <c r="BT43" s="39">
        <f t="shared" si="259"/>
        <v>0</v>
      </c>
      <c r="BU43" s="39">
        <f t="shared" si="260"/>
        <v>0</v>
      </c>
      <c r="BV43" s="39">
        <f t="shared" si="261"/>
        <v>0</v>
      </c>
      <c r="BW43" s="38"/>
      <c r="BX43" s="39">
        <f t="shared" si="262"/>
        <v>0</v>
      </c>
      <c r="BY43" s="39">
        <f t="shared" si="263"/>
        <v>0</v>
      </c>
      <c r="BZ43" s="39">
        <f t="shared" si="264"/>
        <v>0</v>
      </c>
      <c r="CA43" s="39">
        <f t="shared" si="265"/>
        <v>0</v>
      </c>
      <c r="CB43" s="40"/>
      <c r="CC43" s="39">
        <f t="shared" si="266"/>
        <v>4.38</v>
      </c>
      <c r="CD43" s="39">
        <f t="shared" si="267"/>
        <v>0.16800000000000001</v>
      </c>
      <c r="CE43" s="39">
        <f t="shared" si="268"/>
        <v>5.5999999999999994E-2</v>
      </c>
      <c r="CF43" s="39">
        <f t="shared" si="269"/>
        <v>0.85199999999999998</v>
      </c>
      <c r="CG43" s="40">
        <v>2</v>
      </c>
      <c r="CH43" s="39">
        <f t="shared" si="270"/>
        <v>0</v>
      </c>
      <c r="CI43" s="39">
        <f t="shared" si="271"/>
        <v>0</v>
      </c>
      <c r="CJ43" s="39">
        <f t="shared" si="272"/>
        <v>0</v>
      </c>
      <c r="CK43" s="39">
        <f t="shared" si="273"/>
        <v>0</v>
      </c>
      <c r="CL43" s="38"/>
      <c r="CM43" s="39">
        <f t="shared" si="274"/>
        <v>4.38</v>
      </c>
      <c r="CN43" s="39">
        <f t="shared" si="275"/>
        <v>0.16800000000000001</v>
      </c>
      <c r="CO43" s="39">
        <f t="shared" si="276"/>
        <v>5.5999999999999994E-2</v>
      </c>
      <c r="CP43" s="39">
        <f t="shared" si="277"/>
        <v>0.85199999999999998</v>
      </c>
      <c r="CQ43" s="38">
        <v>2</v>
      </c>
      <c r="CR43" s="39">
        <f t="shared" si="278"/>
        <v>0</v>
      </c>
      <c r="CS43" s="39">
        <f t="shared" si="279"/>
        <v>0</v>
      </c>
      <c r="CT43" s="39">
        <f t="shared" si="280"/>
        <v>0</v>
      </c>
      <c r="CU43" s="39">
        <f t="shared" si="281"/>
        <v>0</v>
      </c>
      <c r="CV43" s="38"/>
      <c r="CW43" s="39">
        <f t="shared" si="282"/>
        <v>4.38</v>
      </c>
      <c r="CX43" s="39">
        <f t="shared" si="283"/>
        <v>0.16800000000000001</v>
      </c>
      <c r="CY43" s="39">
        <f t="shared" si="284"/>
        <v>5.5999999999999994E-2</v>
      </c>
      <c r="CZ43" s="39">
        <f t="shared" si="285"/>
        <v>0.85199999999999998</v>
      </c>
      <c r="DA43" s="38">
        <v>2</v>
      </c>
      <c r="DB43" s="39">
        <f t="shared" si="286"/>
        <v>0</v>
      </c>
      <c r="DC43" s="39">
        <f t="shared" si="287"/>
        <v>0</v>
      </c>
      <c r="DD43" s="39">
        <f t="shared" si="288"/>
        <v>0</v>
      </c>
      <c r="DE43" s="39">
        <f t="shared" si="289"/>
        <v>0</v>
      </c>
      <c r="DF43" s="38"/>
      <c r="DG43" s="39">
        <f t="shared" si="290"/>
        <v>4.38</v>
      </c>
      <c r="DH43" s="39">
        <f t="shared" si="291"/>
        <v>0.16800000000000001</v>
      </c>
      <c r="DI43" s="39">
        <f t="shared" si="292"/>
        <v>5.5999999999999994E-2</v>
      </c>
      <c r="DJ43" s="39">
        <f t="shared" si="293"/>
        <v>0.85199999999999998</v>
      </c>
      <c r="DK43" s="38">
        <v>2</v>
      </c>
      <c r="DL43" s="39">
        <f t="shared" si="294"/>
        <v>0</v>
      </c>
      <c r="DM43" s="39">
        <f t="shared" si="295"/>
        <v>0</v>
      </c>
      <c r="DN43" s="39">
        <f t="shared" si="296"/>
        <v>0</v>
      </c>
      <c r="DO43" s="39">
        <f t="shared" si="297"/>
        <v>0</v>
      </c>
      <c r="DP43" s="38"/>
    </row>
    <row r="44" spans="1:120" s="21" customFormat="1" x14ac:dyDescent="0.25">
      <c r="A44" s="51" t="s">
        <v>60</v>
      </c>
      <c r="B44" s="50">
        <v>345</v>
      </c>
      <c r="C44" s="21">
        <v>16</v>
      </c>
      <c r="D44" s="21">
        <v>0.4</v>
      </c>
      <c r="E44" s="55">
        <v>75</v>
      </c>
      <c r="F44" s="53">
        <f t="shared" si="206"/>
        <v>0</v>
      </c>
      <c r="G44" s="30">
        <f t="shared" si="207"/>
        <v>0</v>
      </c>
      <c r="H44" s="30">
        <f t="shared" si="208"/>
        <v>0</v>
      </c>
      <c r="I44" s="30">
        <f t="shared" si="209"/>
        <v>0</v>
      </c>
      <c r="K44" s="53">
        <f t="shared" si="210"/>
        <v>0</v>
      </c>
      <c r="L44" s="53">
        <f t="shared" si="211"/>
        <v>0</v>
      </c>
      <c r="M44" s="53">
        <f t="shared" si="212"/>
        <v>0</v>
      </c>
      <c r="N44" s="53">
        <f t="shared" si="213"/>
        <v>0</v>
      </c>
      <c r="O44" s="50"/>
      <c r="P44" s="53"/>
      <c r="Q44" s="53"/>
      <c r="R44" s="53"/>
      <c r="S44" s="53"/>
      <c r="T44" s="50"/>
      <c r="U44" s="53">
        <f t="shared" si="218"/>
        <v>0</v>
      </c>
      <c r="V44" s="53">
        <f t="shared" si="219"/>
        <v>0</v>
      </c>
      <c r="W44" s="53">
        <f t="shared" si="220"/>
        <v>0</v>
      </c>
      <c r="X44" s="53">
        <f t="shared" si="221"/>
        <v>0</v>
      </c>
      <c r="Y44" s="50"/>
      <c r="Z44" s="53"/>
      <c r="AA44" s="53"/>
      <c r="AB44" s="53"/>
      <c r="AC44" s="53"/>
      <c r="AD44" s="50"/>
      <c r="AE44" s="53"/>
      <c r="AF44" s="53"/>
      <c r="AG44" s="53"/>
      <c r="AH44" s="53"/>
      <c r="AJ44" s="53">
        <f t="shared" si="302"/>
        <v>0</v>
      </c>
      <c r="AK44" s="53">
        <f t="shared" si="303"/>
        <v>0</v>
      </c>
      <c r="AL44" s="53">
        <f t="shared" si="304"/>
        <v>0</v>
      </c>
      <c r="AM44" s="53">
        <f t="shared" si="305"/>
        <v>0</v>
      </c>
      <c r="AN44" s="54"/>
      <c r="AO44" s="53">
        <f t="shared" si="306"/>
        <v>0</v>
      </c>
      <c r="AP44" s="53">
        <f t="shared" si="307"/>
        <v>0</v>
      </c>
      <c r="AQ44" s="53">
        <f t="shared" si="308"/>
        <v>0</v>
      </c>
      <c r="AR44" s="53">
        <f t="shared" si="309"/>
        <v>0</v>
      </c>
      <c r="AS44" s="50"/>
      <c r="AT44" s="53"/>
      <c r="AU44" s="53"/>
      <c r="AV44" s="53"/>
      <c r="AW44" s="53"/>
      <c r="AY44" s="30">
        <f t="shared" si="242"/>
        <v>0</v>
      </c>
      <c r="AZ44" s="53">
        <f t="shared" si="243"/>
        <v>0</v>
      </c>
      <c r="BA44" s="53">
        <f t="shared" si="244"/>
        <v>0</v>
      </c>
      <c r="BB44" s="53">
        <f t="shared" si="245"/>
        <v>0</v>
      </c>
      <c r="BC44" s="50"/>
      <c r="BD44" s="53">
        <f t="shared" si="246"/>
        <v>0</v>
      </c>
      <c r="BE44" s="53">
        <f t="shared" si="247"/>
        <v>0</v>
      </c>
      <c r="BF44" s="53">
        <f t="shared" si="248"/>
        <v>0</v>
      </c>
      <c r="BG44" s="53">
        <f t="shared" si="249"/>
        <v>0</v>
      </c>
      <c r="BH44" s="54"/>
      <c r="BI44" s="30">
        <f t="shared" si="250"/>
        <v>0</v>
      </c>
      <c r="BJ44" s="53">
        <f t="shared" si="251"/>
        <v>0</v>
      </c>
      <c r="BK44" s="53">
        <f t="shared" si="252"/>
        <v>0</v>
      </c>
      <c r="BL44" s="53">
        <f t="shared" si="253"/>
        <v>0</v>
      </c>
      <c r="BM44" s="55"/>
      <c r="BN44" s="53">
        <f t="shared" si="254"/>
        <v>0</v>
      </c>
      <c r="BO44" s="53">
        <f t="shared" si="255"/>
        <v>0</v>
      </c>
      <c r="BP44" s="53">
        <f t="shared" si="256"/>
        <v>0</v>
      </c>
      <c r="BQ44" s="53">
        <f t="shared" si="257"/>
        <v>0</v>
      </c>
      <c r="BR44" s="50"/>
      <c r="BS44" s="53">
        <f t="shared" si="258"/>
        <v>0</v>
      </c>
      <c r="BT44" s="53">
        <f t="shared" si="259"/>
        <v>0</v>
      </c>
      <c r="BU44" s="53">
        <f t="shared" si="260"/>
        <v>0</v>
      </c>
      <c r="BV44" s="53">
        <f t="shared" si="261"/>
        <v>0</v>
      </c>
      <c r="BX44" s="53">
        <f t="shared" si="262"/>
        <v>0</v>
      </c>
      <c r="BY44" s="53">
        <f t="shared" si="263"/>
        <v>0</v>
      </c>
      <c r="BZ44" s="53">
        <f t="shared" si="264"/>
        <v>0</v>
      </c>
      <c r="CA44" s="53">
        <f t="shared" si="265"/>
        <v>0</v>
      </c>
      <c r="CB44" s="50"/>
      <c r="CC44" s="53">
        <f t="shared" si="266"/>
        <v>0</v>
      </c>
      <c r="CD44" s="53">
        <f t="shared" si="267"/>
        <v>0</v>
      </c>
      <c r="CE44" s="53">
        <f t="shared" si="268"/>
        <v>0</v>
      </c>
      <c r="CF44" s="53">
        <f t="shared" si="269"/>
        <v>0</v>
      </c>
      <c r="CG44" s="50"/>
      <c r="CH44" s="53">
        <f t="shared" si="270"/>
        <v>0</v>
      </c>
      <c r="CI44" s="53">
        <f t="shared" si="271"/>
        <v>0</v>
      </c>
      <c r="CJ44" s="53">
        <f t="shared" si="272"/>
        <v>0</v>
      </c>
      <c r="CK44" s="53">
        <f t="shared" si="273"/>
        <v>0</v>
      </c>
      <c r="CM44" s="53">
        <f t="shared" si="274"/>
        <v>0</v>
      </c>
      <c r="CN44" s="53">
        <f t="shared" si="275"/>
        <v>0</v>
      </c>
      <c r="CO44" s="53">
        <f t="shared" si="276"/>
        <v>0</v>
      </c>
      <c r="CP44" s="53">
        <f t="shared" si="277"/>
        <v>0</v>
      </c>
      <c r="CR44" s="53">
        <f t="shared" si="278"/>
        <v>0</v>
      </c>
      <c r="CS44" s="53">
        <f t="shared" si="279"/>
        <v>0</v>
      </c>
      <c r="CT44" s="53">
        <f t="shared" si="280"/>
        <v>0</v>
      </c>
      <c r="CU44" s="53">
        <f t="shared" si="281"/>
        <v>0</v>
      </c>
      <c r="CW44" s="53">
        <f t="shared" si="282"/>
        <v>0</v>
      </c>
      <c r="CX44" s="53">
        <f t="shared" si="283"/>
        <v>0</v>
      </c>
      <c r="CY44" s="53">
        <f t="shared" si="284"/>
        <v>0</v>
      </c>
      <c r="CZ44" s="53">
        <f t="shared" si="285"/>
        <v>0</v>
      </c>
      <c r="DB44" s="53">
        <f t="shared" si="286"/>
        <v>0</v>
      </c>
      <c r="DC44" s="53">
        <f t="shared" si="287"/>
        <v>0</v>
      </c>
      <c r="DD44" s="53">
        <f t="shared" si="288"/>
        <v>0</v>
      </c>
      <c r="DE44" s="53">
        <f t="shared" si="289"/>
        <v>0</v>
      </c>
      <c r="DG44" s="53">
        <f t="shared" si="290"/>
        <v>0</v>
      </c>
      <c r="DH44" s="53">
        <f t="shared" si="291"/>
        <v>0</v>
      </c>
      <c r="DI44" s="53">
        <f t="shared" si="292"/>
        <v>0</v>
      </c>
      <c r="DJ44" s="53">
        <f t="shared" si="293"/>
        <v>0</v>
      </c>
      <c r="DL44" s="53">
        <f t="shared" si="294"/>
        <v>0</v>
      </c>
      <c r="DM44" s="53">
        <f t="shared" si="295"/>
        <v>0</v>
      </c>
      <c r="DN44" s="53">
        <f t="shared" si="296"/>
        <v>0</v>
      </c>
      <c r="DO44" s="53">
        <f t="shared" si="297"/>
        <v>0</v>
      </c>
    </row>
    <row r="45" spans="1:120" s="21" customFormat="1" x14ac:dyDescent="0.25">
      <c r="A45" s="35" t="s">
        <v>107</v>
      </c>
      <c r="B45" s="40"/>
      <c r="C45" s="38"/>
      <c r="D45" s="38"/>
      <c r="E45" s="43"/>
      <c r="F45" s="39">
        <f t="shared" ref="F45" si="314">$B45/100*J45</f>
        <v>0</v>
      </c>
      <c r="G45" s="42">
        <f t="shared" ref="G45" si="315">$C45/100*J45</f>
        <v>0</v>
      </c>
      <c r="H45" s="42">
        <f t="shared" ref="H45" si="316">$D45/100*J45</f>
        <v>0</v>
      </c>
      <c r="I45" s="42">
        <f t="shared" ref="I45" si="317">$E45/100*J45</f>
        <v>0</v>
      </c>
      <c r="J45" s="38"/>
      <c r="K45" s="39">
        <f t="shared" ref="K45" si="318">$B45/100*O45</f>
        <v>0</v>
      </c>
      <c r="L45" s="39">
        <f t="shared" ref="L45" si="319">$C45/100*O45</f>
        <v>0</v>
      </c>
      <c r="M45" s="39">
        <f t="shared" ref="M45" si="320">$D45/100*O45</f>
        <v>0</v>
      </c>
      <c r="N45" s="39">
        <f t="shared" ref="N45" si="321">$E45/100*O45</f>
        <v>0</v>
      </c>
      <c r="O45" s="40"/>
      <c r="P45" s="39"/>
      <c r="Q45" s="39"/>
      <c r="R45" s="39"/>
      <c r="S45" s="39"/>
      <c r="T45" s="40">
        <v>5</v>
      </c>
      <c r="U45" s="39">
        <f t="shared" ref="U45" si="322">$B45/100*Y45</f>
        <v>0</v>
      </c>
      <c r="V45" s="39">
        <f t="shared" ref="V45" si="323">$C45/100*Y45</f>
        <v>0</v>
      </c>
      <c r="W45" s="39">
        <f t="shared" ref="W45" si="324">$D45/100*Y45</f>
        <v>0</v>
      </c>
      <c r="X45" s="39">
        <f t="shared" ref="X45" si="325">$E45/100*Y45</f>
        <v>0</v>
      </c>
      <c r="Y45" s="40"/>
      <c r="Z45" s="39"/>
      <c r="AA45" s="39"/>
      <c r="AB45" s="39"/>
      <c r="AC45" s="39"/>
      <c r="AD45" s="40">
        <v>5</v>
      </c>
      <c r="AE45" s="39"/>
      <c r="AF45" s="39"/>
      <c r="AG45" s="39"/>
      <c r="AH45" s="39"/>
      <c r="AI45" s="38">
        <v>5</v>
      </c>
      <c r="AJ45" s="39">
        <f t="shared" ref="AJ45" si="326">$B45/100*AN45</f>
        <v>0</v>
      </c>
      <c r="AK45" s="39">
        <f t="shared" ref="AK45" si="327">$C45/100*AN45</f>
        <v>0</v>
      </c>
      <c r="AL45" s="39">
        <f t="shared" ref="AL45" si="328">$D45/100*AN45</f>
        <v>0</v>
      </c>
      <c r="AM45" s="39">
        <f t="shared" ref="AM45" si="329">$E45/100*AN45</f>
        <v>0</v>
      </c>
      <c r="AN45" s="41"/>
      <c r="AO45" s="39">
        <f t="shared" ref="AO45" si="330">$B45/100*AS45</f>
        <v>0</v>
      </c>
      <c r="AP45" s="39">
        <f t="shared" ref="AP45" si="331">$C45/100*AS45</f>
        <v>0</v>
      </c>
      <c r="AQ45" s="39">
        <f t="shared" ref="AQ45" si="332">$D45/100*AS45</f>
        <v>0</v>
      </c>
      <c r="AR45" s="39">
        <f t="shared" ref="AR45" si="333">$E45/100*AS45</f>
        <v>0</v>
      </c>
      <c r="AS45" s="40">
        <v>5</v>
      </c>
      <c r="AT45" s="39"/>
      <c r="AU45" s="39"/>
      <c r="AV45" s="39"/>
      <c r="AW45" s="39"/>
      <c r="AX45" s="38"/>
      <c r="AY45" s="42">
        <f t="shared" ref="AY45" si="334">$B45/100*BC45</f>
        <v>0</v>
      </c>
      <c r="AZ45" s="39">
        <f t="shared" ref="AZ45" si="335">$C45/100*BC45</f>
        <v>0</v>
      </c>
      <c r="BA45" s="39">
        <f t="shared" ref="BA45" si="336">$D45/100*BC45</f>
        <v>0</v>
      </c>
      <c r="BB45" s="39">
        <f t="shared" ref="BB45" si="337">$E45/100*BC45</f>
        <v>0</v>
      </c>
      <c r="BC45" s="40">
        <v>5</v>
      </c>
      <c r="BD45" s="39">
        <f t="shared" ref="BD45" si="338">$B45/100*BH45</f>
        <v>0</v>
      </c>
      <c r="BE45" s="39">
        <f t="shared" ref="BE45" si="339">$C45/100*BH45</f>
        <v>0</v>
      </c>
      <c r="BF45" s="39">
        <f t="shared" ref="BF45" si="340">$D45/100*BH45</f>
        <v>0</v>
      </c>
      <c r="BG45" s="39">
        <f t="shared" ref="BG45" si="341">$E45/100*BH45</f>
        <v>0</v>
      </c>
      <c r="BH45" s="41">
        <v>2</v>
      </c>
      <c r="BI45" s="42">
        <f t="shared" ref="BI45" si="342">$B45/100*BM45</f>
        <v>0</v>
      </c>
      <c r="BJ45" s="39">
        <f t="shared" ref="BJ45" si="343">$C45/100*BM45</f>
        <v>0</v>
      </c>
      <c r="BK45" s="39">
        <f t="shared" ref="BK45" si="344">$D45/100*BM45</f>
        <v>0</v>
      </c>
      <c r="BL45" s="39">
        <f t="shared" ref="BL45" si="345">$E45/100*BM45</f>
        <v>0</v>
      </c>
      <c r="BM45" s="43">
        <v>2</v>
      </c>
      <c r="BN45" s="39">
        <f t="shared" ref="BN45" si="346">$B45/100*BR45</f>
        <v>0</v>
      </c>
      <c r="BO45" s="39">
        <f t="shared" ref="BO45" si="347">$C45/100*BR45</f>
        <v>0</v>
      </c>
      <c r="BP45" s="39">
        <f t="shared" ref="BP45" si="348">$D45/100*BR45</f>
        <v>0</v>
      </c>
      <c r="BQ45" s="39">
        <f t="shared" ref="BQ45" si="349">$E45/100*BR45</f>
        <v>0</v>
      </c>
      <c r="BR45" s="40">
        <v>5</v>
      </c>
      <c r="BS45" s="39">
        <f t="shared" ref="BS45" si="350">$B45/100*BW45</f>
        <v>0</v>
      </c>
      <c r="BT45" s="39">
        <f t="shared" ref="BT45" si="351">$C45/100*BW45</f>
        <v>0</v>
      </c>
      <c r="BU45" s="39">
        <f t="shared" ref="BU45" si="352">$D45/100*BW45</f>
        <v>0</v>
      </c>
      <c r="BV45" s="39">
        <f t="shared" ref="BV45" si="353">$E45/100*BW45</f>
        <v>0</v>
      </c>
      <c r="BW45" s="38"/>
      <c r="BX45" s="39">
        <f t="shared" ref="BX45" si="354">$B45/100*CB45</f>
        <v>0</v>
      </c>
      <c r="BY45" s="39">
        <f t="shared" ref="BY45" si="355">$C45/100*CB45</f>
        <v>0</v>
      </c>
      <c r="BZ45" s="39">
        <f t="shared" ref="BZ45" si="356">$D45/100*CB45</f>
        <v>0</v>
      </c>
      <c r="CA45" s="39">
        <f t="shared" ref="CA45" si="357">$E45/100*CB45</f>
        <v>0</v>
      </c>
      <c r="CB45" s="40"/>
      <c r="CC45" s="39">
        <f t="shared" ref="CC45" si="358">$B45/100*CG45</f>
        <v>0</v>
      </c>
      <c r="CD45" s="39">
        <f t="shared" ref="CD45" si="359">$C45/100*CG45</f>
        <v>0</v>
      </c>
      <c r="CE45" s="39">
        <f t="shared" ref="CE45" si="360">$D45/100*CG45</f>
        <v>0</v>
      </c>
      <c r="CF45" s="39">
        <f t="shared" ref="CF45" si="361">$E45/100*CG45</f>
        <v>0</v>
      </c>
      <c r="CG45" s="40">
        <v>5</v>
      </c>
      <c r="CH45" s="39">
        <f t="shared" ref="CH45" si="362">$B45/100*CL45</f>
        <v>0</v>
      </c>
      <c r="CI45" s="39">
        <f t="shared" ref="CI45" si="363">$C45/100*CL45</f>
        <v>0</v>
      </c>
      <c r="CJ45" s="39">
        <f t="shared" ref="CJ45" si="364">$D45/100*CL45</f>
        <v>0</v>
      </c>
      <c r="CK45" s="39">
        <f t="shared" ref="CK45" si="365">$E45/100*CL45</f>
        <v>0</v>
      </c>
      <c r="CL45" s="38"/>
      <c r="CM45" s="39">
        <f t="shared" ref="CM45" si="366">$B45/100*CQ45</f>
        <v>0</v>
      </c>
      <c r="CN45" s="39">
        <f t="shared" ref="CN45" si="367">$C45/100*CQ45</f>
        <v>0</v>
      </c>
      <c r="CO45" s="39">
        <f t="shared" ref="CO45" si="368">$D45/100*CQ45</f>
        <v>0</v>
      </c>
      <c r="CP45" s="39">
        <f t="shared" ref="CP45" si="369">$E45/100*CQ45</f>
        <v>0</v>
      </c>
      <c r="CQ45" s="38">
        <v>5</v>
      </c>
      <c r="CR45" s="39">
        <f t="shared" ref="CR45" si="370">$B45/100*CV45</f>
        <v>0</v>
      </c>
      <c r="CS45" s="39">
        <f t="shared" ref="CS45" si="371">$C45/100*CV45</f>
        <v>0</v>
      </c>
      <c r="CT45" s="39">
        <f t="shared" ref="CT45" si="372">$D45/100*CV45</f>
        <v>0</v>
      </c>
      <c r="CU45" s="39">
        <f t="shared" ref="CU45" si="373">$E45/100*CV45</f>
        <v>0</v>
      </c>
      <c r="CV45" s="38"/>
      <c r="CW45" s="39">
        <f t="shared" ref="CW45" si="374">$B45/100*DA45</f>
        <v>0</v>
      </c>
      <c r="CX45" s="39">
        <f t="shared" ref="CX45" si="375">$C45/100*DA45</f>
        <v>0</v>
      </c>
      <c r="CY45" s="39">
        <f t="shared" ref="CY45" si="376">$D45/100*DA45</f>
        <v>0</v>
      </c>
      <c r="CZ45" s="39">
        <f t="shared" ref="CZ45" si="377">$E45/100*DA45</f>
        <v>0</v>
      </c>
      <c r="DA45" s="38">
        <v>5</v>
      </c>
      <c r="DB45" s="39">
        <f t="shared" ref="DB45" si="378">$B45/100*DF45</f>
        <v>0</v>
      </c>
      <c r="DC45" s="39">
        <f t="shared" ref="DC45" si="379">$C45/100*DF45</f>
        <v>0</v>
      </c>
      <c r="DD45" s="39">
        <f t="shared" ref="DD45" si="380">$D45/100*DF45</f>
        <v>0</v>
      </c>
      <c r="DE45" s="39">
        <f t="shared" ref="DE45" si="381">$E45/100*DF45</f>
        <v>0</v>
      </c>
      <c r="DF45" s="38"/>
      <c r="DG45" s="39">
        <f t="shared" ref="DG45" si="382">$B45/100*DK45</f>
        <v>0</v>
      </c>
      <c r="DH45" s="39">
        <f t="shared" ref="DH45" si="383">$C45/100*DK45</f>
        <v>0</v>
      </c>
      <c r="DI45" s="39">
        <f t="shared" ref="DI45" si="384">$D45/100*DK45</f>
        <v>0</v>
      </c>
      <c r="DJ45" s="39">
        <f t="shared" ref="DJ45" si="385">$E45/100*DK45</f>
        <v>0</v>
      </c>
      <c r="DK45" s="38">
        <v>5</v>
      </c>
      <c r="DL45" s="39">
        <f t="shared" ref="DL45" si="386">$B45/100*DP45</f>
        <v>0</v>
      </c>
      <c r="DM45" s="39">
        <f t="shared" ref="DM45" si="387">$C45/100*DP45</f>
        <v>0</v>
      </c>
      <c r="DN45" s="39">
        <f t="shared" ref="DN45" si="388">$D45/100*DP45</f>
        <v>0</v>
      </c>
      <c r="DO45" s="39">
        <f t="shared" ref="DO45" si="389">$E45/100*DP45</f>
        <v>0</v>
      </c>
      <c r="DP45" s="38"/>
    </row>
    <row r="46" spans="1:120" s="21" customFormat="1" x14ac:dyDescent="0.25">
      <c r="A46" s="50" t="s">
        <v>61</v>
      </c>
      <c r="B46" s="50">
        <v>350</v>
      </c>
      <c r="C46" s="21">
        <v>12</v>
      </c>
      <c r="D46" s="21">
        <v>1.2</v>
      </c>
      <c r="E46" s="55">
        <v>71</v>
      </c>
      <c r="F46" s="53">
        <f t="shared" si="206"/>
        <v>0</v>
      </c>
      <c r="G46" s="30">
        <f t="shared" si="207"/>
        <v>0</v>
      </c>
      <c r="H46" s="30">
        <f t="shared" si="208"/>
        <v>0</v>
      </c>
      <c r="I46" s="30">
        <f t="shared" si="209"/>
        <v>0</v>
      </c>
      <c r="K46" s="53">
        <f t="shared" si="210"/>
        <v>0</v>
      </c>
      <c r="L46" s="53">
        <f t="shared" si="211"/>
        <v>0</v>
      </c>
      <c r="M46" s="53">
        <f t="shared" si="212"/>
        <v>0</v>
      </c>
      <c r="N46" s="53">
        <f t="shared" si="213"/>
        <v>0</v>
      </c>
      <c r="O46" s="50"/>
      <c r="P46" s="53">
        <f t="shared" si="214"/>
        <v>52.5</v>
      </c>
      <c r="Q46" s="53">
        <f t="shared" si="215"/>
        <v>1.7999999999999998</v>
      </c>
      <c r="R46" s="53">
        <f t="shared" si="216"/>
        <v>0.18</v>
      </c>
      <c r="S46" s="53">
        <f t="shared" si="217"/>
        <v>10.649999999999999</v>
      </c>
      <c r="T46" s="50">
        <v>15</v>
      </c>
      <c r="U46" s="53">
        <f t="shared" si="218"/>
        <v>0</v>
      </c>
      <c r="V46" s="53">
        <f t="shared" si="219"/>
        <v>0</v>
      </c>
      <c r="W46" s="53">
        <f t="shared" si="220"/>
        <v>0</v>
      </c>
      <c r="X46" s="53">
        <f t="shared" si="221"/>
        <v>0</v>
      </c>
      <c r="Y46" s="50"/>
      <c r="Z46" s="53">
        <f t="shared" ref="Z46:Z70" si="390">$B46/100*AD46</f>
        <v>52.5</v>
      </c>
      <c r="AA46" s="53">
        <f t="shared" ref="AA46:AA70" si="391">$C46/100*AD46</f>
        <v>1.7999999999999998</v>
      </c>
      <c r="AB46" s="53">
        <f t="shared" ref="AB46:AB70" si="392">$D46/100*AD46</f>
        <v>0.18</v>
      </c>
      <c r="AC46" s="53">
        <f t="shared" ref="AC46:AC70" si="393">$E46/100*AD46</f>
        <v>10.649999999999999</v>
      </c>
      <c r="AD46" s="50">
        <v>15</v>
      </c>
      <c r="AE46" s="53">
        <f t="shared" si="298"/>
        <v>52.5</v>
      </c>
      <c r="AF46" s="53">
        <f t="shared" si="299"/>
        <v>1.7999999999999998</v>
      </c>
      <c r="AG46" s="53">
        <f t="shared" si="300"/>
        <v>0.18</v>
      </c>
      <c r="AH46" s="53">
        <f t="shared" si="301"/>
        <v>10.649999999999999</v>
      </c>
      <c r="AI46" s="21">
        <v>15</v>
      </c>
      <c r="AJ46" s="53">
        <f t="shared" si="302"/>
        <v>0</v>
      </c>
      <c r="AK46" s="53">
        <f t="shared" si="303"/>
        <v>0</v>
      </c>
      <c r="AL46" s="53">
        <f t="shared" si="304"/>
        <v>0</v>
      </c>
      <c r="AM46" s="53">
        <f t="shared" si="305"/>
        <v>0</v>
      </c>
      <c r="AN46" s="54"/>
      <c r="AO46" s="53">
        <f t="shared" si="306"/>
        <v>52.5</v>
      </c>
      <c r="AP46" s="53">
        <f t="shared" si="307"/>
        <v>1.7999999999999998</v>
      </c>
      <c r="AQ46" s="53">
        <f t="shared" si="308"/>
        <v>0.18</v>
      </c>
      <c r="AR46" s="53">
        <f t="shared" si="309"/>
        <v>10.649999999999999</v>
      </c>
      <c r="AS46" s="50">
        <v>15</v>
      </c>
      <c r="AT46" s="53">
        <f t="shared" si="310"/>
        <v>0</v>
      </c>
      <c r="AU46" s="53">
        <f t="shared" si="311"/>
        <v>0</v>
      </c>
      <c r="AV46" s="53">
        <f t="shared" si="312"/>
        <v>0</v>
      </c>
      <c r="AW46" s="53">
        <f t="shared" si="313"/>
        <v>0</v>
      </c>
      <c r="AY46" s="30">
        <f t="shared" si="242"/>
        <v>52.5</v>
      </c>
      <c r="AZ46" s="53">
        <f t="shared" si="243"/>
        <v>1.7999999999999998</v>
      </c>
      <c r="BA46" s="53">
        <f t="shared" si="244"/>
        <v>0.18</v>
      </c>
      <c r="BB46" s="53">
        <f t="shared" si="245"/>
        <v>10.649999999999999</v>
      </c>
      <c r="BC46" s="50">
        <v>15</v>
      </c>
      <c r="BD46" s="53">
        <f t="shared" si="246"/>
        <v>52.5</v>
      </c>
      <c r="BE46" s="53">
        <f t="shared" si="247"/>
        <v>1.7999999999999998</v>
      </c>
      <c r="BF46" s="53">
        <f t="shared" si="248"/>
        <v>0.18</v>
      </c>
      <c r="BG46" s="53">
        <f t="shared" si="249"/>
        <v>10.649999999999999</v>
      </c>
      <c r="BH46" s="54">
        <v>15</v>
      </c>
      <c r="BI46" s="30">
        <f t="shared" si="250"/>
        <v>52.5</v>
      </c>
      <c r="BJ46" s="53">
        <f t="shared" si="251"/>
        <v>1.7999999999999998</v>
      </c>
      <c r="BK46" s="53">
        <f t="shared" si="252"/>
        <v>0.18</v>
      </c>
      <c r="BL46" s="53">
        <f t="shared" si="253"/>
        <v>10.649999999999999</v>
      </c>
      <c r="BM46" s="55">
        <v>15</v>
      </c>
      <c r="BN46" s="53">
        <f t="shared" si="254"/>
        <v>52.5</v>
      </c>
      <c r="BO46" s="53">
        <f t="shared" si="255"/>
        <v>1.7999999999999998</v>
      </c>
      <c r="BP46" s="53">
        <f t="shared" si="256"/>
        <v>0.18</v>
      </c>
      <c r="BQ46" s="53">
        <f t="shared" si="257"/>
        <v>10.649999999999999</v>
      </c>
      <c r="BR46" s="50">
        <v>15</v>
      </c>
      <c r="BS46" s="53">
        <f t="shared" si="258"/>
        <v>0</v>
      </c>
      <c r="BT46" s="53">
        <f t="shared" si="259"/>
        <v>0</v>
      </c>
      <c r="BU46" s="53">
        <f t="shared" si="260"/>
        <v>0</v>
      </c>
      <c r="BV46" s="53">
        <f t="shared" si="261"/>
        <v>0</v>
      </c>
      <c r="BX46" s="53">
        <f t="shared" si="262"/>
        <v>0</v>
      </c>
      <c r="BY46" s="53">
        <f t="shared" si="263"/>
        <v>0</v>
      </c>
      <c r="BZ46" s="53">
        <f t="shared" si="264"/>
        <v>0</v>
      </c>
      <c r="CA46" s="53">
        <f t="shared" si="265"/>
        <v>0</v>
      </c>
      <c r="CB46" s="50"/>
      <c r="CC46" s="53">
        <f t="shared" si="266"/>
        <v>52.5</v>
      </c>
      <c r="CD46" s="53">
        <f t="shared" si="267"/>
        <v>1.7999999999999998</v>
      </c>
      <c r="CE46" s="53">
        <f t="shared" si="268"/>
        <v>0.18</v>
      </c>
      <c r="CF46" s="53">
        <f t="shared" si="269"/>
        <v>10.649999999999999</v>
      </c>
      <c r="CG46" s="50">
        <v>15</v>
      </c>
      <c r="CH46" s="53">
        <f t="shared" si="270"/>
        <v>0</v>
      </c>
      <c r="CI46" s="53">
        <f t="shared" si="271"/>
        <v>0</v>
      </c>
      <c r="CJ46" s="53">
        <f t="shared" si="272"/>
        <v>0</v>
      </c>
      <c r="CK46" s="53">
        <f t="shared" si="273"/>
        <v>0</v>
      </c>
      <c r="CM46" s="53">
        <f t="shared" si="274"/>
        <v>52.5</v>
      </c>
      <c r="CN46" s="53">
        <f t="shared" si="275"/>
        <v>1.7999999999999998</v>
      </c>
      <c r="CO46" s="53">
        <f t="shared" si="276"/>
        <v>0.18</v>
      </c>
      <c r="CP46" s="53">
        <f t="shared" si="277"/>
        <v>10.649999999999999</v>
      </c>
      <c r="CQ46" s="21">
        <v>15</v>
      </c>
      <c r="CR46" s="53">
        <f t="shared" si="278"/>
        <v>0</v>
      </c>
      <c r="CS46" s="53">
        <f t="shared" si="279"/>
        <v>0</v>
      </c>
      <c r="CT46" s="53">
        <f t="shared" si="280"/>
        <v>0</v>
      </c>
      <c r="CU46" s="53">
        <f t="shared" si="281"/>
        <v>0</v>
      </c>
      <c r="CW46" s="53">
        <f t="shared" si="282"/>
        <v>52.5</v>
      </c>
      <c r="CX46" s="53">
        <f t="shared" si="283"/>
        <v>1.7999999999999998</v>
      </c>
      <c r="CY46" s="53">
        <f t="shared" si="284"/>
        <v>0.18</v>
      </c>
      <c r="CZ46" s="53">
        <f t="shared" si="285"/>
        <v>10.649999999999999</v>
      </c>
      <c r="DA46" s="21">
        <v>15</v>
      </c>
      <c r="DB46" s="53">
        <f t="shared" si="286"/>
        <v>0</v>
      </c>
      <c r="DC46" s="53">
        <f t="shared" si="287"/>
        <v>0</v>
      </c>
      <c r="DD46" s="53">
        <f t="shared" si="288"/>
        <v>0</v>
      </c>
      <c r="DE46" s="53">
        <f t="shared" si="289"/>
        <v>0</v>
      </c>
      <c r="DG46" s="53">
        <f t="shared" si="290"/>
        <v>52.5</v>
      </c>
      <c r="DH46" s="53">
        <f t="shared" si="291"/>
        <v>1.7999999999999998</v>
      </c>
      <c r="DI46" s="53">
        <f t="shared" si="292"/>
        <v>0.18</v>
      </c>
      <c r="DJ46" s="53">
        <f t="shared" si="293"/>
        <v>10.649999999999999</v>
      </c>
      <c r="DK46" s="21">
        <v>15</v>
      </c>
      <c r="DL46" s="53">
        <f t="shared" si="294"/>
        <v>0</v>
      </c>
      <c r="DM46" s="53">
        <f t="shared" si="295"/>
        <v>0</v>
      </c>
      <c r="DN46" s="53">
        <f t="shared" si="296"/>
        <v>0</v>
      </c>
      <c r="DO46" s="53">
        <f t="shared" si="297"/>
        <v>0</v>
      </c>
    </row>
    <row r="47" spans="1:120" s="21" customFormat="1" x14ac:dyDescent="0.25">
      <c r="A47" s="69" t="s">
        <v>62</v>
      </c>
      <c r="B47" s="69">
        <v>696.4</v>
      </c>
      <c r="C47" s="69">
        <v>37.299999999999997</v>
      </c>
      <c r="D47" s="69">
        <v>58.9</v>
      </c>
      <c r="E47" s="70">
        <v>0</v>
      </c>
      <c r="F47" s="71">
        <f t="shared" si="206"/>
        <v>0</v>
      </c>
      <c r="G47" s="71">
        <f t="shared" si="207"/>
        <v>0</v>
      </c>
      <c r="H47" s="71">
        <f t="shared" si="208"/>
        <v>0</v>
      </c>
      <c r="I47" s="71">
        <f t="shared" si="209"/>
        <v>0</v>
      </c>
      <c r="J47" s="69"/>
      <c r="K47" s="71">
        <f t="shared" si="210"/>
        <v>0</v>
      </c>
      <c r="L47" s="71">
        <f t="shared" si="211"/>
        <v>0</v>
      </c>
      <c r="M47" s="71">
        <f t="shared" si="212"/>
        <v>0</v>
      </c>
      <c r="N47" s="71">
        <f t="shared" si="213"/>
        <v>0</v>
      </c>
      <c r="O47" s="69"/>
      <c r="P47" s="71">
        <f t="shared" si="214"/>
        <v>104.46</v>
      </c>
      <c r="Q47" s="71">
        <f t="shared" si="215"/>
        <v>5.5949999999999998</v>
      </c>
      <c r="R47" s="71">
        <f t="shared" si="216"/>
        <v>8.8349999999999991</v>
      </c>
      <c r="S47" s="71">
        <f t="shared" si="217"/>
        <v>0</v>
      </c>
      <c r="T47" s="69">
        <v>15</v>
      </c>
      <c r="U47" s="71">
        <f t="shared" si="218"/>
        <v>0</v>
      </c>
      <c r="V47" s="71">
        <f t="shared" si="219"/>
        <v>0</v>
      </c>
      <c r="W47" s="71">
        <f t="shared" si="220"/>
        <v>0</v>
      </c>
      <c r="X47" s="71">
        <f t="shared" si="221"/>
        <v>0</v>
      </c>
      <c r="Y47" s="69"/>
      <c r="Z47" s="71">
        <f t="shared" si="390"/>
        <v>104.46</v>
      </c>
      <c r="AA47" s="71">
        <f t="shared" si="391"/>
        <v>5.5949999999999998</v>
      </c>
      <c r="AB47" s="71">
        <f t="shared" si="392"/>
        <v>8.8349999999999991</v>
      </c>
      <c r="AC47" s="71">
        <f t="shared" si="393"/>
        <v>0</v>
      </c>
      <c r="AD47" s="69">
        <v>15</v>
      </c>
      <c r="AE47" s="71">
        <f t="shared" si="226"/>
        <v>104.46</v>
      </c>
      <c r="AF47" s="71">
        <f t="shared" si="227"/>
        <v>5.5949999999999998</v>
      </c>
      <c r="AG47" s="71">
        <f t="shared" si="228"/>
        <v>8.8349999999999991</v>
      </c>
      <c r="AH47" s="71">
        <f t="shared" si="229"/>
        <v>0</v>
      </c>
      <c r="AI47" s="69">
        <v>15</v>
      </c>
      <c r="AJ47" s="71">
        <f t="shared" si="230"/>
        <v>0</v>
      </c>
      <c r="AK47" s="71">
        <f t="shared" si="231"/>
        <v>0</v>
      </c>
      <c r="AL47" s="71">
        <f t="shared" si="232"/>
        <v>0</v>
      </c>
      <c r="AM47" s="71">
        <f t="shared" si="233"/>
        <v>0</v>
      </c>
      <c r="AN47" s="72"/>
      <c r="AO47" s="71">
        <f t="shared" si="234"/>
        <v>104.46</v>
      </c>
      <c r="AP47" s="71">
        <f t="shared" si="235"/>
        <v>5.5949999999999998</v>
      </c>
      <c r="AQ47" s="71">
        <f t="shared" si="236"/>
        <v>8.8349999999999991</v>
      </c>
      <c r="AR47" s="71">
        <f t="shared" si="237"/>
        <v>0</v>
      </c>
      <c r="AS47" s="69">
        <v>15</v>
      </c>
      <c r="AT47" s="71">
        <f t="shared" si="238"/>
        <v>0</v>
      </c>
      <c r="AU47" s="71">
        <f t="shared" si="239"/>
        <v>0</v>
      </c>
      <c r="AV47" s="71">
        <f t="shared" si="240"/>
        <v>0</v>
      </c>
      <c r="AW47" s="71">
        <f t="shared" si="241"/>
        <v>0</v>
      </c>
      <c r="AX47" s="69"/>
      <c r="AY47" s="71">
        <f t="shared" si="242"/>
        <v>104.46</v>
      </c>
      <c r="AZ47" s="71">
        <f t="shared" si="243"/>
        <v>5.5949999999999998</v>
      </c>
      <c r="BA47" s="71">
        <f t="shared" si="244"/>
        <v>8.8349999999999991</v>
      </c>
      <c r="BB47" s="71">
        <f t="shared" si="245"/>
        <v>0</v>
      </c>
      <c r="BC47" s="69">
        <v>15</v>
      </c>
      <c r="BD47" s="71">
        <f t="shared" si="246"/>
        <v>104.46</v>
      </c>
      <c r="BE47" s="71">
        <f t="shared" si="247"/>
        <v>5.5949999999999998</v>
      </c>
      <c r="BF47" s="71">
        <f t="shared" si="248"/>
        <v>8.8349999999999991</v>
      </c>
      <c r="BG47" s="71">
        <f t="shared" si="249"/>
        <v>0</v>
      </c>
      <c r="BH47" s="72">
        <v>15</v>
      </c>
      <c r="BI47" s="71">
        <f t="shared" si="250"/>
        <v>104.46</v>
      </c>
      <c r="BJ47" s="71">
        <f t="shared" si="251"/>
        <v>5.5949999999999998</v>
      </c>
      <c r="BK47" s="71">
        <f t="shared" si="252"/>
        <v>8.8349999999999991</v>
      </c>
      <c r="BL47" s="71">
        <f t="shared" si="253"/>
        <v>0</v>
      </c>
      <c r="BM47" s="70">
        <v>15</v>
      </c>
      <c r="BN47" s="71">
        <f t="shared" si="254"/>
        <v>104.46</v>
      </c>
      <c r="BO47" s="71">
        <f t="shared" si="255"/>
        <v>5.5949999999999998</v>
      </c>
      <c r="BP47" s="71">
        <f t="shared" si="256"/>
        <v>8.8349999999999991</v>
      </c>
      <c r="BQ47" s="71">
        <f t="shared" si="257"/>
        <v>0</v>
      </c>
      <c r="BR47" s="69">
        <v>15</v>
      </c>
      <c r="BS47" s="71">
        <f t="shared" si="258"/>
        <v>0</v>
      </c>
      <c r="BT47" s="71">
        <f t="shared" si="259"/>
        <v>0</v>
      </c>
      <c r="BU47" s="71">
        <f t="shared" si="260"/>
        <v>0</v>
      </c>
      <c r="BV47" s="71">
        <f t="shared" si="261"/>
        <v>0</v>
      </c>
      <c r="BW47" s="69"/>
      <c r="BX47" s="71">
        <f t="shared" si="262"/>
        <v>0</v>
      </c>
      <c r="BY47" s="71">
        <f t="shared" si="263"/>
        <v>0</v>
      </c>
      <c r="BZ47" s="71">
        <f t="shared" si="264"/>
        <v>0</v>
      </c>
      <c r="CA47" s="71">
        <f t="shared" si="265"/>
        <v>0</v>
      </c>
      <c r="CB47" s="69"/>
      <c r="CC47" s="71">
        <f t="shared" si="266"/>
        <v>104.46</v>
      </c>
      <c r="CD47" s="71">
        <f t="shared" si="267"/>
        <v>5.5949999999999998</v>
      </c>
      <c r="CE47" s="71">
        <f t="shared" si="268"/>
        <v>8.8349999999999991</v>
      </c>
      <c r="CF47" s="71">
        <f t="shared" si="269"/>
        <v>0</v>
      </c>
      <c r="CG47" s="69">
        <v>15</v>
      </c>
      <c r="CH47" s="71">
        <f t="shared" si="270"/>
        <v>0</v>
      </c>
      <c r="CI47" s="71">
        <f t="shared" si="271"/>
        <v>0</v>
      </c>
      <c r="CJ47" s="71">
        <f t="shared" si="272"/>
        <v>0</v>
      </c>
      <c r="CK47" s="71">
        <f t="shared" si="273"/>
        <v>0</v>
      </c>
      <c r="CL47" s="69"/>
      <c r="CM47" s="71">
        <f t="shared" si="274"/>
        <v>104.46</v>
      </c>
      <c r="CN47" s="71">
        <f t="shared" si="275"/>
        <v>5.5949999999999998</v>
      </c>
      <c r="CO47" s="71">
        <f t="shared" si="276"/>
        <v>8.8349999999999991</v>
      </c>
      <c r="CP47" s="71">
        <f t="shared" si="277"/>
        <v>0</v>
      </c>
      <c r="CQ47" s="69">
        <v>15</v>
      </c>
      <c r="CR47" s="71">
        <f t="shared" si="278"/>
        <v>0</v>
      </c>
      <c r="CS47" s="71">
        <f t="shared" si="279"/>
        <v>0</v>
      </c>
      <c r="CT47" s="71">
        <f t="shared" si="280"/>
        <v>0</v>
      </c>
      <c r="CU47" s="71">
        <f t="shared" si="281"/>
        <v>0</v>
      </c>
      <c r="CV47" s="69"/>
      <c r="CW47" s="71">
        <f t="shared" si="282"/>
        <v>104.46</v>
      </c>
      <c r="CX47" s="71">
        <f t="shared" si="283"/>
        <v>5.5949999999999998</v>
      </c>
      <c r="CY47" s="71">
        <f t="shared" si="284"/>
        <v>8.8349999999999991</v>
      </c>
      <c r="CZ47" s="71">
        <f t="shared" si="285"/>
        <v>0</v>
      </c>
      <c r="DA47" s="69">
        <v>15</v>
      </c>
      <c r="DB47" s="71">
        <f t="shared" si="286"/>
        <v>0</v>
      </c>
      <c r="DC47" s="71">
        <f t="shared" si="287"/>
        <v>0</v>
      </c>
      <c r="DD47" s="71">
        <f t="shared" si="288"/>
        <v>0</v>
      </c>
      <c r="DE47" s="71">
        <f t="shared" si="289"/>
        <v>0</v>
      </c>
      <c r="DF47" s="69"/>
      <c r="DG47" s="71">
        <f t="shared" si="290"/>
        <v>104.46</v>
      </c>
      <c r="DH47" s="71">
        <f t="shared" si="291"/>
        <v>5.5949999999999998</v>
      </c>
      <c r="DI47" s="71">
        <f t="shared" si="292"/>
        <v>8.8349999999999991</v>
      </c>
      <c r="DJ47" s="71">
        <f t="shared" si="293"/>
        <v>0</v>
      </c>
      <c r="DK47" s="69">
        <v>15</v>
      </c>
      <c r="DL47" s="71">
        <f t="shared" si="294"/>
        <v>0</v>
      </c>
      <c r="DM47" s="71">
        <f t="shared" si="295"/>
        <v>0</v>
      </c>
      <c r="DN47" s="71">
        <f t="shared" si="296"/>
        <v>0</v>
      </c>
      <c r="DO47" s="71">
        <f t="shared" si="297"/>
        <v>0</v>
      </c>
      <c r="DP47" s="69"/>
    </row>
    <row r="48" spans="1:120" s="21" customFormat="1" x14ac:dyDescent="0.25">
      <c r="A48" s="63" t="s">
        <v>36</v>
      </c>
      <c r="B48" s="63"/>
      <c r="C48" s="63"/>
      <c r="D48" s="63"/>
      <c r="E48" s="68"/>
      <c r="F48" s="64"/>
      <c r="G48" s="64"/>
      <c r="H48" s="64"/>
      <c r="I48" s="64"/>
      <c r="J48" s="63">
        <v>2</v>
      </c>
      <c r="K48" s="64"/>
      <c r="L48" s="64"/>
      <c r="M48" s="64"/>
      <c r="N48" s="64"/>
      <c r="O48" s="63"/>
      <c r="P48" s="64"/>
      <c r="Q48" s="64"/>
      <c r="R48" s="64"/>
      <c r="S48" s="64"/>
      <c r="T48" s="63">
        <v>2</v>
      </c>
      <c r="U48" s="64"/>
      <c r="V48" s="64"/>
      <c r="W48" s="64"/>
      <c r="X48" s="64"/>
      <c r="Y48" s="63"/>
      <c r="Z48" s="64"/>
      <c r="AA48" s="64"/>
      <c r="AB48" s="64"/>
      <c r="AC48" s="64"/>
      <c r="AD48" s="63">
        <v>2</v>
      </c>
      <c r="AE48" s="64"/>
      <c r="AF48" s="64"/>
      <c r="AG48" s="64"/>
      <c r="AH48" s="64"/>
      <c r="AI48" s="63">
        <v>2</v>
      </c>
      <c r="AJ48" s="64"/>
      <c r="AK48" s="64"/>
      <c r="AL48" s="64"/>
      <c r="AM48" s="64"/>
      <c r="AN48" s="67"/>
      <c r="AO48" s="64"/>
      <c r="AP48" s="64"/>
      <c r="AQ48" s="64"/>
      <c r="AR48" s="64"/>
      <c r="AS48" s="63">
        <v>2</v>
      </c>
      <c r="AT48" s="64"/>
      <c r="AU48" s="64"/>
      <c r="AV48" s="64"/>
      <c r="AW48" s="64"/>
      <c r="AX48" s="63"/>
      <c r="AY48" s="64"/>
      <c r="AZ48" s="64"/>
      <c r="BA48" s="64"/>
      <c r="BB48" s="64"/>
      <c r="BC48" s="63">
        <v>2</v>
      </c>
      <c r="BD48" s="64"/>
      <c r="BE48" s="64"/>
      <c r="BF48" s="64"/>
      <c r="BG48" s="64"/>
      <c r="BH48" s="67">
        <v>2</v>
      </c>
      <c r="BI48" s="64"/>
      <c r="BJ48" s="64"/>
      <c r="BK48" s="64"/>
      <c r="BL48" s="64"/>
      <c r="BM48" s="68">
        <v>2</v>
      </c>
      <c r="BN48" s="64"/>
      <c r="BO48" s="64"/>
      <c r="BP48" s="64"/>
      <c r="BQ48" s="64"/>
      <c r="BR48" s="63">
        <v>2</v>
      </c>
      <c r="BS48" s="64"/>
      <c r="BT48" s="64"/>
      <c r="BU48" s="64"/>
      <c r="BV48" s="64"/>
      <c r="BW48" s="63"/>
      <c r="BX48" s="64"/>
      <c r="BY48" s="64"/>
      <c r="BZ48" s="64"/>
      <c r="CA48" s="64"/>
      <c r="CB48" s="63"/>
      <c r="CC48" s="64"/>
      <c r="CD48" s="64"/>
      <c r="CE48" s="64"/>
      <c r="CF48" s="64"/>
      <c r="CG48" s="63">
        <v>2</v>
      </c>
      <c r="CH48" s="64"/>
      <c r="CI48" s="64"/>
      <c r="CJ48" s="64"/>
      <c r="CK48" s="64"/>
      <c r="CL48" s="63"/>
      <c r="CM48" s="64"/>
      <c r="CN48" s="64"/>
      <c r="CO48" s="64"/>
      <c r="CP48" s="64"/>
      <c r="CQ48" s="63">
        <v>2</v>
      </c>
      <c r="CR48" s="64"/>
      <c r="CS48" s="64"/>
      <c r="CT48" s="64"/>
      <c r="CU48" s="64"/>
      <c r="CV48" s="63"/>
      <c r="CW48" s="64"/>
      <c r="CX48" s="64"/>
      <c r="CY48" s="64"/>
      <c r="CZ48" s="64"/>
      <c r="DA48" s="63">
        <v>2</v>
      </c>
      <c r="DB48" s="64"/>
      <c r="DC48" s="64"/>
      <c r="DD48" s="64"/>
      <c r="DE48" s="64"/>
      <c r="DF48" s="63"/>
      <c r="DG48" s="64"/>
      <c r="DH48" s="64"/>
      <c r="DI48" s="64"/>
      <c r="DJ48" s="64"/>
      <c r="DK48" s="63">
        <v>2</v>
      </c>
      <c r="DL48" s="64"/>
      <c r="DM48" s="64"/>
      <c r="DN48" s="64"/>
      <c r="DO48" s="64"/>
      <c r="DP48" s="63"/>
    </row>
    <row r="49" spans="1:120" s="21" customFormat="1" x14ac:dyDescent="0.25">
      <c r="A49" s="69" t="s">
        <v>63</v>
      </c>
      <c r="B49" s="69">
        <v>463</v>
      </c>
      <c r="C49" s="69">
        <v>30.3</v>
      </c>
      <c r="D49" s="69">
        <v>37.9</v>
      </c>
      <c r="E49" s="70">
        <v>0</v>
      </c>
      <c r="F49" s="71">
        <f t="shared" si="206"/>
        <v>0</v>
      </c>
      <c r="G49" s="71">
        <f t="shared" si="207"/>
        <v>0</v>
      </c>
      <c r="H49" s="71">
        <f t="shared" si="208"/>
        <v>0</v>
      </c>
      <c r="I49" s="71">
        <f t="shared" si="209"/>
        <v>0</v>
      </c>
      <c r="J49" s="69"/>
      <c r="K49" s="71">
        <f t="shared" si="210"/>
        <v>231.5</v>
      </c>
      <c r="L49" s="71">
        <f t="shared" si="211"/>
        <v>15.15</v>
      </c>
      <c r="M49" s="71">
        <f t="shared" si="212"/>
        <v>18.95</v>
      </c>
      <c r="N49" s="71">
        <f t="shared" si="213"/>
        <v>0</v>
      </c>
      <c r="O49" s="69">
        <v>50</v>
      </c>
      <c r="P49" s="71">
        <f t="shared" si="214"/>
        <v>0</v>
      </c>
      <c r="Q49" s="71">
        <f t="shared" si="215"/>
        <v>0</v>
      </c>
      <c r="R49" s="71">
        <f t="shared" si="216"/>
        <v>0</v>
      </c>
      <c r="S49" s="71">
        <f t="shared" si="217"/>
        <v>0</v>
      </c>
      <c r="T49" s="69"/>
      <c r="U49" s="71">
        <f t="shared" si="218"/>
        <v>0</v>
      </c>
      <c r="V49" s="71">
        <f t="shared" si="219"/>
        <v>0</v>
      </c>
      <c r="W49" s="71">
        <f t="shared" si="220"/>
        <v>0</v>
      </c>
      <c r="X49" s="71">
        <f t="shared" si="221"/>
        <v>0</v>
      </c>
      <c r="Y49" s="69"/>
      <c r="Z49" s="71">
        <f t="shared" si="390"/>
        <v>0</v>
      </c>
      <c r="AA49" s="71">
        <f t="shared" si="391"/>
        <v>0</v>
      </c>
      <c r="AB49" s="71">
        <f t="shared" si="392"/>
        <v>0</v>
      </c>
      <c r="AC49" s="71">
        <f t="shared" si="393"/>
        <v>0</v>
      </c>
      <c r="AD49" s="69"/>
      <c r="AE49" s="71">
        <f t="shared" si="226"/>
        <v>92.6</v>
      </c>
      <c r="AF49" s="71">
        <f t="shared" si="227"/>
        <v>6.06</v>
      </c>
      <c r="AG49" s="71">
        <f t="shared" si="228"/>
        <v>7.58</v>
      </c>
      <c r="AH49" s="71">
        <f t="shared" si="229"/>
        <v>0</v>
      </c>
      <c r="AI49" s="69">
        <v>20</v>
      </c>
      <c r="AJ49" s="71">
        <f t="shared" si="230"/>
        <v>0</v>
      </c>
      <c r="AK49" s="71">
        <f t="shared" si="231"/>
        <v>0</v>
      </c>
      <c r="AL49" s="71">
        <f t="shared" si="232"/>
        <v>0</v>
      </c>
      <c r="AM49" s="71">
        <f t="shared" si="233"/>
        <v>0</v>
      </c>
      <c r="AN49" s="72"/>
      <c r="AO49" s="71">
        <f t="shared" si="234"/>
        <v>0</v>
      </c>
      <c r="AP49" s="71">
        <f t="shared" si="235"/>
        <v>0</v>
      </c>
      <c r="AQ49" s="71">
        <f t="shared" si="236"/>
        <v>0</v>
      </c>
      <c r="AR49" s="71">
        <f t="shared" si="237"/>
        <v>0</v>
      </c>
      <c r="AS49" s="69"/>
      <c r="AT49" s="71">
        <f t="shared" si="238"/>
        <v>231.5</v>
      </c>
      <c r="AU49" s="71">
        <f t="shared" si="239"/>
        <v>15.15</v>
      </c>
      <c r="AV49" s="71">
        <f t="shared" si="240"/>
        <v>18.95</v>
      </c>
      <c r="AW49" s="71">
        <f t="shared" si="241"/>
        <v>0</v>
      </c>
      <c r="AX49" s="69">
        <v>50</v>
      </c>
      <c r="AY49" s="71">
        <f t="shared" si="242"/>
        <v>0</v>
      </c>
      <c r="AZ49" s="71">
        <f t="shared" si="243"/>
        <v>0</v>
      </c>
      <c r="BA49" s="71">
        <f t="shared" si="244"/>
        <v>0</v>
      </c>
      <c r="BB49" s="71">
        <f t="shared" si="245"/>
        <v>0</v>
      </c>
      <c r="BC49" s="69"/>
      <c r="BD49" s="71">
        <f t="shared" si="246"/>
        <v>92.6</v>
      </c>
      <c r="BE49" s="71">
        <f t="shared" si="247"/>
        <v>6.06</v>
      </c>
      <c r="BF49" s="71">
        <f t="shared" si="248"/>
        <v>7.58</v>
      </c>
      <c r="BG49" s="71">
        <f t="shared" si="249"/>
        <v>0</v>
      </c>
      <c r="BH49" s="72">
        <v>20</v>
      </c>
      <c r="BI49" s="71">
        <f t="shared" si="250"/>
        <v>0</v>
      </c>
      <c r="BJ49" s="71">
        <f t="shared" si="251"/>
        <v>0</v>
      </c>
      <c r="BK49" s="71">
        <f t="shared" si="252"/>
        <v>0</v>
      </c>
      <c r="BL49" s="71">
        <f t="shared" si="253"/>
        <v>0</v>
      </c>
      <c r="BM49" s="70"/>
      <c r="BN49" s="71">
        <f t="shared" si="254"/>
        <v>0</v>
      </c>
      <c r="BO49" s="71">
        <f t="shared" si="255"/>
        <v>0</v>
      </c>
      <c r="BP49" s="71">
        <f t="shared" si="256"/>
        <v>0</v>
      </c>
      <c r="BQ49" s="71">
        <f t="shared" si="257"/>
        <v>0</v>
      </c>
      <c r="BR49" s="69"/>
      <c r="BS49" s="71">
        <f t="shared" si="258"/>
        <v>231.5</v>
      </c>
      <c r="BT49" s="71">
        <f t="shared" si="259"/>
        <v>15.15</v>
      </c>
      <c r="BU49" s="71">
        <f t="shared" si="260"/>
        <v>18.95</v>
      </c>
      <c r="BV49" s="71">
        <f t="shared" si="261"/>
        <v>0</v>
      </c>
      <c r="BW49" s="69">
        <v>50</v>
      </c>
      <c r="BX49" s="71">
        <f t="shared" si="262"/>
        <v>0</v>
      </c>
      <c r="BY49" s="71">
        <f t="shared" si="263"/>
        <v>0</v>
      </c>
      <c r="BZ49" s="71">
        <f t="shared" si="264"/>
        <v>0</v>
      </c>
      <c r="CA49" s="71">
        <f t="shared" si="265"/>
        <v>0</v>
      </c>
      <c r="CB49" s="69"/>
      <c r="CC49" s="71">
        <f t="shared" si="266"/>
        <v>92.6</v>
      </c>
      <c r="CD49" s="71">
        <f t="shared" si="267"/>
        <v>6.06</v>
      </c>
      <c r="CE49" s="71">
        <f t="shared" si="268"/>
        <v>7.58</v>
      </c>
      <c r="CF49" s="71">
        <f t="shared" si="269"/>
        <v>0</v>
      </c>
      <c r="CG49" s="69">
        <v>20</v>
      </c>
      <c r="CH49" s="71">
        <f t="shared" si="270"/>
        <v>0</v>
      </c>
      <c r="CI49" s="71">
        <f t="shared" si="271"/>
        <v>0</v>
      </c>
      <c r="CJ49" s="71">
        <f t="shared" si="272"/>
        <v>0</v>
      </c>
      <c r="CK49" s="71">
        <f t="shared" si="273"/>
        <v>0</v>
      </c>
      <c r="CL49" s="69"/>
      <c r="CM49" s="71">
        <f t="shared" si="274"/>
        <v>92.6</v>
      </c>
      <c r="CN49" s="71">
        <f t="shared" si="275"/>
        <v>6.06</v>
      </c>
      <c r="CO49" s="71">
        <f t="shared" si="276"/>
        <v>7.58</v>
      </c>
      <c r="CP49" s="71">
        <f t="shared" si="277"/>
        <v>0</v>
      </c>
      <c r="CQ49" s="69">
        <v>20</v>
      </c>
      <c r="CR49" s="71">
        <f t="shared" si="278"/>
        <v>0</v>
      </c>
      <c r="CS49" s="71">
        <f t="shared" si="279"/>
        <v>0</v>
      </c>
      <c r="CT49" s="71">
        <f t="shared" si="280"/>
        <v>0</v>
      </c>
      <c r="CU49" s="71">
        <f t="shared" si="281"/>
        <v>0</v>
      </c>
      <c r="CV49" s="69"/>
      <c r="CW49" s="71">
        <f t="shared" si="282"/>
        <v>0</v>
      </c>
      <c r="CX49" s="71">
        <f t="shared" si="283"/>
        <v>0</v>
      </c>
      <c r="CY49" s="71">
        <f t="shared" si="284"/>
        <v>0</v>
      </c>
      <c r="CZ49" s="71">
        <f t="shared" si="285"/>
        <v>0</v>
      </c>
      <c r="DA49" s="69"/>
      <c r="DB49" s="71">
        <f t="shared" si="286"/>
        <v>231.5</v>
      </c>
      <c r="DC49" s="71">
        <f t="shared" si="287"/>
        <v>15.15</v>
      </c>
      <c r="DD49" s="71">
        <f t="shared" si="288"/>
        <v>18.95</v>
      </c>
      <c r="DE49" s="71">
        <f t="shared" si="289"/>
        <v>0</v>
      </c>
      <c r="DF49" s="69">
        <v>50</v>
      </c>
      <c r="DG49" s="71">
        <f t="shared" si="290"/>
        <v>0</v>
      </c>
      <c r="DH49" s="71">
        <f t="shared" si="291"/>
        <v>0</v>
      </c>
      <c r="DI49" s="71">
        <f t="shared" si="292"/>
        <v>0</v>
      </c>
      <c r="DJ49" s="71">
        <f t="shared" si="293"/>
        <v>0</v>
      </c>
      <c r="DK49" s="69"/>
      <c r="DL49" s="71">
        <f t="shared" si="294"/>
        <v>231.5</v>
      </c>
      <c r="DM49" s="71">
        <f t="shared" si="295"/>
        <v>15.15</v>
      </c>
      <c r="DN49" s="71">
        <f t="shared" si="296"/>
        <v>18.95</v>
      </c>
      <c r="DO49" s="71">
        <f t="shared" si="297"/>
        <v>0</v>
      </c>
      <c r="DP49" s="69">
        <v>50</v>
      </c>
    </row>
    <row r="50" spans="1:120" s="21" customFormat="1" x14ac:dyDescent="0.25">
      <c r="A50" s="21" t="s">
        <v>64</v>
      </c>
      <c r="B50" s="21">
        <v>463</v>
      </c>
      <c r="C50" s="21">
        <v>30.3</v>
      </c>
      <c r="D50" s="21">
        <v>37.9</v>
      </c>
      <c r="E50" s="55">
        <v>0</v>
      </c>
      <c r="F50" s="30">
        <f t="shared" si="206"/>
        <v>0</v>
      </c>
      <c r="G50" s="30">
        <f t="shared" si="207"/>
        <v>0</v>
      </c>
      <c r="H50" s="30">
        <f t="shared" si="208"/>
        <v>0</v>
      </c>
      <c r="I50" s="30">
        <f t="shared" si="209"/>
        <v>0</v>
      </c>
      <c r="K50" s="30">
        <f t="shared" si="210"/>
        <v>0</v>
      </c>
      <c r="L50" s="30">
        <f t="shared" si="211"/>
        <v>0</v>
      </c>
      <c r="M50" s="30">
        <f t="shared" si="212"/>
        <v>0</v>
      </c>
      <c r="N50" s="30">
        <f t="shared" si="213"/>
        <v>0</v>
      </c>
      <c r="P50" s="30">
        <f t="shared" si="214"/>
        <v>0</v>
      </c>
      <c r="Q50" s="30">
        <f t="shared" si="215"/>
        <v>0</v>
      </c>
      <c r="R50" s="30">
        <f t="shared" si="216"/>
        <v>0</v>
      </c>
      <c r="S50" s="30">
        <f t="shared" si="217"/>
        <v>0</v>
      </c>
      <c r="U50" s="30">
        <f t="shared" si="218"/>
        <v>231.5</v>
      </c>
      <c r="V50" s="30">
        <f t="shared" si="219"/>
        <v>15.15</v>
      </c>
      <c r="W50" s="30">
        <f t="shared" si="220"/>
        <v>18.95</v>
      </c>
      <c r="X50" s="30">
        <f t="shared" si="221"/>
        <v>0</v>
      </c>
      <c r="Y50" s="21">
        <v>50</v>
      </c>
      <c r="Z50" s="30">
        <f t="shared" si="390"/>
        <v>0</v>
      </c>
      <c r="AA50" s="30">
        <f t="shared" si="391"/>
        <v>0</v>
      </c>
      <c r="AB50" s="30">
        <f t="shared" si="392"/>
        <v>0</v>
      </c>
      <c r="AC50" s="30">
        <f t="shared" si="393"/>
        <v>0</v>
      </c>
      <c r="AE50" s="30">
        <f t="shared" si="226"/>
        <v>0</v>
      </c>
      <c r="AF50" s="30">
        <f t="shared" si="227"/>
        <v>0</v>
      </c>
      <c r="AG50" s="30">
        <f t="shared" si="228"/>
        <v>0</v>
      </c>
      <c r="AH50" s="30">
        <f t="shared" si="229"/>
        <v>0</v>
      </c>
      <c r="AJ50" s="30">
        <f t="shared" si="230"/>
        <v>231.5</v>
      </c>
      <c r="AK50" s="30">
        <f t="shared" si="231"/>
        <v>15.15</v>
      </c>
      <c r="AL50" s="30">
        <f t="shared" si="232"/>
        <v>18.95</v>
      </c>
      <c r="AM50" s="30">
        <f t="shared" si="233"/>
        <v>0</v>
      </c>
      <c r="AN50" s="54">
        <v>50</v>
      </c>
      <c r="AO50" s="30">
        <f t="shared" si="234"/>
        <v>0</v>
      </c>
      <c r="AP50" s="30">
        <f t="shared" si="235"/>
        <v>0</v>
      </c>
      <c r="AQ50" s="30">
        <f t="shared" si="236"/>
        <v>0</v>
      </c>
      <c r="AR50" s="30">
        <f t="shared" si="237"/>
        <v>0</v>
      </c>
      <c r="AT50" s="30">
        <f t="shared" si="238"/>
        <v>0</v>
      </c>
      <c r="AU50" s="30">
        <f t="shared" si="239"/>
        <v>0</v>
      </c>
      <c r="AV50" s="30">
        <f t="shared" si="240"/>
        <v>0</v>
      </c>
      <c r="AW50" s="30">
        <f t="shared" si="241"/>
        <v>0</v>
      </c>
      <c r="AY50" s="30">
        <f t="shared" si="242"/>
        <v>152.79</v>
      </c>
      <c r="AZ50" s="30">
        <f t="shared" si="243"/>
        <v>9.9990000000000006</v>
      </c>
      <c r="BA50" s="30">
        <f t="shared" si="244"/>
        <v>12.507</v>
      </c>
      <c r="BB50" s="30">
        <f t="shared" si="245"/>
        <v>0</v>
      </c>
      <c r="BC50" s="21">
        <v>33</v>
      </c>
      <c r="BD50" s="30">
        <f t="shared" si="246"/>
        <v>0</v>
      </c>
      <c r="BE50" s="30">
        <f t="shared" si="247"/>
        <v>0</v>
      </c>
      <c r="BF50" s="30">
        <f t="shared" si="248"/>
        <v>0</v>
      </c>
      <c r="BG50" s="30">
        <f t="shared" si="249"/>
        <v>0</v>
      </c>
      <c r="BH50" s="54"/>
      <c r="BI50" s="30">
        <f t="shared" si="250"/>
        <v>152.79</v>
      </c>
      <c r="BJ50" s="30">
        <f t="shared" si="251"/>
        <v>9.9990000000000006</v>
      </c>
      <c r="BK50" s="30">
        <f t="shared" si="252"/>
        <v>12.507</v>
      </c>
      <c r="BL50" s="30">
        <f t="shared" si="253"/>
        <v>0</v>
      </c>
      <c r="BM50" s="55">
        <v>33</v>
      </c>
      <c r="BN50" s="30">
        <f t="shared" si="254"/>
        <v>0</v>
      </c>
      <c r="BO50" s="30">
        <f t="shared" si="255"/>
        <v>0</v>
      </c>
      <c r="BP50" s="30">
        <f t="shared" si="256"/>
        <v>0</v>
      </c>
      <c r="BQ50" s="30">
        <f t="shared" si="257"/>
        <v>0</v>
      </c>
      <c r="BS50" s="30">
        <f t="shared" si="258"/>
        <v>0</v>
      </c>
      <c r="BT50" s="30">
        <f t="shared" si="259"/>
        <v>0</v>
      </c>
      <c r="BU50" s="30">
        <f t="shared" si="260"/>
        <v>0</v>
      </c>
      <c r="BV50" s="30">
        <f t="shared" si="261"/>
        <v>0</v>
      </c>
      <c r="BX50" s="30">
        <f t="shared" si="262"/>
        <v>231.5</v>
      </c>
      <c r="BY50" s="30">
        <f t="shared" si="263"/>
        <v>15.15</v>
      </c>
      <c r="BZ50" s="30">
        <f t="shared" si="264"/>
        <v>18.95</v>
      </c>
      <c r="CA50" s="30">
        <f t="shared" si="265"/>
        <v>0</v>
      </c>
      <c r="CB50" s="21">
        <v>50</v>
      </c>
      <c r="CC50" s="30">
        <f t="shared" si="266"/>
        <v>0</v>
      </c>
      <c r="CD50" s="30">
        <f t="shared" si="267"/>
        <v>0</v>
      </c>
      <c r="CE50" s="30">
        <f t="shared" si="268"/>
        <v>0</v>
      </c>
      <c r="CF50" s="30">
        <f t="shared" si="269"/>
        <v>0</v>
      </c>
      <c r="CH50" s="30">
        <f t="shared" si="270"/>
        <v>231.5</v>
      </c>
      <c r="CI50" s="30">
        <f t="shared" si="271"/>
        <v>15.15</v>
      </c>
      <c r="CJ50" s="30">
        <f t="shared" si="272"/>
        <v>18.95</v>
      </c>
      <c r="CK50" s="30">
        <f t="shared" si="273"/>
        <v>0</v>
      </c>
      <c r="CL50" s="21">
        <v>50</v>
      </c>
      <c r="CM50" s="30">
        <f t="shared" si="274"/>
        <v>0</v>
      </c>
      <c r="CN50" s="30">
        <f t="shared" si="275"/>
        <v>0</v>
      </c>
      <c r="CO50" s="30">
        <f t="shared" si="276"/>
        <v>0</v>
      </c>
      <c r="CP50" s="30">
        <f t="shared" si="277"/>
        <v>0</v>
      </c>
      <c r="CR50" s="30">
        <f t="shared" si="278"/>
        <v>231.5</v>
      </c>
      <c r="CS50" s="30">
        <f t="shared" si="279"/>
        <v>15.15</v>
      </c>
      <c r="CT50" s="30">
        <f t="shared" si="280"/>
        <v>18.95</v>
      </c>
      <c r="CU50" s="30">
        <f t="shared" si="281"/>
        <v>0</v>
      </c>
      <c r="CV50" s="21">
        <v>50</v>
      </c>
      <c r="CW50" s="30">
        <f t="shared" si="282"/>
        <v>0</v>
      </c>
      <c r="CX50" s="30">
        <f t="shared" si="283"/>
        <v>0</v>
      </c>
      <c r="CY50" s="30">
        <f t="shared" si="284"/>
        <v>0</v>
      </c>
      <c r="CZ50" s="30">
        <f t="shared" si="285"/>
        <v>0</v>
      </c>
      <c r="DB50" s="30">
        <f t="shared" si="286"/>
        <v>0</v>
      </c>
      <c r="DC50" s="30">
        <f t="shared" si="287"/>
        <v>0</v>
      </c>
      <c r="DD50" s="30">
        <f t="shared" si="288"/>
        <v>0</v>
      </c>
      <c r="DE50" s="30">
        <f t="shared" si="289"/>
        <v>0</v>
      </c>
      <c r="DG50" s="30">
        <f t="shared" si="290"/>
        <v>0</v>
      </c>
      <c r="DH50" s="30">
        <f t="shared" si="291"/>
        <v>0</v>
      </c>
      <c r="DI50" s="30">
        <f t="shared" si="292"/>
        <v>0</v>
      </c>
      <c r="DJ50" s="30">
        <f t="shared" si="293"/>
        <v>0</v>
      </c>
      <c r="DL50" s="30">
        <f t="shared" si="294"/>
        <v>0</v>
      </c>
      <c r="DM50" s="30">
        <f t="shared" si="295"/>
        <v>0</v>
      </c>
      <c r="DN50" s="30">
        <f t="shared" si="296"/>
        <v>0</v>
      </c>
      <c r="DO50" s="30">
        <f t="shared" si="297"/>
        <v>0</v>
      </c>
    </row>
    <row r="51" spans="1:120" s="21" customFormat="1" x14ac:dyDescent="0.25">
      <c r="A51" s="40" t="s">
        <v>65</v>
      </c>
      <c r="B51" s="40">
        <v>240</v>
      </c>
      <c r="C51" s="38">
        <v>14.8</v>
      </c>
      <c r="D51" s="38">
        <v>20.100000000000001</v>
      </c>
      <c r="E51" s="43">
        <v>0</v>
      </c>
      <c r="F51" s="39">
        <f t="shared" si="206"/>
        <v>0</v>
      </c>
      <c r="G51" s="42">
        <f t="shared" si="207"/>
        <v>0</v>
      </c>
      <c r="H51" s="42">
        <f t="shared" si="208"/>
        <v>0</v>
      </c>
      <c r="I51" s="42">
        <f t="shared" si="209"/>
        <v>0</v>
      </c>
      <c r="J51" s="38"/>
      <c r="K51" s="39">
        <f t="shared" si="210"/>
        <v>0</v>
      </c>
      <c r="L51" s="39">
        <f t="shared" si="211"/>
        <v>0</v>
      </c>
      <c r="M51" s="39">
        <f t="shared" si="212"/>
        <v>0</v>
      </c>
      <c r="N51" s="39">
        <f t="shared" si="213"/>
        <v>0</v>
      </c>
      <c r="O51" s="38"/>
      <c r="P51" s="39">
        <f t="shared" si="214"/>
        <v>48</v>
      </c>
      <c r="Q51" s="39">
        <f t="shared" si="215"/>
        <v>2.9600000000000004</v>
      </c>
      <c r="R51" s="39">
        <f t="shared" si="216"/>
        <v>4.0200000000000005</v>
      </c>
      <c r="S51" s="39">
        <f t="shared" si="217"/>
        <v>0</v>
      </c>
      <c r="T51" s="40">
        <v>20</v>
      </c>
      <c r="U51" s="39">
        <f t="shared" si="218"/>
        <v>0</v>
      </c>
      <c r="V51" s="39">
        <f t="shared" si="219"/>
        <v>0</v>
      </c>
      <c r="W51" s="39">
        <f t="shared" si="220"/>
        <v>0</v>
      </c>
      <c r="X51" s="39">
        <f t="shared" si="221"/>
        <v>0</v>
      </c>
      <c r="Y51" s="40"/>
      <c r="Z51" s="39">
        <f t="shared" si="390"/>
        <v>48</v>
      </c>
      <c r="AA51" s="39">
        <f t="shared" si="391"/>
        <v>2.9600000000000004</v>
      </c>
      <c r="AB51" s="39">
        <f t="shared" si="392"/>
        <v>4.0200000000000005</v>
      </c>
      <c r="AC51" s="39">
        <f t="shared" si="393"/>
        <v>0</v>
      </c>
      <c r="AD51" s="38">
        <v>20</v>
      </c>
      <c r="AE51" s="39">
        <f t="shared" si="226"/>
        <v>0</v>
      </c>
      <c r="AF51" s="39">
        <f t="shared" si="227"/>
        <v>0</v>
      </c>
      <c r="AG51" s="39">
        <f t="shared" si="228"/>
        <v>0</v>
      </c>
      <c r="AH51" s="39">
        <f t="shared" si="229"/>
        <v>0</v>
      </c>
      <c r="AI51" s="38"/>
      <c r="AJ51" s="39">
        <f t="shared" si="230"/>
        <v>0</v>
      </c>
      <c r="AK51" s="39">
        <f t="shared" si="231"/>
        <v>0</v>
      </c>
      <c r="AL51" s="39">
        <f t="shared" si="232"/>
        <v>0</v>
      </c>
      <c r="AM51" s="39">
        <f t="shared" si="233"/>
        <v>0</v>
      </c>
      <c r="AN51" s="41"/>
      <c r="AO51" s="39">
        <f t="shared" si="234"/>
        <v>48</v>
      </c>
      <c r="AP51" s="39">
        <f t="shared" si="235"/>
        <v>2.9600000000000004</v>
      </c>
      <c r="AQ51" s="39">
        <f t="shared" si="236"/>
        <v>4.0200000000000005</v>
      </c>
      <c r="AR51" s="39">
        <f t="shared" si="237"/>
        <v>0</v>
      </c>
      <c r="AS51" s="40">
        <v>20</v>
      </c>
      <c r="AT51" s="39">
        <f t="shared" si="238"/>
        <v>0</v>
      </c>
      <c r="AU51" s="39">
        <f t="shared" si="239"/>
        <v>0</v>
      </c>
      <c r="AV51" s="39">
        <f t="shared" si="240"/>
        <v>0</v>
      </c>
      <c r="AW51" s="39">
        <f t="shared" si="241"/>
        <v>0</v>
      </c>
      <c r="AX51" s="38"/>
      <c r="AY51" s="39">
        <f t="shared" si="242"/>
        <v>0</v>
      </c>
      <c r="AZ51" s="39">
        <f t="shared" si="243"/>
        <v>0</v>
      </c>
      <c r="BA51" s="39">
        <f t="shared" si="244"/>
        <v>0</v>
      </c>
      <c r="BB51" s="39">
        <f t="shared" si="245"/>
        <v>0</v>
      </c>
      <c r="BC51" s="40"/>
      <c r="BD51" s="39">
        <f t="shared" si="246"/>
        <v>0</v>
      </c>
      <c r="BE51" s="39">
        <f t="shared" si="247"/>
        <v>0</v>
      </c>
      <c r="BF51" s="39">
        <f t="shared" si="248"/>
        <v>0</v>
      </c>
      <c r="BG51" s="39">
        <f t="shared" si="249"/>
        <v>0</v>
      </c>
      <c r="BH51" s="41"/>
      <c r="BI51" s="42">
        <f t="shared" si="250"/>
        <v>0</v>
      </c>
      <c r="BJ51" s="39">
        <f t="shared" si="251"/>
        <v>0</v>
      </c>
      <c r="BK51" s="39">
        <f t="shared" si="252"/>
        <v>0</v>
      </c>
      <c r="BL51" s="39">
        <f t="shared" si="253"/>
        <v>0</v>
      </c>
      <c r="BM51" s="43"/>
      <c r="BN51" s="39">
        <f t="shared" si="254"/>
        <v>48</v>
      </c>
      <c r="BO51" s="39">
        <f t="shared" si="255"/>
        <v>2.9600000000000004</v>
      </c>
      <c r="BP51" s="39">
        <f t="shared" si="256"/>
        <v>4.0200000000000005</v>
      </c>
      <c r="BQ51" s="39">
        <f t="shared" si="257"/>
        <v>0</v>
      </c>
      <c r="BR51" s="40">
        <v>20</v>
      </c>
      <c r="BS51" s="42">
        <f t="shared" si="258"/>
        <v>0</v>
      </c>
      <c r="BT51" s="39">
        <f t="shared" si="259"/>
        <v>0</v>
      </c>
      <c r="BU51" s="39">
        <f t="shared" si="260"/>
        <v>0</v>
      </c>
      <c r="BV51" s="39">
        <f t="shared" si="261"/>
        <v>0</v>
      </c>
      <c r="BW51" s="40"/>
      <c r="BX51" s="42">
        <f t="shared" si="262"/>
        <v>0</v>
      </c>
      <c r="BY51" s="39">
        <f t="shared" si="263"/>
        <v>0</v>
      </c>
      <c r="BZ51" s="39">
        <f t="shared" si="264"/>
        <v>0</v>
      </c>
      <c r="CA51" s="39">
        <f t="shared" si="265"/>
        <v>0</v>
      </c>
      <c r="CB51" s="40"/>
      <c r="CC51" s="42">
        <f t="shared" si="266"/>
        <v>0</v>
      </c>
      <c r="CD51" s="39">
        <f t="shared" si="267"/>
        <v>0</v>
      </c>
      <c r="CE51" s="39">
        <f t="shared" si="268"/>
        <v>0</v>
      </c>
      <c r="CF51" s="39">
        <f t="shared" si="269"/>
        <v>0</v>
      </c>
      <c r="CG51" s="40"/>
      <c r="CH51" s="42">
        <f t="shared" si="270"/>
        <v>0</v>
      </c>
      <c r="CI51" s="39">
        <f t="shared" si="271"/>
        <v>0</v>
      </c>
      <c r="CJ51" s="39">
        <f t="shared" si="272"/>
        <v>0</v>
      </c>
      <c r="CK51" s="39">
        <f t="shared" si="273"/>
        <v>0</v>
      </c>
      <c r="CL51" s="38"/>
      <c r="CM51" s="42">
        <f t="shared" si="274"/>
        <v>0</v>
      </c>
      <c r="CN51" s="39">
        <f t="shared" si="275"/>
        <v>0</v>
      </c>
      <c r="CO51" s="39">
        <f t="shared" si="276"/>
        <v>0</v>
      </c>
      <c r="CP51" s="39">
        <f t="shared" si="277"/>
        <v>0</v>
      </c>
      <c r="CQ51" s="38"/>
      <c r="CR51" s="42">
        <f t="shared" si="278"/>
        <v>0</v>
      </c>
      <c r="CS51" s="39">
        <f t="shared" si="279"/>
        <v>0</v>
      </c>
      <c r="CT51" s="39">
        <f t="shared" si="280"/>
        <v>0</v>
      </c>
      <c r="CU51" s="39">
        <f t="shared" si="281"/>
        <v>0</v>
      </c>
      <c r="CV51" s="38"/>
      <c r="CW51" s="42">
        <f t="shared" si="282"/>
        <v>48</v>
      </c>
      <c r="CX51" s="39">
        <f t="shared" si="283"/>
        <v>2.9600000000000004</v>
      </c>
      <c r="CY51" s="39">
        <f t="shared" si="284"/>
        <v>4.0200000000000005</v>
      </c>
      <c r="CZ51" s="39">
        <f t="shared" si="285"/>
        <v>0</v>
      </c>
      <c r="DA51" s="38">
        <v>20</v>
      </c>
      <c r="DB51" s="42">
        <f t="shared" si="286"/>
        <v>0</v>
      </c>
      <c r="DC51" s="39">
        <f t="shared" si="287"/>
        <v>0</v>
      </c>
      <c r="DD51" s="39">
        <f t="shared" si="288"/>
        <v>0</v>
      </c>
      <c r="DE51" s="39">
        <f t="shared" si="289"/>
        <v>0</v>
      </c>
      <c r="DF51" s="38"/>
      <c r="DG51" s="42">
        <f t="shared" si="290"/>
        <v>48</v>
      </c>
      <c r="DH51" s="39">
        <f t="shared" si="291"/>
        <v>2.9600000000000004</v>
      </c>
      <c r="DI51" s="39">
        <f t="shared" si="292"/>
        <v>4.0200000000000005</v>
      </c>
      <c r="DJ51" s="39">
        <f t="shared" si="293"/>
        <v>0</v>
      </c>
      <c r="DK51" s="38">
        <v>20</v>
      </c>
      <c r="DL51" s="42">
        <f t="shared" si="294"/>
        <v>0</v>
      </c>
      <c r="DM51" s="39">
        <f t="shared" si="295"/>
        <v>0</v>
      </c>
      <c r="DN51" s="39">
        <f t="shared" si="296"/>
        <v>0</v>
      </c>
      <c r="DO51" s="39">
        <f t="shared" si="297"/>
        <v>0</v>
      </c>
      <c r="DP51" s="38"/>
    </row>
    <row r="52" spans="1:120" s="21" customFormat="1" x14ac:dyDescent="0.25">
      <c r="A52" s="56" t="s">
        <v>37</v>
      </c>
      <c r="B52" s="56">
        <v>430</v>
      </c>
      <c r="C52" s="56">
        <v>5.5</v>
      </c>
      <c r="D52" s="56">
        <v>15</v>
      </c>
      <c r="E52" s="61">
        <v>67</v>
      </c>
      <c r="F52" s="57">
        <f t="shared" si="206"/>
        <v>0</v>
      </c>
      <c r="G52" s="57">
        <f t="shared" si="207"/>
        <v>0</v>
      </c>
      <c r="H52" s="57">
        <f t="shared" si="208"/>
        <v>0</v>
      </c>
      <c r="I52" s="57">
        <f t="shared" si="209"/>
        <v>0</v>
      </c>
      <c r="J52" s="56"/>
      <c r="K52" s="57">
        <f t="shared" si="210"/>
        <v>0</v>
      </c>
      <c r="L52" s="57">
        <f t="shared" si="211"/>
        <v>0</v>
      </c>
      <c r="M52" s="57">
        <f t="shared" si="212"/>
        <v>0</v>
      </c>
      <c r="N52" s="57">
        <f t="shared" si="213"/>
        <v>0</v>
      </c>
      <c r="O52" s="56"/>
      <c r="P52" s="57">
        <f t="shared" si="214"/>
        <v>0</v>
      </c>
      <c r="Q52" s="57">
        <f t="shared" si="215"/>
        <v>0</v>
      </c>
      <c r="R52" s="57">
        <f t="shared" si="216"/>
        <v>0</v>
      </c>
      <c r="S52" s="57">
        <f t="shared" si="217"/>
        <v>0</v>
      </c>
      <c r="T52" s="56"/>
      <c r="U52" s="57">
        <f t="shared" si="218"/>
        <v>0</v>
      </c>
      <c r="V52" s="57">
        <f t="shared" si="219"/>
        <v>0</v>
      </c>
      <c r="W52" s="57">
        <f t="shared" si="220"/>
        <v>0</v>
      </c>
      <c r="X52" s="57">
        <f t="shared" si="221"/>
        <v>0</v>
      </c>
      <c r="Y52" s="56"/>
      <c r="Z52" s="57">
        <f t="shared" si="390"/>
        <v>0</v>
      </c>
      <c r="AA52" s="57">
        <f t="shared" si="391"/>
        <v>0</v>
      </c>
      <c r="AB52" s="57">
        <f t="shared" si="392"/>
        <v>0</v>
      </c>
      <c r="AC52" s="57">
        <f t="shared" si="393"/>
        <v>0</v>
      </c>
      <c r="AD52" s="56"/>
      <c r="AE52" s="57">
        <f t="shared" si="226"/>
        <v>0</v>
      </c>
      <c r="AF52" s="57">
        <f t="shared" si="227"/>
        <v>0</v>
      </c>
      <c r="AG52" s="57">
        <f t="shared" si="228"/>
        <v>0</v>
      </c>
      <c r="AH52" s="57">
        <f t="shared" si="229"/>
        <v>0</v>
      </c>
      <c r="AI52" s="56"/>
      <c r="AJ52" s="57">
        <f t="shared" si="230"/>
        <v>0</v>
      </c>
      <c r="AK52" s="57">
        <f t="shared" si="231"/>
        <v>0</v>
      </c>
      <c r="AL52" s="57">
        <f t="shared" si="232"/>
        <v>0</v>
      </c>
      <c r="AM52" s="57">
        <f t="shared" si="233"/>
        <v>0</v>
      </c>
      <c r="AN52" s="60"/>
      <c r="AO52" s="57">
        <f t="shared" si="234"/>
        <v>0</v>
      </c>
      <c r="AP52" s="57">
        <f t="shared" si="235"/>
        <v>0</v>
      </c>
      <c r="AQ52" s="57">
        <f t="shared" si="236"/>
        <v>0</v>
      </c>
      <c r="AR52" s="57">
        <f t="shared" si="237"/>
        <v>0</v>
      </c>
      <c r="AS52" s="56"/>
      <c r="AT52" s="57">
        <f t="shared" si="238"/>
        <v>172</v>
      </c>
      <c r="AU52" s="57">
        <f t="shared" si="239"/>
        <v>2.2000000000000002</v>
      </c>
      <c r="AV52" s="57">
        <f t="shared" si="240"/>
        <v>6</v>
      </c>
      <c r="AW52" s="57">
        <f t="shared" si="241"/>
        <v>26.8</v>
      </c>
      <c r="AX52" s="56">
        <v>40</v>
      </c>
      <c r="AY52" s="57">
        <f t="shared" si="242"/>
        <v>0</v>
      </c>
      <c r="AZ52" s="57">
        <f t="shared" si="243"/>
        <v>0</v>
      </c>
      <c r="BA52" s="57">
        <f t="shared" si="244"/>
        <v>0</v>
      </c>
      <c r="BB52" s="57">
        <f t="shared" si="245"/>
        <v>0</v>
      </c>
      <c r="BC52" s="56"/>
      <c r="BD52" s="57">
        <f t="shared" si="246"/>
        <v>0</v>
      </c>
      <c r="BE52" s="57">
        <f t="shared" si="247"/>
        <v>0</v>
      </c>
      <c r="BF52" s="57">
        <f t="shared" si="248"/>
        <v>0</v>
      </c>
      <c r="BG52" s="57">
        <f t="shared" si="249"/>
        <v>0</v>
      </c>
      <c r="BH52" s="60"/>
      <c r="BI52" s="57">
        <f t="shared" si="250"/>
        <v>0</v>
      </c>
      <c r="BJ52" s="57">
        <f t="shared" si="251"/>
        <v>0</v>
      </c>
      <c r="BK52" s="57">
        <f t="shared" si="252"/>
        <v>0</v>
      </c>
      <c r="BL52" s="57">
        <f t="shared" si="253"/>
        <v>0</v>
      </c>
      <c r="BM52" s="61"/>
      <c r="BN52" s="57">
        <f t="shared" si="254"/>
        <v>0</v>
      </c>
      <c r="BO52" s="57">
        <f t="shared" si="255"/>
        <v>0</v>
      </c>
      <c r="BP52" s="57">
        <f t="shared" si="256"/>
        <v>0</v>
      </c>
      <c r="BQ52" s="57">
        <f t="shared" si="257"/>
        <v>0</v>
      </c>
      <c r="BR52" s="56"/>
      <c r="BS52" s="57">
        <f t="shared" si="258"/>
        <v>0</v>
      </c>
      <c r="BT52" s="57">
        <f t="shared" si="259"/>
        <v>0</v>
      </c>
      <c r="BU52" s="57">
        <f t="shared" si="260"/>
        <v>0</v>
      </c>
      <c r="BV52" s="57">
        <f t="shared" si="261"/>
        <v>0</v>
      </c>
      <c r="BW52" s="56"/>
      <c r="BX52" s="57">
        <f t="shared" si="262"/>
        <v>0</v>
      </c>
      <c r="BY52" s="57">
        <f t="shared" si="263"/>
        <v>0</v>
      </c>
      <c r="BZ52" s="57">
        <f t="shared" si="264"/>
        <v>0</v>
      </c>
      <c r="CA52" s="57">
        <f t="shared" si="265"/>
        <v>0</v>
      </c>
      <c r="CB52" s="56"/>
      <c r="CC52" s="57">
        <f t="shared" si="266"/>
        <v>0</v>
      </c>
      <c r="CD52" s="57">
        <f t="shared" si="267"/>
        <v>0</v>
      </c>
      <c r="CE52" s="57">
        <f t="shared" si="268"/>
        <v>0</v>
      </c>
      <c r="CF52" s="57">
        <f t="shared" si="269"/>
        <v>0</v>
      </c>
      <c r="CG52" s="56"/>
      <c r="CH52" s="57">
        <f t="shared" si="270"/>
        <v>0</v>
      </c>
      <c r="CI52" s="57">
        <f t="shared" si="271"/>
        <v>0</v>
      </c>
      <c r="CJ52" s="57">
        <f t="shared" si="272"/>
        <v>0</v>
      </c>
      <c r="CK52" s="57">
        <f t="shared" si="273"/>
        <v>0</v>
      </c>
      <c r="CL52" s="56"/>
      <c r="CM52" s="57">
        <f t="shared" si="274"/>
        <v>0</v>
      </c>
      <c r="CN52" s="57">
        <f t="shared" si="275"/>
        <v>0</v>
      </c>
      <c r="CO52" s="57">
        <f t="shared" si="276"/>
        <v>0</v>
      </c>
      <c r="CP52" s="57">
        <f t="shared" si="277"/>
        <v>0</v>
      </c>
      <c r="CQ52" s="56"/>
      <c r="CR52" s="57">
        <f t="shared" si="278"/>
        <v>0</v>
      </c>
      <c r="CS52" s="57">
        <f t="shared" si="279"/>
        <v>0</v>
      </c>
      <c r="CT52" s="57">
        <f t="shared" si="280"/>
        <v>0</v>
      </c>
      <c r="CU52" s="57">
        <f t="shared" si="281"/>
        <v>0</v>
      </c>
      <c r="CV52" s="56"/>
      <c r="CW52" s="57">
        <f t="shared" si="282"/>
        <v>0</v>
      </c>
      <c r="CX52" s="57">
        <f t="shared" si="283"/>
        <v>0</v>
      </c>
      <c r="CY52" s="57">
        <f t="shared" si="284"/>
        <v>0</v>
      </c>
      <c r="CZ52" s="57">
        <f t="shared" si="285"/>
        <v>0</v>
      </c>
      <c r="DA52" s="56"/>
      <c r="DB52" s="57">
        <f t="shared" si="286"/>
        <v>172</v>
      </c>
      <c r="DC52" s="57">
        <f t="shared" si="287"/>
        <v>2.2000000000000002</v>
      </c>
      <c r="DD52" s="57">
        <f t="shared" si="288"/>
        <v>6</v>
      </c>
      <c r="DE52" s="57">
        <f t="shared" si="289"/>
        <v>26.8</v>
      </c>
      <c r="DF52" s="56">
        <v>40</v>
      </c>
      <c r="DG52" s="57">
        <f t="shared" si="290"/>
        <v>0</v>
      </c>
      <c r="DH52" s="57">
        <f t="shared" si="291"/>
        <v>0</v>
      </c>
      <c r="DI52" s="57">
        <f t="shared" si="292"/>
        <v>0</v>
      </c>
      <c r="DJ52" s="57">
        <f t="shared" si="293"/>
        <v>0</v>
      </c>
      <c r="DK52" s="56"/>
      <c r="DL52" s="57">
        <f t="shared" si="294"/>
        <v>0</v>
      </c>
      <c r="DM52" s="57">
        <f t="shared" si="295"/>
        <v>0</v>
      </c>
      <c r="DN52" s="57">
        <f t="shared" si="296"/>
        <v>0</v>
      </c>
      <c r="DO52" s="57">
        <f t="shared" si="297"/>
        <v>0</v>
      </c>
      <c r="DP52" s="56"/>
    </row>
    <row r="53" spans="1:120" s="21" customFormat="1" x14ac:dyDescent="0.25">
      <c r="A53" s="38" t="s">
        <v>66</v>
      </c>
      <c r="B53" s="38">
        <v>576</v>
      </c>
      <c r="C53" s="38">
        <v>14.8</v>
      </c>
      <c r="D53" s="38">
        <v>42.6</v>
      </c>
      <c r="E53" s="43">
        <v>34.5</v>
      </c>
      <c r="F53" s="42">
        <f t="shared" si="206"/>
        <v>0</v>
      </c>
      <c r="G53" s="42">
        <f t="shared" si="207"/>
        <v>0</v>
      </c>
      <c r="H53" s="42">
        <f t="shared" si="208"/>
        <v>0</v>
      </c>
      <c r="I53" s="42">
        <f t="shared" si="209"/>
        <v>0</v>
      </c>
      <c r="J53" s="38"/>
      <c r="K53" s="42">
        <f t="shared" si="210"/>
        <v>0</v>
      </c>
      <c r="L53" s="42">
        <f t="shared" si="211"/>
        <v>0</v>
      </c>
      <c r="M53" s="42">
        <f t="shared" si="212"/>
        <v>0</v>
      </c>
      <c r="N53" s="42">
        <f t="shared" si="213"/>
        <v>0</v>
      </c>
      <c r="O53" s="38"/>
      <c r="P53" s="42">
        <f t="shared" si="214"/>
        <v>0</v>
      </c>
      <c r="Q53" s="42">
        <f t="shared" si="215"/>
        <v>0</v>
      </c>
      <c r="R53" s="42">
        <f t="shared" si="216"/>
        <v>0</v>
      </c>
      <c r="S53" s="42">
        <f t="shared" si="217"/>
        <v>0</v>
      </c>
      <c r="T53" s="38"/>
      <c r="U53" s="42">
        <f t="shared" si="218"/>
        <v>0</v>
      </c>
      <c r="V53" s="42">
        <f t="shared" si="219"/>
        <v>0</v>
      </c>
      <c r="W53" s="42">
        <f t="shared" si="220"/>
        <v>0</v>
      </c>
      <c r="X53" s="42">
        <f t="shared" si="221"/>
        <v>0</v>
      </c>
      <c r="Y53" s="38"/>
      <c r="Z53" s="42">
        <f t="shared" si="390"/>
        <v>0</v>
      </c>
      <c r="AA53" s="42">
        <f t="shared" si="391"/>
        <v>0</v>
      </c>
      <c r="AB53" s="42">
        <f t="shared" si="392"/>
        <v>0</v>
      </c>
      <c r="AC53" s="42">
        <f t="shared" si="393"/>
        <v>0</v>
      </c>
      <c r="AD53" s="38"/>
      <c r="AE53" s="42">
        <f t="shared" si="226"/>
        <v>0</v>
      </c>
      <c r="AF53" s="42">
        <f t="shared" si="227"/>
        <v>0</v>
      </c>
      <c r="AG53" s="42">
        <f t="shared" si="228"/>
        <v>0</v>
      </c>
      <c r="AH53" s="42">
        <f t="shared" si="229"/>
        <v>0</v>
      </c>
      <c r="AI53" s="38"/>
      <c r="AJ53" s="42">
        <f t="shared" si="230"/>
        <v>0</v>
      </c>
      <c r="AK53" s="42">
        <f t="shared" si="231"/>
        <v>0</v>
      </c>
      <c r="AL53" s="42">
        <f t="shared" si="232"/>
        <v>0</v>
      </c>
      <c r="AM53" s="42">
        <f t="shared" si="233"/>
        <v>0</v>
      </c>
      <c r="AN53" s="41"/>
      <c r="AO53" s="42">
        <f t="shared" si="234"/>
        <v>0</v>
      </c>
      <c r="AP53" s="42">
        <f t="shared" si="235"/>
        <v>0</v>
      </c>
      <c r="AQ53" s="42">
        <f t="shared" si="236"/>
        <v>0</v>
      </c>
      <c r="AR53" s="42">
        <f t="shared" si="237"/>
        <v>0</v>
      </c>
      <c r="AS53" s="38"/>
      <c r="AT53" s="42">
        <f t="shared" si="238"/>
        <v>0</v>
      </c>
      <c r="AU53" s="42">
        <f t="shared" si="239"/>
        <v>0</v>
      </c>
      <c r="AV53" s="42">
        <f t="shared" si="240"/>
        <v>0</v>
      </c>
      <c r="AW53" s="42">
        <f t="shared" si="241"/>
        <v>0</v>
      </c>
      <c r="AX53" s="38"/>
      <c r="AY53" s="42">
        <f t="shared" si="242"/>
        <v>144</v>
      </c>
      <c r="AZ53" s="42">
        <f t="shared" si="243"/>
        <v>3.7000000000000006</v>
      </c>
      <c r="BA53" s="42">
        <f t="shared" si="244"/>
        <v>10.65</v>
      </c>
      <c r="BB53" s="42">
        <f t="shared" si="245"/>
        <v>8.625</v>
      </c>
      <c r="BC53" s="38">
        <v>25</v>
      </c>
      <c r="BD53" s="42">
        <f t="shared" si="246"/>
        <v>0</v>
      </c>
      <c r="BE53" s="42">
        <f t="shared" si="247"/>
        <v>0</v>
      </c>
      <c r="BF53" s="42">
        <f t="shared" si="248"/>
        <v>0</v>
      </c>
      <c r="BG53" s="42">
        <f t="shared" si="249"/>
        <v>0</v>
      </c>
      <c r="BH53" s="41"/>
      <c r="BI53" s="42">
        <f t="shared" si="250"/>
        <v>0</v>
      </c>
      <c r="BJ53" s="42">
        <f t="shared" si="251"/>
        <v>0</v>
      </c>
      <c r="BK53" s="42">
        <f t="shared" si="252"/>
        <v>0</v>
      </c>
      <c r="BL53" s="42">
        <f t="shared" si="253"/>
        <v>0</v>
      </c>
      <c r="BM53" s="43"/>
      <c r="BN53" s="42">
        <f t="shared" si="254"/>
        <v>0</v>
      </c>
      <c r="BO53" s="42">
        <f t="shared" si="255"/>
        <v>0</v>
      </c>
      <c r="BP53" s="42">
        <f t="shared" si="256"/>
        <v>0</v>
      </c>
      <c r="BQ53" s="42">
        <f t="shared" si="257"/>
        <v>0</v>
      </c>
      <c r="BR53" s="38"/>
      <c r="BS53" s="42">
        <f t="shared" si="258"/>
        <v>0</v>
      </c>
      <c r="BT53" s="42">
        <f t="shared" si="259"/>
        <v>0</v>
      </c>
      <c r="BU53" s="42">
        <f t="shared" si="260"/>
        <v>0</v>
      </c>
      <c r="BV53" s="42">
        <f t="shared" si="261"/>
        <v>0</v>
      </c>
      <c r="BW53" s="38"/>
      <c r="BX53" s="42">
        <f t="shared" si="262"/>
        <v>0</v>
      </c>
      <c r="BY53" s="42">
        <f t="shared" si="263"/>
        <v>0</v>
      </c>
      <c r="BZ53" s="42">
        <f t="shared" si="264"/>
        <v>0</v>
      </c>
      <c r="CA53" s="42">
        <f t="shared" si="265"/>
        <v>0</v>
      </c>
      <c r="CB53" s="38"/>
      <c r="CC53" s="42">
        <f t="shared" si="266"/>
        <v>0</v>
      </c>
      <c r="CD53" s="42">
        <f t="shared" si="267"/>
        <v>0</v>
      </c>
      <c r="CE53" s="42">
        <f t="shared" si="268"/>
        <v>0</v>
      </c>
      <c r="CF53" s="42">
        <f t="shared" si="269"/>
        <v>0</v>
      </c>
      <c r="CG53" s="38"/>
      <c r="CH53" s="42">
        <f t="shared" si="270"/>
        <v>0</v>
      </c>
      <c r="CI53" s="42">
        <f t="shared" si="271"/>
        <v>0</v>
      </c>
      <c r="CJ53" s="42">
        <f t="shared" si="272"/>
        <v>0</v>
      </c>
      <c r="CK53" s="42">
        <f t="shared" si="273"/>
        <v>0</v>
      </c>
      <c r="CL53" s="38"/>
      <c r="CM53" s="42">
        <f t="shared" si="274"/>
        <v>0</v>
      </c>
      <c r="CN53" s="42">
        <f t="shared" si="275"/>
        <v>0</v>
      </c>
      <c r="CO53" s="42">
        <f t="shared" si="276"/>
        <v>0</v>
      </c>
      <c r="CP53" s="42">
        <f t="shared" si="277"/>
        <v>0</v>
      </c>
      <c r="CQ53" s="38"/>
      <c r="CR53" s="42">
        <f t="shared" si="278"/>
        <v>0</v>
      </c>
      <c r="CS53" s="42">
        <f t="shared" si="279"/>
        <v>0</v>
      </c>
      <c r="CT53" s="42">
        <f t="shared" si="280"/>
        <v>0</v>
      </c>
      <c r="CU53" s="42">
        <f t="shared" si="281"/>
        <v>0</v>
      </c>
      <c r="CV53" s="38"/>
      <c r="CW53" s="42">
        <f t="shared" si="282"/>
        <v>0</v>
      </c>
      <c r="CX53" s="42">
        <f t="shared" si="283"/>
        <v>0</v>
      </c>
      <c r="CY53" s="42">
        <f t="shared" si="284"/>
        <v>0</v>
      </c>
      <c r="CZ53" s="42">
        <f t="shared" si="285"/>
        <v>0</v>
      </c>
      <c r="DA53" s="38"/>
      <c r="DB53" s="42">
        <f t="shared" si="286"/>
        <v>0</v>
      </c>
      <c r="DC53" s="42">
        <f t="shared" si="287"/>
        <v>0</v>
      </c>
      <c r="DD53" s="42">
        <f t="shared" si="288"/>
        <v>0</v>
      </c>
      <c r="DE53" s="42">
        <f t="shared" si="289"/>
        <v>0</v>
      </c>
      <c r="DF53" s="38"/>
      <c r="DG53" s="42">
        <f t="shared" si="290"/>
        <v>0</v>
      </c>
      <c r="DH53" s="42">
        <f t="shared" si="291"/>
        <v>0</v>
      </c>
      <c r="DI53" s="42">
        <f t="shared" si="292"/>
        <v>0</v>
      </c>
      <c r="DJ53" s="42">
        <f t="shared" si="293"/>
        <v>0</v>
      </c>
      <c r="DK53" s="38"/>
      <c r="DL53" s="42">
        <f t="shared" si="294"/>
        <v>0</v>
      </c>
      <c r="DM53" s="42">
        <f t="shared" si="295"/>
        <v>0</v>
      </c>
      <c r="DN53" s="42">
        <f t="shared" si="296"/>
        <v>0</v>
      </c>
      <c r="DO53" s="42">
        <f t="shared" si="297"/>
        <v>0</v>
      </c>
      <c r="DP53" s="38"/>
    </row>
    <row r="54" spans="1:120" s="21" customFormat="1" x14ac:dyDescent="0.25">
      <c r="A54" s="21" t="s">
        <v>39</v>
      </c>
      <c r="B54" s="21">
        <v>430</v>
      </c>
      <c r="C54" s="21">
        <v>6.5</v>
      </c>
      <c r="D54" s="21">
        <v>16</v>
      </c>
      <c r="E54" s="55">
        <v>65</v>
      </c>
      <c r="F54" s="30">
        <f t="shared" si="206"/>
        <v>0</v>
      </c>
      <c r="G54" s="30">
        <f t="shared" si="207"/>
        <v>0</v>
      </c>
      <c r="H54" s="30">
        <f t="shared" si="208"/>
        <v>0</v>
      </c>
      <c r="I54" s="30">
        <f t="shared" si="209"/>
        <v>0</v>
      </c>
      <c r="K54" s="30">
        <f t="shared" si="210"/>
        <v>0</v>
      </c>
      <c r="L54" s="30">
        <f t="shared" si="211"/>
        <v>0</v>
      </c>
      <c r="M54" s="30">
        <f t="shared" si="212"/>
        <v>0</v>
      </c>
      <c r="N54" s="30">
        <f t="shared" si="213"/>
        <v>0</v>
      </c>
      <c r="P54" s="30">
        <f t="shared" si="214"/>
        <v>0</v>
      </c>
      <c r="Q54" s="30">
        <f t="shared" si="215"/>
        <v>0</v>
      </c>
      <c r="R54" s="30">
        <f t="shared" si="216"/>
        <v>0</v>
      </c>
      <c r="S54" s="30">
        <f t="shared" si="217"/>
        <v>0</v>
      </c>
      <c r="U54" s="30">
        <f t="shared" si="218"/>
        <v>0</v>
      </c>
      <c r="V54" s="30">
        <f t="shared" si="219"/>
        <v>0</v>
      </c>
      <c r="W54" s="30">
        <f t="shared" si="220"/>
        <v>0</v>
      </c>
      <c r="X54" s="30">
        <f t="shared" si="221"/>
        <v>0</v>
      </c>
      <c r="Z54" s="30">
        <f t="shared" si="390"/>
        <v>0</v>
      </c>
      <c r="AA54" s="30">
        <f t="shared" si="391"/>
        <v>0</v>
      </c>
      <c r="AB54" s="30">
        <f t="shared" si="392"/>
        <v>0</v>
      </c>
      <c r="AC54" s="30">
        <f t="shared" si="393"/>
        <v>0</v>
      </c>
      <c r="AE54" s="30">
        <f t="shared" si="226"/>
        <v>0</v>
      </c>
      <c r="AF54" s="30">
        <f t="shared" si="227"/>
        <v>0</v>
      </c>
      <c r="AG54" s="30">
        <f t="shared" si="228"/>
        <v>0</v>
      </c>
      <c r="AH54" s="30">
        <f t="shared" si="229"/>
        <v>0</v>
      </c>
      <c r="AJ54" s="30">
        <f t="shared" si="230"/>
        <v>0</v>
      </c>
      <c r="AK54" s="30">
        <f t="shared" si="231"/>
        <v>0</v>
      </c>
      <c r="AL54" s="30">
        <f t="shared" si="232"/>
        <v>0</v>
      </c>
      <c r="AM54" s="30">
        <f t="shared" si="233"/>
        <v>0</v>
      </c>
      <c r="AN54" s="54"/>
      <c r="AO54" s="30">
        <f t="shared" si="234"/>
        <v>0</v>
      </c>
      <c r="AP54" s="30">
        <f t="shared" si="235"/>
        <v>0</v>
      </c>
      <c r="AQ54" s="30">
        <f t="shared" si="236"/>
        <v>0</v>
      </c>
      <c r="AR54" s="30">
        <f t="shared" si="237"/>
        <v>0</v>
      </c>
      <c r="AT54" s="30">
        <f t="shared" si="238"/>
        <v>0</v>
      </c>
      <c r="AU54" s="30">
        <f t="shared" si="239"/>
        <v>0</v>
      </c>
      <c r="AV54" s="30">
        <f t="shared" si="240"/>
        <v>0</v>
      </c>
      <c r="AW54" s="30">
        <f t="shared" si="241"/>
        <v>0</v>
      </c>
      <c r="AY54" s="30">
        <f t="shared" si="242"/>
        <v>0</v>
      </c>
      <c r="AZ54" s="30">
        <f t="shared" si="243"/>
        <v>0</v>
      </c>
      <c r="BA54" s="30">
        <f t="shared" si="244"/>
        <v>0</v>
      </c>
      <c r="BB54" s="30">
        <f t="shared" si="245"/>
        <v>0</v>
      </c>
      <c r="BD54" s="30">
        <f t="shared" si="246"/>
        <v>0</v>
      </c>
      <c r="BE54" s="30">
        <f t="shared" si="247"/>
        <v>0</v>
      </c>
      <c r="BF54" s="30">
        <f t="shared" si="248"/>
        <v>0</v>
      </c>
      <c r="BG54" s="30">
        <f t="shared" si="249"/>
        <v>0</v>
      </c>
      <c r="BH54" s="54"/>
      <c r="BI54" s="30">
        <f t="shared" si="250"/>
        <v>0</v>
      </c>
      <c r="BJ54" s="30">
        <f t="shared" si="251"/>
        <v>0</v>
      </c>
      <c r="BK54" s="30">
        <f t="shared" si="252"/>
        <v>0</v>
      </c>
      <c r="BL54" s="30">
        <f t="shared" si="253"/>
        <v>0</v>
      </c>
      <c r="BM54" s="55"/>
      <c r="BN54" s="30">
        <f t="shared" si="254"/>
        <v>107.5</v>
      </c>
      <c r="BO54" s="30">
        <f t="shared" si="255"/>
        <v>1.625</v>
      </c>
      <c r="BP54" s="30">
        <f t="shared" si="256"/>
        <v>4</v>
      </c>
      <c r="BQ54" s="30">
        <f t="shared" si="257"/>
        <v>16.25</v>
      </c>
      <c r="BR54" s="21">
        <v>25</v>
      </c>
      <c r="BS54" s="30">
        <f t="shared" si="258"/>
        <v>0</v>
      </c>
      <c r="BT54" s="30">
        <f t="shared" si="259"/>
        <v>0</v>
      </c>
      <c r="BU54" s="30">
        <f t="shared" si="260"/>
        <v>0</v>
      </c>
      <c r="BV54" s="30">
        <f t="shared" si="261"/>
        <v>0</v>
      </c>
      <c r="BX54" s="30">
        <f t="shared" si="262"/>
        <v>0</v>
      </c>
      <c r="BY54" s="30">
        <f t="shared" si="263"/>
        <v>0</v>
      </c>
      <c r="BZ54" s="30">
        <f t="shared" si="264"/>
        <v>0</v>
      </c>
      <c r="CA54" s="30">
        <f t="shared" si="265"/>
        <v>0</v>
      </c>
      <c r="CC54" s="30">
        <f t="shared" si="266"/>
        <v>0</v>
      </c>
      <c r="CD54" s="30">
        <f t="shared" si="267"/>
        <v>0</v>
      </c>
      <c r="CE54" s="30">
        <f t="shared" si="268"/>
        <v>0</v>
      </c>
      <c r="CF54" s="30">
        <f t="shared" si="269"/>
        <v>0</v>
      </c>
      <c r="CH54" s="30">
        <f t="shared" si="270"/>
        <v>0</v>
      </c>
      <c r="CI54" s="30">
        <f t="shared" si="271"/>
        <v>0</v>
      </c>
      <c r="CJ54" s="30">
        <f t="shared" si="272"/>
        <v>0</v>
      </c>
      <c r="CK54" s="30">
        <f t="shared" si="273"/>
        <v>0</v>
      </c>
      <c r="CM54" s="30">
        <f t="shared" si="274"/>
        <v>0</v>
      </c>
      <c r="CN54" s="30">
        <f t="shared" si="275"/>
        <v>0</v>
      </c>
      <c r="CO54" s="30">
        <f t="shared" si="276"/>
        <v>0</v>
      </c>
      <c r="CP54" s="30">
        <f t="shared" si="277"/>
        <v>0</v>
      </c>
      <c r="CR54" s="30">
        <f t="shared" si="278"/>
        <v>0</v>
      </c>
      <c r="CS54" s="30">
        <f t="shared" si="279"/>
        <v>0</v>
      </c>
      <c r="CT54" s="30">
        <f t="shared" si="280"/>
        <v>0</v>
      </c>
      <c r="CU54" s="30">
        <f t="shared" si="281"/>
        <v>0</v>
      </c>
      <c r="CW54" s="30">
        <f t="shared" si="282"/>
        <v>0</v>
      </c>
      <c r="CX54" s="30">
        <f t="shared" si="283"/>
        <v>0</v>
      </c>
      <c r="CY54" s="30">
        <f t="shared" si="284"/>
        <v>0</v>
      </c>
      <c r="CZ54" s="30">
        <f t="shared" si="285"/>
        <v>0</v>
      </c>
      <c r="DB54" s="30">
        <f t="shared" si="286"/>
        <v>0</v>
      </c>
      <c r="DC54" s="30">
        <f t="shared" si="287"/>
        <v>0</v>
      </c>
      <c r="DD54" s="30">
        <f t="shared" si="288"/>
        <v>0</v>
      </c>
      <c r="DE54" s="30">
        <f t="shared" si="289"/>
        <v>0</v>
      </c>
      <c r="DG54" s="30">
        <f t="shared" si="290"/>
        <v>0</v>
      </c>
      <c r="DH54" s="30">
        <f t="shared" si="291"/>
        <v>0</v>
      </c>
      <c r="DI54" s="30">
        <f t="shared" si="292"/>
        <v>0</v>
      </c>
      <c r="DJ54" s="30">
        <f t="shared" si="293"/>
        <v>0</v>
      </c>
      <c r="DL54" s="30">
        <f t="shared" si="294"/>
        <v>0</v>
      </c>
      <c r="DM54" s="30">
        <f t="shared" si="295"/>
        <v>0</v>
      </c>
      <c r="DN54" s="30">
        <f t="shared" si="296"/>
        <v>0</v>
      </c>
      <c r="DO54" s="30">
        <f t="shared" si="297"/>
        <v>0</v>
      </c>
    </row>
    <row r="55" spans="1:120" s="21" customFormat="1" x14ac:dyDescent="0.25">
      <c r="A55" s="38" t="s">
        <v>40</v>
      </c>
      <c r="B55" s="38">
        <v>400</v>
      </c>
      <c r="C55" s="38">
        <v>8.6999999999999993</v>
      </c>
      <c r="D55" s="38">
        <v>8.8000000000000007</v>
      </c>
      <c r="E55" s="43">
        <v>70.900000000000006</v>
      </c>
      <c r="F55" s="42">
        <f t="shared" si="206"/>
        <v>0</v>
      </c>
      <c r="G55" s="42">
        <f t="shared" si="207"/>
        <v>0</v>
      </c>
      <c r="H55" s="42">
        <f t="shared" si="208"/>
        <v>0</v>
      </c>
      <c r="I55" s="42">
        <f t="shared" si="209"/>
        <v>0</v>
      </c>
      <c r="J55" s="38"/>
      <c r="K55" s="42">
        <f t="shared" si="210"/>
        <v>160</v>
      </c>
      <c r="L55" s="42">
        <f t="shared" si="211"/>
        <v>3.4799999999999995</v>
      </c>
      <c r="M55" s="42">
        <f t="shared" si="212"/>
        <v>3.5200000000000005</v>
      </c>
      <c r="N55" s="42">
        <f t="shared" si="213"/>
        <v>28.360000000000003</v>
      </c>
      <c r="O55" s="38">
        <v>40</v>
      </c>
      <c r="P55" s="42">
        <f t="shared" si="214"/>
        <v>0</v>
      </c>
      <c r="Q55" s="42">
        <f t="shared" si="215"/>
        <v>0</v>
      </c>
      <c r="R55" s="42">
        <f t="shared" si="216"/>
        <v>0</v>
      </c>
      <c r="S55" s="42">
        <f t="shared" si="217"/>
        <v>0</v>
      </c>
      <c r="T55" s="38"/>
      <c r="U55" s="42">
        <f t="shared" si="218"/>
        <v>0</v>
      </c>
      <c r="V55" s="42">
        <f t="shared" si="219"/>
        <v>0</v>
      </c>
      <c r="W55" s="42">
        <f t="shared" si="220"/>
        <v>0</v>
      </c>
      <c r="X55" s="42">
        <f t="shared" si="221"/>
        <v>0</v>
      </c>
      <c r="Y55" s="38"/>
      <c r="Z55" s="42">
        <f t="shared" si="390"/>
        <v>0</v>
      </c>
      <c r="AA55" s="42">
        <f t="shared" si="391"/>
        <v>0</v>
      </c>
      <c r="AB55" s="42">
        <f t="shared" si="392"/>
        <v>0</v>
      </c>
      <c r="AC55" s="42">
        <f t="shared" si="393"/>
        <v>0</v>
      </c>
      <c r="AD55" s="38"/>
      <c r="AE55" s="42">
        <f t="shared" si="226"/>
        <v>0</v>
      </c>
      <c r="AF55" s="42">
        <f t="shared" si="227"/>
        <v>0</v>
      </c>
      <c r="AG55" s="42">
        <f t="shared" si="228"/>
        <v>0</v>
      </c>
      <c r="AH55" s="42">
        <f t="shared" si="229"/>
        <v>0</v>
      </c>
      <c r="AI55" s="38"/>
      <c r="AJ55" s="42">
        <f t="shared" si="230"/>
        <v>0</v>
      </c>
      <c r="AK55" s="42">
        <f t="shared" si="231"/>
        <v>0</v>
      </c>
      <c r="AL55" s="42">
        <f t="shared" si="232"/>
        <v>0</v>
      </c>
      <c r="AM55" s="42">
        <f t="shared" si="233"/>
        <v>0</v>
      </c>
      <c r="AN55" s="41"/>
      <c r="AO55" s="42">
        <f t="shared" si="234"/>
        <v>0</v>
      </c>
      <c r="AP55" s="42">
        <f t="shared" si="235"/>
        <v>0</v>
      </c>
      <c r="AQ55" s="42">
        <f t="shared" si="236"/>
        <v>0</v>
      </c>
      <c r="AR55" s="42">
        <f t="shared" si="237"/>
        <v>0</v>
      </c>
      <c r="AS55" s="38"/>
      <c r="AT55" s="42">
        <f t="shared" si="238"/>
        <v>0</v>
      </c>
      <c r="AU55" s="42">
        <f t="shared" si="239"/>
        <v>0</v>
      </c>
      <c r="AV55" s="42">
        <f t="shared" si="240"/>
        <v>0</v>
      </c>
      <c r="AW55" s="42">
        <f t="shared" si="241"/>
        <v>0</v>
      </c>
      <c r="AX55" s="38"/>
      <c r="AY55" s="42">
        <f t="shared" si="242"/>
        <v>0</v>
      </c>
      <c r="AZ55" s="42">
        <f t="shared" si="243"/>
        <v>0</v>
      </c>
      <c r="BA55" s="42">
        <f t="shared" si="244"/>
        <v>0</v>
      </c>
      <c r="BB55" s="42">
        <f t="shared" si="245"/>
        <v>0</v>
      </c>
      <c r="BC55" s="38"/>
      <c r="BD55" s="42">
        <f t="shared" si="246"/>
        <v>0</v>
      </c>
      <c r="BE55" s="42">
        <f t="shared" si="247"/>
        <v>0</v>
      </c>
      <c r="BF55" s="42">
        <f t="shared" si="248"/>
        <v>0</v>
      </c>
      <c r="BG55" s="42">
        <f t="shared" si="249"/>
        <v>0</v>
      </c>
      <c r="BH55" s="41"/>
      <c r="BI55" s="42">
        <f t="shared" si="250"/>
        <v>0</v>
      </c>
      <c r="BJ55" s="42">
        <f t="shared" si="251"/>
        <v>0</v>
      </c>
      <c r="BK55" s="42">
        <f t="shared" si="252"/>
        <v>0</v>
      </c>
      <c r="BL55" s="42">
        <f t="shared" si="253"/>
        <v>0</v>
      </c>
      <c r="BM55" s="43"/>
      <c r="BN55" s="42">
        <f t="shared" si="254"/>
        <v>0</v>
      </c>
      <c r="BO55" s="42">
        <f t="shared" si="255"/>
        <v>0</v>
      </c>
      <c r="BP55" s="42">
        <f t="shared" si="256"/>
        <v>0</v>
      </c>
      <c r="BQ55" s="42">
        <f t="shared" si="257"/>
        <v>0</v>
      </c>
      <c r="BR55" s="38"/>
      <c r="BS55" s="42">
        <f t="shared" si="258"/>
        <v>160</v>
      </c>
      <c r="BT55" s="42">
        <f t="shared" si="259"/>
        <v>3.4799999999999995</v>
      </c>
      <c r="BU55" s="42">
        <f t="shared" si="260"/>
        <v>3.5200000000000005</v>
      </c>
      <c r="BV55" s="42">
        <f t="shared" si="261"/>
        <v>28.360000000000003</v>
      </c>
      <c r="BW55" s="38">
        <v>40</v>
      </c>
      <c r="BX55" s="42">
        <f t="shared" si="262"/>
        <v>0</v>
      </c>
      <c r="BY55" s="42">
        <f t="shared" si="263"/>
        <v>0</v>
      </c>
      <c r="BZ55" s="42">
        <f t="shared" si="264"/>
        <v>0</v>
      </c>
      <c r="CA55" s="42">
        <f t="shared" si="265"/>
        <v>0</v>
      </c>
      <c r="CB55" s="38"/>
      <c r="CC55" s="42">
        <f t="shared" si="266"/>
        <v>0</v>
      </c>
      <c r="CD55" s="42">
        <f t="shared" si="267"/>
        <v>0</v>
      </c>
      <c r="CE55" s="42">
        <f t="shared" si="268"/>
        <v>0</v>
      </c>
      <c r="CF55" s="42">
        <f t="shared" si="269"/>
        <v>0</v>
      </c>
      <c r="CG55" s="38"/>
      <c r="CH55" s="42">
        <f t="shared" si="270"/>
        <v>0</v>
      </c>
      <c r="CI55" s="42">
        <f t="shared" si="271"/>
        <v>0</v>
      </c>
      <c r="CJ55" s="42">
        <f t="shared" si="272"/>
        <v>0</v>
      </c>
      <c r="CK55" s="42">
        <f t="shared" si="273"/>
        <v>0</v>
      </c>
      <c r="CL55" s="38"/>
      <c r="CM55" s="42">
        <f t="shared" si="274"/>
        <v>0</v>
      </c>
      <c r="CN55" s="42">
        <f t="shared" si="275"/>
        <v>0</v>
      </c>
      <c r="CO55" s="42">
        <f t="shared" si="276"/>
        <v>0</v>
      </c>
      <c r="CP55" s="42">
        <f t="shared" si="277"/>
        <v>0</v>
      </c>
      <c r="CQ55" s="38"/>
      <c r="CR55" s="42">
        <f t="shared" si="278"/>
        <v>0</v>
      </c>
      <c r="CS55" s="42">
        <f t="shared" si="279"/>
        <v>0</v>
      </c>
      <c r="CT55" s="42">
        <f t="shared" si="280"/>
        <v>0</v>
      </c>
      <c r="CU55" s="42">
        <f t="shared" si="281"/>
        <v>0</v>
      </c>
      <c r="CV55" s="38"/>
      <c r="CW55" s="42">
        <f t="shared" si="282"/>
        <v>0</v>
      </c>
      <c r="CX55" s="42">
        <f t="shared" si="283"/>
        <v>0</v>
      </c>
      <c r="CY55" s="42">
        <f t="shared" si="284"/>
        <v>0</v>
      </c>
      <c r="CZ55" s="42">
        <f t="shared" si="285"/>
        <v>0</v>
      </c>
      <c r="DA55" s="38"/>
      <c r="DB55" s="42">
        <f t="shared" si="286"/>
        <v>0</v>
      </c>
      <c r="DC55" s="42">
        <f t="shared" si="287"/>
        <v>0</v>
      </c>
      <c r="DD55" s="42">
        <f t="shared" si="288"/>
        <v>0</v>
      </c>
      <c r="DE55" s="42">
        <f t="shared" si="289"/>
        <v>0</v>
      </c>
      <c r="DF55" s="38"/>
      <c r="DG55" s="42">
        <f t="shared" si="290"/>
        <v>0</v>
      </c>
      <c r="DH55" s="42">
        <f t="shared" si="291"/>
        <v>0</v>
      </c>
      <c r="DI55" s="42">
        <f t="shared" si="292"/>
        <v>0</v>
      </c>
      <c r="DJ55" s="42">
        <f t="shared" si="293"/>
        <v>0</v>
      </c>
      <c r="DK55" s="38"/>
      <c r="DL55" s="42">
        <f t="shared" si="294"/>
        <v>0</v>
      </c>
      <c r="DM55" s="42">
        <f t="shared" si="295"/>
        <v>0</v>
      </c>
      <c r="DN55" s="42">
        <f t="shared" si="296"/>
        <v>0</v>
      </c>
      <c r="DO55" s="42">
        <f t="shared" si="297"/>
        <v>0</v>
      </c>
      <c r="DP55" s="38"/>
    </row>
    <row r="56" spans="1:120" s="21" customFormat="1" x14ac:dyDescent="0.25">
      <c r="A56" s="21" t="s">
        <v>41</v>
      </c>
      <c r="B56" s="21">
        <v>316</v>
      </c>
      <c r="C56" s="21">
        <v>0.8</v>
      </c>
      <c r="D56" s="21">
        <v>0.7</v>
      </c>
      <c r="E56" s="55">
        <v>79.400000000000006</v>
      </c>
      <c r="F56" s="30">
        <f t="shared" si="206"/>
        <v>0</v>
      </c>
      <c r="G56" s="30">
        <f t="shared" si="207"/>
        <v>0</v>
      </c>
      <c r="H56" s="30">
        <f t="shared" si="208"/>
        <v>0</v>
      </c>
      <c r="I56" s="30">
        <f t="shared" si="209"/>
        <v>0</v>
      </c>
      <c r="K56" s="30">
        <f t="shared" si="210"/>
        <v>0</v>
      </c>
      <c r="L56" s="30">
        <f t="shared" si="211"/>
        <v>0</v>
      </c>
      <c r="M56" s="30">
        <f t="shared" si="212"/>
        <v>0</v>
      </c>
      <c r="N56" s="30">
        <f t="shared" si="213"/>
        <v>0</v>
      </c>
      <c r="P56" s="30">
        <f t="shared" si="214"/>
        <v>63.2</v>
      </c>
      <c r="Q56" s="30">
        <f t="shared" si="215"/>
        <v>0.16</v>
      </c>
      <c r="R56" s="30">
        <f t="shared" si="216"/>
        <v>0.13999999999999999</v>
      </c>
      <c r="S56" s="30">
        <f t="shared" si="217"/>
        <v>15.88</v>
      </c>
      <c r="T56" s="21">
        <v>20</v>
      </c>
      <c r="U56" s="30">
        <f t="shared" si="218"/>
        <v>0</v>
      </c>
      <c r="V56" s="30">
        <f t="shared" si="219"/>
        <v>0</v>
      </c>
      <c r="W56" s="30">
        <f t="shared" si="220"/>
        <v>0</v>
      </c>
      <c r="X56" s="30">
        <f t="shared" si="221"/>
        <v>0</v>
      </c>
      <c r="Z56" s="30">
        <f t="shared" si="390"/>
        <v>0</v>
      </c>
      <c r="AA56" s="30">
        <f t="shared" si="391"/>
        <v>0</v>
      </c>
      <c r="AB56" s="30">
        <f t="shared" si="392"/>
        <v>0</v>
      </c>
      <c r="AC56" s="30">
        <f t="shared" si="393"/>
        <v>0</v>
      </c>
      <c r="AE56" s="30">
        <f t="shared" si="226"/>
        <v>0</v>
      </c>
      <c r="AF56" s="30">
        <f t="shared" si="227"/>
        <v>0</v>
      </c>
      <c r="AG56" s="30">
        <f t="shared" si="228"/>
        <v>0</v>
      </c>
      <c r="AH56" s="30">
        <f t="shared" si="229"/>
        <v>0</v>
      </c>
      <c r="AJ56" s="30">
        <f t="shared" si="230"/>
        <v>0</v>
      </c>
      <c r="AK56" s="30">
        <f t="shared" si="231"/>
        <v>0</v>
      </c>
      <c r="AL56" s="30">
        <f t="shared" si="232"/>
        <v>0</v>
      </c>
      <c r="AM56" s="30">
        <f t="shared" si="233"/>
        <v>0</v>
      </c>
      <c r="AN56" s="54"/>
      <c r="AO56" s="30">
        <f t="shared" si="234"/>
        <v>0</v>
      </c>
      <c r="AP56" s="30">
        <f t="shared" si="235"/>
        <v>0</v>
      </c>
      <c r="AQ56" s="30">
        <f t="shared" si="236"/>
        <v>0</v>
      </c>
      <c r="AR56" s="30">
        <f t="shared" si="237"/>
        <v>0</v>
      </c>
      <c r="AT56" s="30">
        <f t="shared" si="238"/>
        <v>0</v>
      </c>
      <c r="AU56" s="30">
        <f t="shared" si="239"/>
        <v>0</v>
      </c>
      <c r="AV56" s="30">
        <f t="shared" si="240"/>
        <v>0</v>
      </c>
      <c r="AW56" s="30">
        <f t="shared" si="241"/>
        <v>0</v>
      </c>
      <c r="AY56" s="30">
        <f t="shared" si="242"/>
        <v>0</v>
      </c>
      <c r="AZ56" s="30">
        <f t="shared" si="243"/>
        <v>0</v>
      </c>
      <c r="BA56" s="30">
        <f t="shared" si="244"/>
        <v>0</v>
      </c>
      <c r="BB56" s="30">
        <f t="shared" si="245"/>
        <v>0</v>
      </c>
      <c r="BD56" s="30">
        <f t="shared" si="246"/>
        <v>0</v>
      </c>
      <c r="BE56" s="30">
        <f t="shared" si="247"/>
        <v>0</v>
      </c>
      <c r="BF56" s="30">
        <f t="shared" si="248"/>
        <v>0</v>
      </c>
      <c r="BG56" s="30">
        <f t="shared" si="249"/>
        <v>0</v>
      </c>
      <c r="BH56" s="54"/>
      <c r="BI56" s="30">
        <f t="shared" si="250"/>
        <v>63.2</v>
      </c>
      <c r="BJ56" s="30">
        <f t="shared" si="251"/>
        <v>0.16</v>
      </c>
      <c r="BK56" s="30">
        <f t="shared" si="252"/>
        <v>0.13999999999999999</v>
      </c>
      <c r="BL56" s="30">
        <f t="shared" si="253"/>
        <v>15.88</v>
      </c>
      <c r="BM56" s="55">
        <v>20</v>
      </c>
      <c r="BN56" s="30">
        <f t="shared" si="254"/>
        <v>0</v>
      </c>
      <c r="BO56" s="30">
        <f t="shared" si="255"/>
        <v>0</v>
      </c>
      <c r="BP56" s="30">
        <f t="shared" si="256"/>
        <v>0</v>
      </c>
      <c r="BQ56" s="30">
        <f t="shared" si="257"/>
        <v>0</v>
      </c>
      <c r="BS56" s="30">
        <f t="shared" si="258"/>
        <v>0</v>
      </c>
      <c r="BT56" s="30">
        <f t="shared" si="259"/>
        <v>0</v>
      </c>
      <c r="BU56" s="30">
        <f t="shared" si="260"/>
        <v>0</v>
      </c>
      <c r="BV56" s="30">
        <f t="shared" si="261"/>
        <v>0</v>
      </c>
      <c r="BX56" s="30">
        <f t="shared" si="262"/>
        <v>126.4</v>
      </c>
      <c r="BY56" s="30">
        <f t="shared" si="263"/>
        <v>0.32</v>
      </c>
      <c r="BZ56" s="30">
        <f t="shared" si="264"/>
        <v>0.27999999999999997</v>
      </c>
      <c r="CA56" s="30">
        <f t="shared" si="265"/>
        <v>31.76</v>
      </c>
      <c r="CB56" s="21">
        <v>40</v>
      </c>
      <c r="CC56" s="30">
        <f t="shared" si="266"/>
        <v>0</v>
      </c>
      <c r="CD56" s="30">
        <f t="shared" si="267"/>
        <v>0</v>
      </c>
      <c r="CE56" s="30">
        <f t="shared" si="268"/>
        <v>0</v>
      </c>
      <c r="CF56" s="30">
        <f t="shared" si="269"/>
        <v>0</v>
      </c>
      <c r="CH56" s="30">
        <f t="shared" si="270"/>
        <v>0</v>
      </c>
      <c r="CI56" s="30">
        <f t="shared" si="271"/>
        <v>0</v>
      </c>
      <c r="CJ56" s="30">
        <f t="shared" si="272"/>
        <v>0</v>
      </c>
      <c r="CK56" s="30">
        <f t="shared" si="273"/>
        <v>0</v>
      </c>
      <c r="CM56" s="30">
        <f t="shared" si="274"/>
        <v>0</v>
      </c>
      <c r="CN56" s="30">
        <f t="shared" si="275"/>
        <v>0</v>
      </c>
      <c r="CO56" s="30">
        <f t="shared" si="276"/>
        <v>0</v>
      </c>
      <c r="CP56" s="30">
        <f t="shared" si="277"/>
        <v>0</v>
      </c>
      <c r="CR56" s="30">
        <f t="shared" si="278"/>
        <v>0</v>
      </c>
      <c r="CS56" s="30">
        <f t="shared" si="279"/>
        <v>0</v>
      </c>
      <c r="CT56" s="30">
        <f t="shared" si="280"/>
        <v>0</v>
      </c>
      <c r="CU56" s="30">
        <f t="shared" si="281"/>
        <v>0</v>
      </c>
      <c r="CW56" s="30">
        <f t="shared" si="282"/>
        <v>0</v>
      </c>
      <c r="CX56" s="30">
        <f t="shared" si="283"/>
        <v>0</v>
      </c>
      <c r="CY56" s="30">
        <f t="shared" si="284"/>
        <v>0</v>
      </c>
      <c r="CZ56" s="30">
        <f t="shared" si="285"/>
        <v>0</v>
      </c>
      <c r="DB56" s="30">
        <f t="shared" si="286"/>
        <v>0</v>
      </c>
      <c r="DC56" s="30">
        <f t="shared" si="287"/>
        <v>0</v>
      </c>
      <c r="DD56" s="30">
        <f t="shared" si="288"/>
        <v>0</v>
      </c>
      <c r="DE56" s="30">
        <f t="shared" si="289"/>
        <v>0</v>
      </c>
      <c r="DG56" s="30">
        <f t="shared" si="290"/>
        <v>0</v>
      </c>
      <c r="DH56" s="30">
        <f t="shared" si="291"/>
        <v>0</v>
      </c>
      <c r="DI56" s="30">
        <f t="shared" si="292"/>
        <v>0</v>
      </c>
      <c r="DJ56" s="30">
        <f t="shared" si="293"/>
        <v>0</v>
      </c>
      <c r="DL56" s="30">
        <f t="shared" si="294"/>
        <v>0</v>
      </c>
      <c r="DM56" s="30">
        <f t="shared" si="295"/>
        <v>0</v>
      </c>
      <c r="DN56" s="30">
        <f t="shared" si="296"/>
        <v>0</v>
      </c>
      <c r="DO56" s="30">
        <f t="shared" si="297"/>
        <v>0</v>
      </c>
    </row>
    <row r="57" spans="1:120" s="21" customFormat="1" x14ac:dyDescent="0.25">
      <c r="A57" s="38" t="s">
        <v>67</v>
      </c>
      <c r="B57" s="38">
        <v>523</v>
      </c>
      <c r="C57" s="38">
        <v>11.6</v>
      </c>
      <c r="D57" s="38">
        <v>29.7</v>
      </c>
      <c r="E57" s="43">
        <v>54</v>
      </c>
      <c r="F57" s="42">
        <f t="shared" si="206"/>
        <v>0</v>
      </c>
      <c r="G57" s="42">
        <f t="shared" si="207"/>
        <v>0</v>
      </c>
      <c r="H57" s="42">
        <f t="shared" si="208"/>
        <v>0</v>
      </c>
      <c r="I57" s="42">
        <f t="shared" si="209"/>
        <v>0</v>
      </c>
      <c r="J57" s="38"/>
      <c r="K57" s="42">
        <f t="shared" si="210"/>
        <v>0</v>
      </c>
      <c r="L57" s="42">
        <f t="shared" si="211"/>
        <v>0</v>
      </c>
      <c r="M57" s="42">
        <f t="shared" si="212"/>
        <v>0</v>
      </c>
      <c r="N57" s="42">
        <f t="shared" si="213"/>
        <v>0</v>
      </c>
      <c r="O57" s="38"/>
      <c r="P57" s="42">
        <f t="shared" si="214"/>
        <v>0</v>
      </c>
      <c r="Q57" s="42">
        <f t="shared" si="215"/>
        <v>0</v>
      </c>
      <c r="R57" s="42">
        <f t="shared" si="216"/>
        <v>0</v>
      </c>
      <c r="S57" s="42">
        <f t="shared" si="217"/>
        <v>0</v>
      </c>
      <c r="T57" s="38"/>
      <c r="U57" s="42">
        <f t="shared" si="218"/>
        <v>282.42</v>
      </c>
      <c r="V57" s="42">
        <f t="shared" si="219"/>
        <v>6.2639999999999993</v>
      </c>
      <c r="W57" s="42">
        <f t="shared" si="220"/>
        <v>16.038</v>
      </c>
      <c r="X57" s="42">
        <f t="shared" si="221"/>
        <v>29.160000000000004</v>
      </c>
      <c r="Y57" s="38">
        <v>54</v>
      </c>
      <c r="Z57" s="42">
        <f t="shared" si="390"/>
        <v>0</v>
      </c>
      <c r="AA57" s="42">
        <f t="shared" si="391"/>
        <v>0</v>
      </c>
      <c r="AB57" s="42">
        <f t="shared" si="392"/>
        <v>0</v>
      </c>
      <c r="AC57" s="42">
        <f t="shared" si="393"/>
        <v>0</v>
      </c>
      <c r="AD57" s="38"/>
      <c r="AE57" s="42">
        <f t="shared" si="226"/>
        <v>0</v>
      </c>
      <c r="AF57" s="42">
        <f t="shared" si="227"/>
        <v>0</v>
      </c>
      <c r="AG57" s="42">
        <f t="shared" si="228"/>
        <v>0</v>
      </c>
      <c r="AH57" s="42">
        <f t="shared" si="229"/>
        <v>0</v>
      </c>
      <c r="AI57" s="38"/>
      <c r="AJ57" s="42">
        <f t="shared" si="230"/>
        <v>0</v>
      </c>
      <c r="AK57" s="42">
        <f t="shared" si="231"/>
        <v>0</v>
      </c>
      <c r="AL57" s="42">
        <f t="shared" si="232"/>
        <v>0</v>
      </c>
      <c r="AM57" s="42">
        <f t="shared" si="233"/>
        <v>0</v>
      </c>
      <c r="AN57" s="41"/>
      <c r="AO57" s="42">
        <f t="shared" si="234"/>
        <v>0</v>
      </c>
      <c r="AP57" s="42">
        <f t="shared" si="235"/>
        <v>0</v>
      </c>
      <c r="AQ57" s="42">
        <f t="shared" si="236"/>
        <v>0</v>
      </c>
      <c r="AR57" s="42">
        <f t="shared" si="237"/>
        <v>0</v>
      </c>
      <c r="AS57" s="38"/>
      <c r="AT57" s="42">
        <f t="shared" si="238"/>
        <v>0</v>
      </c>
      <c r="AU57" s="42">
        <f t="shared" si="239"/>
        <v>0</v>
      </c>
      <c r="AV57" s="42">
        <f t="shared" si="240"/>
        <v>0</v>
      </c>
      <c r="AW57" s="42">
        <f t="shared" si="241"/>
        <v>0</v>
      </c>
      <c r="AX57" s="38"/>
      <c r="AY57" s="42">
        <f t="shared" si="242"/>
        <v>0</v>
      </c>
      <c r="AZ57" s="42">
        <f t="shared" si="243"/>
        <v>0</v>
      </c>
      <c r="BA57" s="42">
        <f t="shared" si="244"/>
        <v>0</v>
      </c>
      <c r="BB57" s="42">
        <f t="shared" si="245"/>
        <v>0</v>
      </c>
      <c r="BC57" s="38"/>
      <c r="BD57" s="42">
        <f t="shared" si="246"/>
        <v>0</v>
      </c>
      <c r="BE57" s="42">
        <f t="shared" si="247"/>
        <v>0</v>
      </c>
      <c r="BF57" s="42">
        <f t="shared" si="248"/>
        <v>0</v>
      </c>
      <c r="BG57" s="42">
        <f t="shared" si="249"/>
        <v>0</v>
      </c>
      <c r="BH57" s="41"/>
      <c r="BI57" s="42">
        <f t="shared" si="250"/>
        <v>0</v>
      </c>
      <c r="BJ57" s="42">
        <f t="shared" si="251"/>
        <v>0</v>
      </c>
      <c r="BK57" s="42">
        <f t="shared" si="252"/>
        <v>0</v>
      </c>
      <c r="BL57" s="42">
        <f t="shared" si="253"/>
        <v>0</v>
      </c>
      <c r="BM57" s="43"/>
      <c r="BN57" s="42">
        <f t="shared" si="254"/>
        <v>0</v>
      </c>
      <c r="BO57" s="42">
        <f t="shared" si="255"/>
        <v>0</v>
      </c>
      <c r="BP57" s="42">
        <f t="shared" si="256"/>
        <v>0</v>
      </c>
      <c r="BQ57" s="42">
        <f t="shared" si="257"/>
        <v>0</v>
      </c>
      <c r="BR57" s="38"/>
      <c r="BS57" s="42">
        <f t="shared" si="258"/>
        <v>0</v>
      </c>
      <c r="BT57" s="42">
        <f t="shared" si="259"/>
        <v>0</v>
      </c>
      <c r="BU57" s="42">
        <f t="shared" si="260"/>
        <v>0</v>
      </c>
      <c r="BV57" s="42">
        <f t="shared" si="261"/>
        <v>0</v>
      </c>
      <c r="BW57" s="38"/>
      <c r="BX57" s="42">
        <f t="shared" si="262"/>
        <v>0</v>
      </c>
      <c r="BY57" s="42">
        <f t="shared" si="263"/>
        <v>0</v>
      </c>
      <c r="BZ57" s="42">
        <f t="shared" si="264"/>
        <v>0</v>
      </c>
      <c r="CA57" s="42">
        <f t="shared" si="265"/>
        <v>0</v>
      </c>
      <c r="CB57" s="38"/>
      <c r="CC57" s="42">
        <f t="shared" si="266"/>
        <v>141.21</v>
      </c>
      <c r="CD57" s="42">
        <f t="shared" si="267"/>
        <v>3.1319999999999997</v>
      </c>
      <c r="CE57" s="42">
        <f t="shared" si="268"/>
        <v>8.0190000000000001</v>
      </c>
      <c r="CF57" s="42">
        <f t="shared" si="269"/>
        <v>14.580000000000002</v>
      </c>
      <c r="CG57" s="38">
        <v>27</v>
      </c>
      <c r="CH57" s="42">
        <f t="shared" si="270"/>
        <v>0</v>
      </c>
      <c r="CI57" s="42">
        <f t="shared" si="271"/>
        <v>0</v>
      </c>
      <c r="CJ57" s="42">
        <f t="shared" si="272"/>
        <v>0</v>
      </c>
      <c r="CK57" s="42">
        <f t="shared" si="273"/>
        <v>0</v>
      </c>
      <c r="CL57" s="38"/>
      <c r="CM57" s="42">
        <f t="shared" si="274"/>
        <v>0</v>
      </c>
      <c r="CN57" s="42">
        <f t="shared" si="275"/>
        <v>0</v>
      </c>
      <c r="CO57" s="42">
        <f t="shared" si="276"/>
        <v>0</v>
      </c>
      <c r="CP57" s="42">
        <f t="shared" si="277"/>
        <v>0</v>
      </c>
      <c r="CQ57" s="38"/>
      <c r="CR57" s="42">
        <f t="shared" si="278"/>
        <v>0</v>
      </c>
      <c r="CS57" s="42">
        <f t="shared" si="279"/>
        <v>0</v>
      </c>
      <c r="CT57" s="42">
        <f t="shared" si="280"/>
        <v>0</v>
      </c>
      <c r="CU57" s="42">
        <f t="shared" si="281"/>
        <v>0</v>
      </c>
      <c r="CV57" s="38"/>
      <c r="CW57" s="42">
        <f t="shared" si="282"/>
        <v>0</v>
      </c>
      <c r="CX57" s="42">
        <f t="shared" si="283"/>
        <v>0</v>
      </c>
      <c r="CY57" s="42">
        <f t="shared" si="284"/>
        <v>0</v>
      </c>
      <c r="CZ57" s="42">
        <f t="shared" si="285"/>
        <v>0</v>
      </c>
      <c r="DA57" s="38"/>
      <c r="DB57" s="42">
        <f t="shared" si="286"/>
        <v>0</v>
      </c>
      <c r="DC57" s="42">
        <f t="shared" si="287"/>
        <v>0</v>
      </c>
      <c r="DD57" s="42">
        <f t="shared" si="288"/>
        <v>0</v>
      </c>
      <c r="DE57" s="42">
        <f t="shared" si="289"/>
        <v>0</v>
      </c>
      <c r="DF57" s="38"/>
      <c r="DG57" s="42">
        <f t="shared" si="290"/>
        <v>0</v>
      </c>
      <c r="DH57" s="42">
        <f t="shared" si="291"/>
        <v>0</v>
      </c>
      <c r="DI57" s="42">
        <f t="shared" si="292"/>
        <v>0</v>
      </c>
      <c r="DJ57" s="42">
        <f t="shared" si="293"/>
        <v>0</v>
      </c>
      <c r="DK57" s="38"/>
      <c r="DL57" s="42">
        <f t="shared" si="294"/>
        <v>141.21</v>
      </c>
      <c r="DM57" s="42">
        <f t="shared" si="295"/>
        <v>3.1319999999999997</v>
      </c>
      <c r="DN57" s="42">
        <f t="shared" si="296"/>
        <v>8.0190000000000001</v>
      </c>
      <c r="DO57" s="42">
        <f t="shared" si="297"/>
        <v>14.580000000000002</v>
      </c>
      <c r="DP57" s="38">
        <v>27</v>
      </c>
    </row>
    <row r="58" spans="1:120" s="21" customFormat="1" x14ac:dyDescent="0.25">
      <c r="A58" s="21" t="s">
        <v>43</v>
      </c>
      <c r="B58" s="21">
        <v>310</v>
      </c>
      <c r="C58" s="21">
        <v>0.5</v>
      </c>
      <c r="E58" s="55">
        <v>80.8</v>
      </c>
      <c r="F58" s="30">
        <f t="shared" si="206"/>
        <v>0</v>
      </c>
      <c r="G58" s="30">
        <f t="shared" si="207"/>
        <v>0</v>
      </c>
      <c r="H58" s="30">
        <f t="shared" si="208"/>
        <v>0</v>
      </c>
      <c r="I58" s="30">
        <f t="shared" si="209"/>
        <v>0</v>
      </c>
      <c r="K58" s="30">
        <f t="shared" si="210"/>
        <v>0</v>
      </c>
      <c r="L58" s="30">
        <f t="shared" si="211"/>
        <v>0</v>
      </c>
      <c r="M58" s="30">
        <f t="shared" si="212"/>
        <v>0</v>
      </c>
      <c r="N58" s="30">
        <f t="shared" si="213"/>
        <v>0</v>
      </c>
      <c r="P58" s="30">
        <f t="shared" si="214"/>
        <v>0</v>
      </c>
      <c r="Q58" s="30">
        <f t="shared" si="215"/>
        <v>0</v>
      </c>
      <c r="R58" s="30">
        <f t="shared" si="216"/>
        <v>0</v>
      </c>
      <c r="S58" s="30">
        <f t="shared" si="217"/>
        <v>0</v>
      </c>
      <c r="U58" s="30">
        <f t="shared" si="218"/>
        <v>0</v>
      </c>
      <c r="V58" s="30">
        <f t="shared" si="219"/>
        <v>0</v>
      </c>
      <c r="W58" s="30">
        <f t="shared" si="220"/>
        <v>0</v>
      </c>
      <c r="X58" s="30">
        <f t="shared" si="221"/>
        <v>0</v>
      </c>
      <c r="Z58" s="30">
        <f t="shared" si="390"/>
        <v>62</v>
      </c>
      <c r="AA58" s="30">
        <f t="shared" si="391"/>
        <v>0.1</v>
      </c>
      <c r="AB58" s="30">
        <f t="shared" si="392"/>
        <v>0</v>
      </c>
      <c r="AC58" s="30">
        <f t="shared" si="393"/>
        <v>16.16</v>
      </c>
      <c r="AD58" s="21">
        <v>20</v>
      </c>
      <c r="AE58" s="30">
        <f t="shared" si="226"/>
        <v>0</v>
      </c>
      <c r="AF58" s="30">
        <f t="shared" si="227"/>
        <v>0</v>
      </c>
      <c r="AG58" s="30">
        <f t="shared" si="228"/>
        <v>0</v>
      </c>
      <c r="AH58" s="30">
        <f t="shared" si="229"/>
        <v>0</v>
      </c>
      <c r="AJ58" s="30">
        <f t="shared" si="230"/>
        <v>0</v>
      </c>
      <c r="AK58" s="30">
        <f t="shared" si="231"/>
        <v>0</v>
      </c>
      <c r="AL58" s="30">
        <f t="shared" si="232"/>
        <v>0</v>
      </c>
      <c r="AM58" s="30">
        <f t="shared" si="233"/>
        <v>0</v>
      </c>
      <c r="AN58" s="54"/>
      <c r="AO58" s="30">
        <f t="shared" si="234"/>
        <v>0</v>
      </c>
      <c r="AP58" s="30">
        <f t="shared" si="235"/>
        <v>0</v>
      </c>
      <c r="AQ58" s="30">
        <f t="shared" si="236"/>
        <v>0</v>
      </c>
      <c r="AR58" s="30">
        <f t="shared" si="237"/>
        <v>0</v>
      </c>
      <c r="AT58" s="30">
        <f t="shared" si="238"/>
        <v>0</v>
      </c>
      <c r="AU58" s="30">
        <f t="shared" si="239"/>
        <v>0</v>
      </c>
      <c r="AV58" s="30">
        <f t="shared" si="240"/>
        <v>0</v>
      </c>
      <c r="AW58" s="30">
        <f t="shared" si="241"/>
        <v>0</v>
      </c>
      <c r="AY58" s="30">
        <f t="shared" si="242"/>
        <v>0</v>
      </c>
      <c r="AZ58" s="30">
        <f t="shared" si="243"/>
        <v>0</v>
      </c>
      <c r="BA58" s="30">
        <f t="shared" si="244"/>
        <v>0</v>
      </c>
      <c r="BB58" s="30">
        <f t="shared" si="245"/>
        <v>0</v>
      </c>
      <c r="BD58" s="30">
        <f t="shared" si="246"/>
        <v>0</v>
      </c>
      <c r="BE58" s="30">
        <f t="shared" si="247"/>
        <v>0</v>
      </c>
      <c r="BF58" s="30">
        <f t="shared" si="248"/>
        <v>0</v>
      </c>
      <c r="BG58" s="30">
        <f t="shared" si="249"/>
        <v>0</v>
      </c>
      <c r="BH58" s="54"/>
      <c r="BI58" s="30">
        <f t="shared" si="250"/>
        <v>0</v>
      </c>
      <c r="BJ58" s="30">
        <f t="shared" si="251"/>
        <v>0</v>
      </c>
      <c r="BK58" s="30">
        <f t="shared" si="252"/>
        <v>0</v>
      </c>
      <c r="BL58" s="30">
        <f t="shared" si="253"/>
        <v>0</v>
      </c>
      <c r="BM58" s="55"/>
      <c r="BN58" s="30">
        <f t="shared" si="254"/>
        <v>0</v>
      </c>
      <c r="BO58" s="30">
        <f t="shared" si="255"/>
        <v>0</v>
      </c>
      <c r="BP58" s="30">
        <f t="shared" si="256"/>
        <v>0</v>
      </c>
      <c r="BQ58" s="30">
        <f t="shared" si="257"/>
        <v>0</v>
      </c>
      <c r="BS58" s="30">
        <f t="shared" si="258"/>
        <v>0</v>
      </c>
      <c r="BT58" s="30">
        <f t="shared" si="259"/>
        <v>0</v>
      </c>
      <c r="BU58" s="30">
        <f t="shared" si="260"/>
        <v>0</v>
      </c>
      <c r="BV58" s="30">
        <f t="shared" si="261"/>
        <v>0</v>
      </c>
      <c r="BX58" s="30">
        <f t="shared" si="262"/>
        <v>0</v>
      </c>
      <c r="BY58" s="30">
        <f t="shared" si="263"/>
        <v>0</v>
      </c>
      <c r="BZ58" s="30">
        <f t="shared" si="264"/>
        <v>0</v>
      </c>
      <c r="CA58" s="30">
        <f t="shared" si="265"/>
        <v>0</v>
      </c>
      <c r="CC58" s="30">
        <f t="shared" si="266"/>
        <v>0</v>
      </c>
      <c r="CD58" s="30">
        <f t="shared" si="267"/>
        <v>0</v>
      </c>
      <c r="CE58" s="30">
        <f t="shared" si="268"/>
        <v>0</v>
      </c>
      <c r="CF58" s="30">
        <f t="shared" si="269"/>
        <v>0</v>
      </c>
      <c r="CH58" s="30">
        <f t="shared" si="270"/>
        <v>124</v>
      </c>
      <c r="CI58" s="30">
        <f t="shared" si="271"/>
        <v>0.2</v>
      </c>
      <c r="CJ58" s="30">
        <f t="shared" si="272"/>
        <v>0</v>
      </c>
      <c r="CK58" s="30">
        <f t="shared" si="273"/>
        <v>32.32</v>
      </c>
      <c r="CL58" s="21">
        <v>40</v>
      </c>
      <c r="CM58" s="30">
        <f t="shared" si="274"/>
        <v>0</v>
      </c>
      <c r="CN58" s="30">
        <f t="shared" si="275"/>
        <v>0</v>
      </c>
      <c r="CO58" s="30">
        <f t="shared" si="276"/>
        <v>0</v>
      </c>
      <c r="CP58" s="30">
        <f t="shared" si="277"/>
        <v>0</v>
      </c>
      <c r="CR58" s="30">
        <f t="shared" si="278"/>
        <v>0</v>
      </c>
      <c r="CS58" s="30">
        <f t="shared" si="279"/>
        <v>0</v>
      </c>
      <c r="CT58" s="30">
        <f t="shared" si="280"/>
        <v>0</v>
      </c>
      <c r="CU58" s="30">
        <f t="shared" si="281"/>
        <v>0</v>
      </c>
      <c r="CW58" s="30">
        <f t="shared" si="282"/>
        <v>0</v>
      </c>
      <c r="CX58" s="30">
        <f t="shared" si="283"/>
        <v>0</v>
      </c>
      <c r="CY58" s="30">
        <f t="shared" si="284"/>
        <v>0</v>
      </c>
      <c r="CZ58" s="30">
        <f t="shared" si="285"/>
        <v>0</v>
      </c>
      <c r="DB58" s="30">
        <f t="shared" si="286"/>
        <v>0</v>
      </c>
      <c r="DC58" s="30">
        <f t="shared" si="287"/>
        <v>0</v>
      </c>
      <c r="DD58" s="30">
        <f t="shared" si="288"/>
        <v>0</v>
      </c>
      <c r="DE58" s="30">
        <f t="shared" si="289"/>
        <v>0</v>
      </c>
      <c r="DG58" s="30">
        <f t="shared" si="290"/>
        <v>0</v>
      </c>
      <c r="DH58" s="30">
        <f t="shared" si="291"/>
        <v>0</v>
      </c>
      <c r="DI58" s="30">
        <f t="shared" si="292"/>
        <v>0</v>
      </c>
      <c r="DJ58" s="30">
        <f t="shared" si="293"/>
        <v>0</v>
      </c>
      <c r="DL58" s="30">
        <f t="shared" si="294"/>
        <v>0</v>
      </c>
      <c r="DM58" s="30">
        <f t="shared" si="295"/>
        <v>0</v>
      </c>
      <c r="DN58" s="30">
        <f t="shared" si="296"/>
        <v>0</v>
      </c>
      <c r="DO58" s="30">
        <f t="shared" si="297"/>
        <v>0</v>
      </c>
    </row>
    <row r="59" spans="1:120" s="21" customFormat="1" x14ac:dyDescent="0.25">
      <c r="A59" s="38" t="s">
        <v>44</v>
      </c>
      <c r="B59" s="38">
        <v>293</v>
      </c>
      <c r="C59" s="38">
        <v>0.4</v>
      </c>
      <c r="D59" s="38">
        <v>0</v>
      </c>
      <c r="E59" s="43">
        <v>76.599999999999994</v>
      </c>
      <c r="F59" s="42">
        <f t="shared" si="206"/>
        <v>0</v>
      </c>
      <c r="G59" s="42">
        <f t="shared" si="207"/>
        <v>0</v>
      </c>
      <c r="H59" s="42">
        <f t="shared" si="208"/>
        <v>0</v>
      </c>
      <c r="I59" s="42">
        <f t="shared" si="209"/>
        <v>0</v>
      </c>
      <c r="J59" s="38"/>
      <c r="K59" s="42">
        <f t="shared" si="210"/>
        <v>0</v>
      </c>
      <c r="L59" s="42">
        <f t="shared" si="211"/>
        <v>0</v>
      </c>
      <c r="M59" s="42">
        <f t="shared" si="212"/>
        <v>0</v>
      </c>
      <c r="N59" s="42">
        <f t="shared" si="213"/>
        <v>0</v>
      </c>
      <c r="O59" s="38"/>
      <c r="P59" s="42">
        <f t="shared" si="214"/>
        <v>0</v>
      </c>
      <c r="Q59" s="42">
        <f t="shared" si="215"/>
        <v>0</v>
      </c>
      <c r="R59" s="42">
        <f t="shared" si="216"/>
        <v>0</v>
      </c>
      <c r="S59" s="42">
        <f t="shared" si="217"/>
        <v>0</v>
      </c>
      <c r="T59" s="38"/>
      <c r="U59" s="42">
        <f t="shared" si="218"/>
        <v>0</v>
      </c>
      <c r="V59" s="42">
        <f t="shared" si="219"/>
        <v>0</v>
      </c>
      <c r="W59" s="42">
        <f t="shared" si="220"/>
        <v>0</v>
      </c>
      <c r="X59" s="42">
        <f t="shared" si="221"/>
        <v>0</v>
      </c>
      <c r="Y59" s="38"/>
      <c r="Z59" s="42">
        <f t="shared" si="390"/>
        <v>0</v>
      </c>
      <c r="AA59" s="42">
        <f t="shared" si="391"/>
        <v>0</v>
      </c>
      <c r="AB59" s="42">
        <f t="shared" si="392"/>
        <v>0</v>
      </c>
      <c r="AC59" s="42">
        <f t="shared" si="393"/>
        <v>0</v>
      </c>
      <c r="AD59" s="38"/>
      <c r="AE59" s="42">
        <f t="shared" si="226"/>
        <v>87.9</v>
      </c>
      <c r="AF59" s="42">
        <f t="shared" si="227"/>
        <v>0.12</v>
      </c>
      <c r="AG59" s="42">
        <f t="shared" si="228"/>
        <v>0</v>
      </c>
      <c r="AH59" s="42">
        <f t="shared" si="229"/>
        <v>22.979999999999997</v>
      </c>
      <c r="AI59" s="38">
        <v>30</v>
      </c>
      <c r="AJ59" s="42">
        <f t="shared" si="230"/>
        <v>0</v>
      </c>
      <c r="AK59" s="42">
        <f t="shared" si="231"/>
        <v>0</v>
      </c>
      <c r="AL59" s="42">
        <f t="shared" si="232"/>
        <v>0</v>
      </c>
      <c r="AM59" s="42">
        <f t="shared" si="233"/>
        <v>0</v>
      </c>
      <c r="AN59" s="41"/>
      <c r="AO59" s="42">
        <f t="shared" si="234"/>
        <v>0</v>
      </c>
      <c r="AP59" s="42">
        <f t="shared" si="235"/>
        <v>0</v>
      </c>
      <c r="AQ59" s="42">
        <f t="shared" si="236"/>
        <v>0</v>
      </c>
      <c r="AR59" s="42">
        <f t="shared" si="237"/>
        <v>0</v>
      </c>
      <c r="AS59" s="38"/>
      <c r="AT59" s="42">
        <f t="shared" si="238"/>
        <v>0</v>
      </c>
      <c r="AU59" s="42">
        <f t="shared" si="239"/>
        <v>0</v>
      </c>
      <c r="AV59" s="42">
        <f t="shared" si="240"/>
        <v>0</v>
      </c>
      <c r="AW59" s="42">
        <f t="shared" si="241"/>
        <v>0</v>
      </c>
      <c r="AX59" s="38"/>
      <c r="AY59" s="42">
        <f t="shared" si="242"/>
        <v>0</v>
      </c>
      <c r="AZ59" s="42">
        <f t="shared" si="243"/>
        <v>0</v>
      </c>
      <c r="BA59" s="42">
        <f t="shared" si="244"/>
        <v>0</v>
      </c>
      <c r="BB59" s="42">
        <f t="shared" si="245"/>
        <v>0</v>
      </c>
      <c r="BC59" s="38"/>
      <c r="BD59" s="42">
        <f t="shared" si="246"/>
        <v>0</v>
      </c>
      <c r="BE59" s="42">
        <f t="shared" si="247"/>
        <v>0</v>
      </c>
      <c r="BF59" s="42">
        <f t="shared" si="248"/>
        <v>0</v>
      </c>
      <c r="BG59" s="42">
        <f t="shared" si="249"/>
        <v>0</v>
      </c>
      <c r="BH59" s="41"/>
      <c r="BI59" s="42">
        <f t="shared" si="250"/>
        <v>0</v>
      </c>
      <c r="BJ59" s="42">
        <f t="shared" si="251"/>
        <v>0</v>
      </c>
      <c r="BK59" s="42">
        <f t="shared" si="252"/>
        <v>0</v>
      </c>
      <c r="BL59" s="42">
        <f t="shared" si="253"/>
        <v>0</v>
      </c>
      <c r="BM59" s="43"/>
      <c r="BN59" s="42">
        <f t="shared" si="254"/>
        <v>0</v>
      </c>
      <c r="BO59" s="42">
        <f t="shared" si="255"/>
        <v>0</v>
      </c>
      <c r="BP59" s="42">
        <f t="shared" si="256"/>
        <v>0</v>
      </c>
      <c r="BQ59" s="42">
        <f t="shared" si="257"/>
        <v>0</v>
      </c>
      <c r="BR59" s="38"/>
      <c r="BS59" s="42">
        <f t="shared" si="258"/>
        <v>0</v>
      </c>
      <c r="BT59" s="42">
        <f t="shared" si="259"/>
        <v>0</v>
      </c>
      <c r="BU59" s="42">
        <f t="shared" si="260"/>
        <v>0</v>
      </c>
      <c r="BV59" s="42">
        <f t="shared" si="261"/>
        <v>0</v>
      </c>
      <c r="BW59" s="38"/>
      <c r="BX59" s="42">
        <f t="shared" si="262"/>
        <v>0</v>
      </c>
      <c r="BY59" s="42">
        <f t="shared" si="263"/>
        <v>0</v>
      </c>
      <c r="BZ59" s="42">
        <f t="shared" si="264"/>
        <v>0</v>
      </c>
      <c r="CA59" s="42">
        <f t="shared" si="265"/>
        <v>0</v>
      </c>
      <c r="CB59" s="38"/>
      <c r="CC59" s="42">
        <f t="shared" si="266"/>
        <v>0</v>
      </c>
      <c r="CD59" s="42">
        <f t="shared" si="267"/>
        <v>0</v>
      </c>
      <c r="CE59" s="42">
        <f t="shared" si="268"/>
        <v>0</v>
      </c>
      <c r="CF59" s="42">
        <f t="shared" si="269"/>
        <v>0</v>
      </c>
      <c r="CG59" s="38"/>
      <c r="CH59" s="42">
        <f t="shared" si="270"/>
        <v>0</v>
      </c>
      <c r="CI59" s="42">
        <f t="shared" si="271"/>
        <v>0</v>
      </c>
      <c r="CJ59" s="42">
        <f t="shared" si="272"/>
        <v>0</v>
      </c>
      <c r="CK59" s="42">
        <f t="shared" si="273"/>
        <v>0</v>
      </c>
      <c r="CL59" s="38"/>
      <c r="CM59" s="42">
        <f t="shared" si="274"/>
        <v>87.9</v>
      </c>
      <c r="CN59" s="42">
        <f t="shared" si="275"/>
        <v>0.12</v>
      </c>
      <c r="CO59" s="42">
        <f t="shared" si="276"/>
        <v>0</v>
      </c>
      <c r="CP59" s="42">
        <f t="shared" si="277"/>
        <v>22.979999999999997</v>
      </c>
      <c r="CQ59" s="38">
        <v>30</v>
      </c>
      <c r="CR59" s="42">
        <f t="shared" si="278"/>
        <v>0</v>
      </c>
      <c r="CS59" s="42">
        <f t="shared" si="279"/>
        <v>0</v>
      </c>
      <c r="CT59" s="42">
        <f t="shared" si="280"/>
        <v>0</v>
      </c>
      <c r="CU59" s="42">
        <f t="shared" si="281"/>
        <v>0</v>
      </c>
      <c r="CV59" s="38"/>
      <c r="CW59" s="42">
        <f t="shared" si="282"/>
        <v>0</v>
      </c>
      <c r="CX59" s="42">
        <f t="shared" si="283"/>
        <v>0</v>
      </c>
      <c r="CY59" s="42">
        <f t="shared" si="284"/>
        <v>0</v>
      </c>
      <c r="CZ59" s="42">
        <f t="shared" si="285"/>
        <v>0</v>
      </c>
      <c r="DA59" s="38"/>
      <c r="DB59" s="42">
        <f t="shared" si="286"/>
        <v>0</v>
      </c>
      <c r="DC59" s="42">
        <f t="shared" si="287"/>
        <v>0</v>
      </c>
      <c r="DD59" s="42">
        <f t="shared" si="288"/>
        <v>0</v>
      </c>
      <c r="DE59" s="42">
        <f t="shared" si="289"/>
        <v>0</v>
      </c>
      <c r="DF59" s="38"/>
      <c r="DG59" s="42">
        <f t="shared" si="290"/>
        <v>0</v>
      </c>
      <c r="DH59" s="42">
        <f t="shared" si="291"/>
        <v>0</v>
      </c>
      <c r="DI59" s="42">
        <f t="shared" si="292"/>
        <v>0</v>
      </c>
      <c r="DJ59" s="42">
        <f t="shared" si="293"/>
        <v>0</v>
      </c>
      <c r="DK59" s="38"/>
      <c r="DL59" s="42">
        <f t="shared" si="294"/>
        <v>0</v>
      </c>
      <c r="DM59" s="42">
        <f t="shared" si="295"/>
        <v>0</v>
      </c>
      <c r="DN59" s="42">
        <f t="shared" si="296"/>
        <v>0</v>
      </c>
      <c r="DO59" s="42">
        <f t="shared" si="297"/>
        <v>0</v>
      </c>
      <c r="DP59" s="38"/>
    </row>
    <row r="60" spans="1:120" s="21" customFormat="1" x14ac:dyDescent="0.25">
      <c r="A60" s="21" t="s">
        <v>45</v>
      </c>
      <c r="B60" s="21">
        <v>417</v>
      </c>
      <c r="C60" s="21">
        <v>7.3</v>
      </c>
      <c r="D60" s="21">
        <v>14.7</v>
      </c>
      <c r="E60" s="55">
        <v>66.2</v>
      </c>
      <c r="F60" s="30">
        <f t="shared" si="206"/>
        <v>0</v>
      </c>
      <c r="G60" s="30">
        <f t="shared" si="207"/>
        <v>0</v>
      </c>
      <c r="H60" s="30">
        <f t="shared" si="208"/>
        <v>0</v>
      </c>
      <c r="I60" s="30">
        <f t="shared" si="209"/>
        <v>0</v>
      </c>
      <c r="K60" s="30">
        <f t="shared" si="210"/>
        <v>0</v>
      </c>
      <c r="L60" s="30">
        <f t="shared" si="211"/>
        <v>0</v>
      </c>
      <c r="M60" s="30">
        <f t="shared" si="212"/>
        <v>0</v>
      </c>
      <c r="N60" s="30">
        <f t="shared" si="213"/>
        <v>0</v>
      </c>
      <c r="P60" s="30">
        <f t="shared" si="214"/>
        <v>0</v>
      </c>
      <c r="Q60" s="30">
        <f t="shared" si="215"/>
        <v>0</v>
      </c>
      <c r="R60" s="30">
        <f t="shared" si="216"/>
        <v>0</v>
      </c>
      <c r="S60" s="30">
        <f t="shared" si="217"/>
        <v>0</v>
      </c>
      <c r="U60" s="30">
        <f t="shared" si="218"/>
        <v>0</v>
      </c>
      <c r="V60" s="30">
        <f t="shared" si="219"/>
        <v>0</v>
      </c>
      <c r="W60" s="30">
        <f t="shared" si="220"/>
        <v>0</v>
      </c>
      <c r="X60" s="30">
        <f t="shared" si="221"/>
        <v>0</v>
      </c>
      <c r="Z60" s="30">
        <f t="shared" si="390"/>
        <v>0</v>
      </c>
      <c r="AA60" s="30">
        <f t="shared" si="391"/>
        <v>0</v>
      </c>
      <c r="AB60" s="30">
        <f t="shared" si="392"/>
        <v>0</v>
      </c>
      <c r="AC60" s="30">
        <f t="shared" si="393"/>
        <v>0</v>
      </c>
      <c r="AE60" s="30">
        <f t="shared" si="226"/>
        <v>0</v>
      </c>
      <c r="AF60" s="30">
        <f t="shared" si="227"/>
        <v>0</v>
      </c>
      <c r="AG60" s="30">
        <f t="shared" si="228"/>
        <v>0</v>
      </c>
      <c r="AH60" s="30">
        <f t="shared" si="229"/>
        <v>0</v>
      </c>
      <c r="AJ60" s="30">
        <f t="shared" si="230"/>
        <v>175.14</v>
      </c>
      <c r="AK60" s="30">
        <f t="shared" si="231"/>
        <v>3.0659999999999998</v>
      </c>
      <c r="AL60" s="30">
        <f t="shared" si="232"/>
        <v>6.1739999999999995</v>
      </c>
      <c r="AM60" s="30">
        <f t="shared" si="233"/>
        <v>27.804000000000002</v>
      </c>
      <c r="AN60" s="54">
        <v>42</v>
      </c>
      <c r="AO60" s="30">
        <f t="shared" si="234"/>
        <v>0</v>
      </c>
      <c r="AP60" s="30">
        <f t="shared" si="235"/>
        <v>0</v>
      </c>
      <c r="AQ60" s="30">
        <f t="shared" si="236"/>
        <v>0</v>
      </c>
      <c r="AR60" s="30">
        <f t="shared" si="237"/>
        <v>0</v>
      </c>
      <c r="AT60" s="30">
        <f t="shared" si="238"/>
        <v>0</v>
      </c>
      <c r="AU60" s="30">
        <f t="shared" si="239"/>
        <v>0</v>
      </c>
      <c r="AV60" s="30">
        <f t="shared" si="240"/>
        <v>0</v>
      </c>
      <c r="AW60" s="30">
        <f t="shared" si="241"/>
        <v>0</v>
      </c>
      <c r="AY60" s="30">
        <f t="shared" si="242"/>
        <v>0</v>
      </c>
      <c r="AZ60" s="30">
        <f t="shared" si="243"/>
        <v>0</v>
      </c>
      <c r="BA60" s="30">
        <f t="shared" si="244"/>
        <v>0</v>
      </c>
      <c r="BB60" s="30">
        <f t="shared" si="245"/>
        <v>0</v>
      </c>
      <c r="BD60" s="30">
        <f t="shared" si="246"/>
        <v>0</v>
      </c>
      <c r="BE60" s="30">
        <f t="shared" si="247"/>
        <v>0</v>
      </c>
      <c r="BF60" s="30">
        <f t="shared" si="248"/>
        <v>0</v>
      </c>
      <c r="BG60" s="30">
        <f t="shared" si="249"/>
        <v>0</v>
      </c>
      <c r="BH60" s="54"/>
      <c r="BI60" s="30">
        <f t="shared" si="250"/>
        <v>0</v>
      </c>
      <c r="BJ60" s="30">
        <f t="shared" si="251"/>
        <v>0</v>
      </c>
      <c r="BK60" s="30">
        <f t="shared" si="252"/>
        <v>0</v>
      </c>
      <c r="BL60" s="30">
        <f t="shared" si="253"/>
        <v>0</v>
      </c>
      <c r="BM60" s="55"/>
      <c r="BN60" s="30">
        <f t="shared" si="254"/>
        <v>0</v>
      </c>
      <c r="BO60" s="30">
        <f t="shared" si="255"/>
        <v>0</v>
      </c>
      <c r="BP60" s="30">
        <f t="shared" si="256"/>
        <v>0</v>
      </c>
      <c r="BQ60" s="30">
        <f t="shared" si="257"/>
        <v>0</v>
      </c>
      <c r="BS60" s="30">
        <f t="shared" si="258"/>
        <v>0</v>
      </c>
      <c r="BT60" s="30">
        <f t="shared" si="259"/>
        <v>0</v>
      </c>
      <c r="BU60" s="30">
        <f t="shared" si="260"/>
        <v>0</v>
      </c>
      <c r="BV60" s="30">
        <f t="shared" si="261"/>
        <v>0</v>
      </c>
      <c r="BX60" s="30">
        <f t="shared" si="262"/>
        <v>0</v>
      </c>
      <c r="BY60" s="30">
        <f t="shared" si="263"/>
        <v>0</v>
      </c>
      <c r="BZ60" s="30">
        <f t="shared" si="264"/>
        <v>0</v>
      </c>
      <c r="CA60" s="30">
        <f t="shared" si="265"/>
        <v>0</v>
      </c>
      <c r="CC60" s="30">
        <f t="shared" si="266"/>
        <v>0</v>
      </c>
      <c r="CD60" s="30">
        <f t="shared" si="267"/>
        <v>0</v>
      </c>
      <c r="CE60" s="30">
        <f t="shared" si="268"/>
        <v>0</v>
      </c>
      <c r="CF60" s="30">
        <f t="shared" si="269"/>
        <v>0</v>
      </c>
      <c r="CH60" s="30">
        <f t="shared" si="270"/>
        <v>0</v>
      </c>
      <c r="CI60" s="30">
        <f t="shared" si="271"/>
        <v>0</v>
      </c>
      <c r="CJ60" s="30">
        <f t="shared" si="272"/>
        <v>0</v>
      </c>
      <c r="CK60" s="30">
        <f t="shared" si="273"/>
        <v>0</v>
      </c>
      <c r="CM60" s="30">
        <f t="shared" si="274"/>
        <v>0</v>
      </c>
      <c r="CN60" s="30">
        <f t="shared" si="275"/>
        <v>0</v>
      </c>
      <c r="CO60" s="30">
        <f t="shared" si="276"/>
        <v>0</v>
      </c>
      <c r="CP60" s="30">
        <f t="shared" si="277"/>
        <v>0</v>
      </c>
      <c r="CR60" s="30">
        <f t="shared" si="278"/>
        <v>175.14</v>
      </c>
      <c r="CS60" s="30">
        <f t="shared" si="279"/>
        <v>3.0659999999999998</v>
      </c>
      <c r="CT60" s="30">
        <f t="shared" si="280"/>
        <v>6.1739999999999995</v>
      </c>
      <c r="CU60" s="30">
        <f t="shared" si="281"/>
        <v>27.804000000000002</v>
      </c>
      <c r="CV60" s="21">
        <v>42</v>
      </c>
      <c r="CW60" s="30">
        <f t="shared" si="282"/>
        <v>0</v>
      </c>
      <c r="CX60" s="30">
        <f t="shared" si="283"/>
        <v>0</v>
      </c>
      <c r="CY60" s="30">
        <f t="shared" si="284"/>
        <v>0</v>
      </c>
      <c r="CZ60" s="30">
        <f t="shared" si="285"/>
        <v>0</v>
      </c>
      <c r="DB60" s="30">
        <f t="shared" si="286"/>
        <v>0</v>
      </c>
      <c r="DC60" s="30">
        <f t="shared" si="287"/>
        <v>0</v>
      </c>
      <c r="DD60" s="30">
        <f t="shared" si="288"/>
        <v>0</v>
      </c>
      <c r="DE60" s="30">
        <f t="shared" si="289"/>
        <v>0</v>
      </c>
      <c r="DG60" s="30">
        <f t="shared" si="290"/>
        <v>0</v>
      </c>
      <c r="DH60" s="30">
        <f t="shared" si="291"/>
        <v>0</v>
      </c>
      <c r="DI60" s="30">
        <f t="shared" si="292"/>
        <v>0</v>
      </c>
      <c r="DJ60" s="30">
        <f t="shared" si="293"/>
        <v>0</v>
      </c>
      <c r="DL60" s="30">
        <f t="shared" si="294"/>
        <v>0</v>
      </c>
      <c r="DM60" s="30">
        <f t="shared" si="295"/>
        <v>0</v>
      </c>
      <c r="DN60" s="30">
        <f t="shared" si="296"/>
        <v>0</v>
      </c>
      <c r="DO60" s="30">
        <f t="shared" si="297"/>
        <v>0</v>
      </c>
    </row>
    <row r="61" spans="1:120" s="21" customFormat="1" x14ac:dyDescent="0.25">
      <c r="A61" s="38" t="s">
        <v>106</v>
      </c>
      <c r="B61" s="38">
        <v>360</v>
      </c>
      <c r="C61" s="38">
        <v>3.5</v>
      </c>
      <c r="D61" s="38">
        <v>7.8</v>
      </c>
      <c r="E61" s="43">
        <v>69.599999999999994</v>
      </c>
      <c r="F61" s="42"/>
      <c r="G61" s="42"/>
      <c r="H61" s="42"/>
      <c r="I61" s="42"/>
      <c r="J61" s="38"/>
      <c r="K61" s="42"/>
      <c r="L61" s="42"/>
      <c r="M61" s="42"/>
      <c r="N61" s="42"/>
      <c r="O61" s="38"/>
      <c r="P61" s="42"/>
      <c r="Q61" s="42"/>
      <c r="R61" s="42"/>
      <c r="S61" s="42"/>
      <c r="T61" s="38"/>
      <c r="U61" s="42"/>
      <c r="V61" s="42"/>
      <c r="W61" s="42"/>
      <c r="X61" s="42"/>
      <c r="Y61" s="38"/>
      <c r="Z61" s="42"/>
      <c r="AA61" s="42"/>
      <c r="AB61" s="42"/>
      <c r="AC61" s="42"/>
      <c r="AD61" s="38"/>
      <c r="AE61" s="42"/>
      <c r="AF61" s="42"/>
      <c r="AG61" s="42"/>
      <c r="AH61" s="42"/>
      <c r="AI61" s="38"/>
      <c r="AJ61" s="42"/>
      <c r="AK61" s="42"/>
      <c r="AL61" s="42"/>
      <c r="AM61" s="42"/>
      <c r="AN61" s="41"/>
      <c r="AO61" s="42"/>
      <c r="AP61" s="42"/>
      <c r="AQ61" s="42"/>
      <c r="AR61" s="42"/>
      <c r="AS61" s="38">
        <v>30</v>
      </c>
      <c r="AT61" s="42"/>
      <c r="AU61" s="42"/>
      <c r="AV61" s="42"/>
      <c r="AW61" s="42"/>
      <c r="AX61" s="38"/>
      <c r="AY61" s="42"/>
      <c r="AZ61" s="42"/>
      <c r="BA61" s="42"/>
      <c r="BB61" s="42"/>
      <c r="BC61" s="38"/>
      <c r="BD61" s="42"/>
      <c r="BE61" s="42"/>
      <c r="BF61" s="42"/>
      <c r="BG61" s="42"/>
      <c r="BH61" s="41"/>
      <c r="BI61" s="42"/>
      <c r="BJ61" s="42"/>
      <c r="BK61" s="42"/>
      <c r="BL61" s="42"/>
      <c r="BM61" s="43"/>
      <c r="BN61" s="42"/>
      <c r="BO61" s="42"/>
      <c r="BP61" s="42"/>
      <c r="BQ61" s="42"/>
      <c r="BR61" s="38"/>
      <c r="BS61" s="42"/>
      <c r="BT61" s="42"/>
      <c r="BU61" s="42"/>
      <c r="BV61" s="42"/>
      <c r="BW61" s="38"/>
      <c r="BX61" s="42"/>
      <c r="BY61" s="42"/>
      <c r="BZ61" s="42"/>
      <c r="CA61" s="42"/>
      <c r="CB61" s="38"/>
      <c r="CC61" s="42"/>
      <c r="CD61" s="42"/>
      <c r="CE61" s="42"/>
      <c r="CF61" s="42"/>
      <c r="CG61" s="38"/>
      <c r="CH61" s="42"/>
      <c r="CI61" s="42"/>
      <c r="CJ61" s="42"/>
      <c r="CK61" s="42"/>
      <c r="CL61" s="38"/>
      <c r="CM61" s="42"/>
      <c r="CN61" s="42"/>
      <c r="CO61" s="42"/>
      <c r="CP61" s="42"/>
      <c r="CQ61" s="38"/>
      <c r="CR61" s="42"/>
      <c r="CS61" s="42"/>
      <c r="CT61" s="42"/>
      <c r="CU61" s="42"/>
      <c r="CV61" s="38"/>
      <c r="CW61" s="42"/>
      <c r="CX61" s="42"/>
      <c r="CY61" s="42"/>
      <c r="CZ61" s="42"/>
      <c r="DA61" s="38">
        <v>30</v>
      </c>
      <c r="DB61" s="42"/>
      <c r="DC61" s="42"/>
      <c r="DD61" s="42"/>
      <c r="DE61" s="42"/>
      <c r="DF61" s="38"/>
      <c r="DG61" s="42"/>
      <c r="DH61" s="42"/>
      <c r="DI61" s="42"/>
      <c r="DJ61" s="42"/>
      <c r="DK61" s="38"/>
      <c r="DL61" s="42"/>
      <c r="DM61" s="42"/>
      <c r="DN61" s="42"/>
      <c r="DO61" s="42"/>
      <c r="DP61" s="38"/>
    </row>
    <row r="62" spans="1:120" s="21" customFormat="1" x14ac:dyDescent="0.25">
      <c r="A62" s="21" t="s">
        <v>135</v>
      </c>
      <c r="B62" s="21">
        <v>479</v>
      </c>
      <c r="C62" s="21">
        <v>6.8</v>
      </c>
      <c r="D62" s="21">
        <v>21.2</v>
      </c>
      <c r="E62" s="55">
        <v>65.3</v>
      </c>
      <c r="F62" s="30"/>
      <c r="G62" s="30"/>
      <c r="H62" s="30"/>
      <c r="I62" s="30"/>
      <c r="K62" s="30"/>
      <c r="L62" s="30"/>
      <c r="M62" s="30"/>
      <c r="N62" s="30"/>
      <c r="P62" s="30"/>
      <c r="Q62" s="30"/>
      <c r="R62" s="30"/>
      <c r="S62" s="30"/>
      <c r="U62" s="30"/>
      <c r="V62" s="30"/>
      <c r="W62" s="30"/>
      <c r="X62" s="30"/>
      <c r="Z62" s="30"/>
      <c r="AA62" s="30"/>
      <c r="AB62" s="30"/>
      <c r="AC62" s="30"/>
      <c r="AE62" s="30"/>
      <c r="AF62" s="30"/>
      <c r="AG62" s="30"/>
      <c r="AH62" s="30"/>
      <c r="AJ62" s="30"/>
      <c r="AK62" s="30"/>
      <c r="AL62" s="30"/>
      <c r="AM62" s="30"/>
      <c r="AN62" s="54"/>
      <c r="AO62" s="30"/>
      <c r="AP62" s="30"/>
      <c r="AQ62" s="30"/>
      <c r="AR62" s="30"/>
      <c r="AT62" s="30"/>
      <c r="AU62" s="30"/>
      <c r="AV62" s="30"/>
      <c r="AW62" s="30"/>
      <c r="AY62" s="30"/>
      <c r="AZ62" s="30"/>
      <c r="BA62" s="30"/>
      <c r="BB62" s="30"/>
      <c r="BD62" s="30"/>
      <c r="BE62" s="30"/>
      <c r="BF62" s="30"/>
      <c r="BG62" s="30"/>
      <c r="BH62" s="54">
        <v>25</v>
      </c>
      <c r="BI62" s="30"/>
      <c r="BJ62" s="30"/>
      <c r="BK62" s="30"/>
      <c r="BL62" s="30"/>
      <c r="BM62" s="55"/>
      <c r="BN62" s="30"/>
      <c r="BO62" s="30"/>
      <c r="BP62" s="30"/>
      <c r="BQ62" s="30"/>
      <c r="BS62" s="30"/>
      <c r="BT62" s="30"/>
      <c r="BU62" s="30"/>
      <c r="BV62" s="30"/>
      <c r="BX62" s="30"/>
      <c r="BY62" s="30"/>
      <c r="BZ62" s="30"/>
      <c r="CA62" s="30"/>
      <c r="CC62" s="30"/>
      <c r="CD62" s="30"/>
      <c r="CE62" s="30"/>
      <c r="CF62" s="30"/>
      <c r="CH62" s="30"/>
      <c r="CI62" s="30"/>
      <c r="CJ62" s="30"/>
      <c r="CK62" s="30"/>
      <c r="CM62" s="30"/>
      <c r="CN62" s="30"/>
      <c r="CO62" s="30"/>
      <c r="CP62" s="30"/>
      <c r="CR62" s="30"/>
      <c r="CS62" s="30"/>
      <c r="CT62" s="30"/>
      <c r="CU62" s="30"/>
      <c r="CW62" s="30"/>
      <c r="CX62" s="30"/>
      <c r="CY62" s="30"/>
      <c r="CZ62" s="30"/>
      <c r="DB62" s="30"/>
      <c r="DC62" s="30"/>
      <c r="DD62" s="30"/>
      <c r="DE62" s="30"/>
      <c r="DG62" s="30"/>
      <c r="DH62" s="30"/>
      <c r="DI62" s="30"/>
      <c r="DJ62" s="30"/>
      <c r="DK62" s="21">
        <v>25</v>
      </c>
      <c r="DL62" s="30"/>
      <c r="DM62" s="30"/>
      <c r="DN62" s="30"/>
      <c r="DO62" s="30"/>
    </row>
    <row r="63" spans="1:120" s="21" customFormat="1" x14ac:dyDescent="0.25">
      <c r="A63" s="115" t="s">
        <v>68</v>
      </c>
      <c r="B63" s="115">
        <v>336</v>
      </c>
      <c r="C63" s="115">
        <v>16</v>
      </c>
      <c r="D63" s="115">
        <v>1</v>
      </c>
      <c r="E63" s="116">
        <v>70</v>
      </c>
      <c r="F63" s="117">
        <f t="shared" si="206"/>
        <v>0</v>
      </c>
      <c r="G63" s="117">
        <f t="shared" si="207"/>
        <v>0</v>
      </c>
      <c r="H63" s="117">
        <f t="shared" si="208"/>
        <v>0</v>
      </c>
      <c r="I63" s="117">
        <f t="shared" si="209"/>
        <v>0</v>
      </c>
      <c r="J63" s="115"/>
      <c r="K63" s="117">
        <v>18</v>
      </c>
      <c r="L63" s="117">
        <v>18</v>
      </c>
      <c r="M63" s="117">
        <v>18</v>
      </c>
      <c r="N63" s="117">
        <v>18</v>
      </c>
      <c r="O63" s="115">
        <v>15</v>
      </c>
      <c r="P63" s="117">
        <v>18</v>
      </c>
      <c r="Q63" s="117">
        <v>18</v>
      </c>
      <c r="R63" s="117">
        <v>18</v>
      </c>
      <c r="S63" s="117">
        <v>18</v>
      </c>
      <c r="T63" s="115">
        <v>15</v>
      </c>
      <c r="U63" s="117">
        <v>18</v>
      </c>
      <c r="V63" s="117">
        <v>18</v>
      </c>
      <c r="W63" s="117">
        <v>18</v>
      </c>
      <c r="X63" s="117">
        <v>18</v>
      </c>
      <c r="Y63" s="115">
        <v>15</v>
      </c>
      <c r="Z63" s="117">
        <v>18</v>
      </c>
      <c r="AA63" s="117">
        <v>18</v>
      </c>
      <c r="AB63" s="117">
        <v>18</v>
      </c>
      <c r="AC63" s="117">
        <v>18</v>
      </c>
      <c r="AD63" s="115">
        <v>15</v>
      </c>
      <c r="AE63" s="117">
        <v>18</v>
      </c>
      <c r="AF63" s="117">
        <v>18</v>
      </c>
      <c r="AG63" s="117">
        <v>18</v>
      </c>
      <c r="AH63" s="117">
        <v>18</v>
      </c>
      <c r="AI63" s="115">
        <v>15</v>
      </c>
      <c r="AJ63" s="117">
        <v>18</v>
      </c>
      <c r="AK63" s="117">
        <v>18</v>
      </c>
      <c r="AL63" s="117">
        <v>18</v>
      </c>
      <c r="AM63" s="117">
        <v>18</v>
      </c>
      <c r="AN63" s="118">
        <v>15</v>
      </c>
      <c r="AO63" s="117">
        <v>18</v>
      </c>
      <c r="AP63" s="117">
        <v>18</v>
      </c>
      <c r="AQ63" s="117">
        <v>18</v>
      </c>
      <c r="AR63" s="117">
        <v>18</v>
      </c>
      <c r="AS63" s="115">
        <v>15</v>
      </c>
      <c r="AT63" s="117">
        <v>18</v>
      </c>
      <c r="AU63" s="117">
        <v>18</v>
      </c>
      <c r="AV63" s="117">
        <v>18</v>
      </c>
      <c r="AW63" s="117">
        <v>18</v>
      </c>
      <c r="AX63" s="115">
        <v>15</v>
      </c>
      <c r="AY63" s="117">
        <v>18</v>
      </c>
      <c r="AZ63" s="117">
        <v>18</v>
      </c>
      <c r="BA63" s="117">
        <v>18</v>
      </c>
      <c r="BB63" s="117">
        <v>18</v>
      </c>
      <c r="BC63" s="115">
        <v>15</v>
      </c>
      <c r="BD63" s="117">
        <v>18</v>
      </c>
      <c r="BE63" s="117">
        <v>18</v>
      </c>
      <c r="BF63" s="117">
        <v>18</v>
      </c>
      <c r="BG63" s="117">
        <v>18</v>
      </c>
      <c r="BH63" s="118">
        <v>15</v>
      </c>
      <c r="BI63" s="117">
        <v>18</v>
      </c>
      <c r="BJ63" s="117">
        <v>18</v>
      </c>
      <c r="BK63" s="117">
        <v>18</v>
      </c>
      <c r="BL63" s="117">
        <v>18</v>
      </c>
      <c r="BM63" s="116">
        <v>15</v>
      </c>
      <c r="BN63" s="117">
        <v>18</v>
      </c>
      <c r="BO63" s="117">
        <v>18</v>
      </c>
      <c r="BP63" s="117">
        <v>18</v>
      </c>
      <c r="BQ63" s="117">
        <v>18</v>
      </c>
      <c r="BR63" s="115">
        <v>15</v>
      </c>
      <c r="BS63" s="117">
        <v>18</v>
      </c>
      <c r="BT63" s="117">
        <v>18</v>
      </c>
      <c r="BU63" s="117">
        <v>18</v>
      </c>
      <c r="BV63" s="117">
        <v>18</v>
      </c>
      <c r="BW63" s="115">
        <v>15</v>
      </c>
      <c r="BX63" s="117">
        <v>18</v>
      </c>
      <c r="BY63" s="117">
        <v>18</v>
      </c>
      <c r="BZ63" s="117">
        <v>18</v>
      </c>
      <c r="CA63" s="117">
        <v>18</v>
      </c>
      <c r="CB63" s="115">
        <v>15</v>
      </c>
      <c r="CC63" s="117">
        <v>18</v>
      </c>
      <c r="CD63" s="117">
        <v>18</v>
      </c>
      <c r="CE63" s="117">
        <v>18</v>
      </c>
      <c r="CF63" s="117">
        <v>18</v>
      </c>
      <c r="CG63" s="115">
        <v>15</v>
      </c>
      <c r="CH63" s="117">
        <v>18</v>
      </c>
      <c r="CI63" s="117">
        <v>18</v>
      </c>
      <c r="CJ63" s="117">
        <v>18</v>
      </c>
      <c r="CK63" s="117">
        <v>18</v>
      </c>
      <c r="CL63" s="115">
        <v>15</v>
      </c>
      <c r="CM63" s="117">
        <v>18</v>
      </c>
      <c r="CN63" s="117">
        <v>18</v>
      </c>
      <c r="CO63" s="117">
        <v>18</v>
      </c>
      <c r="CP63" s="117">
        <v>18</v>
      </c>
      <c r="CQ63" s="115">
        <v>15</v>
      </c>
      <c r="CR63" s="117">
        <v>18</v>
      </c>
      <c r="CS63" s="117">
        <v>18</v>
      </c>
      <c r="CT63" s="117">
        <v>18</v>
      </c>
      <c r="CU63" s="117">
        <v>18</v>
      </c>
      <c r="CV63" s="115">
        <v>15</v>
      </c>
      <c r="CW63" s="117">
        <v>18</v>
      </c>
      <c r="CX63" s="117">
        <v>18</v>
      </c>
      <c r="CY63" s="117">
        <v>18</v>
      </c>
      <c r="CZ63" s="117">
        <v>18</v>
      </c>
      <c r="DA63" s="115">
        <v>15</v>
      </c>
      <c r="DB63" s="117">
        <v>18</v>
      </c>
      <c r="DC63" s="117">
        <v>18</v>
      </c>
      <c r="DD63" s="117">
        <v>18</v>
      </c>
      <c r="DE63" s="117">
        <v>18</v>
      </c>
      <c r="DF63" s="115">
        <v>15</v>
      </c>
      <c r="DG63" s="117">
        <v>18</v>
      </c>
      <c r="DH63" s="117">
        <v>18</v>
      </c>
      <c r="DI63" s="117">
        <v>18</v>
      </c>
      <c r="DJ63" s="117">
        <v>18</v>
      </c>
      <c r="DK63" s="115">
        <v>15</v>
      </c>
      <c r="DL63" s="117">
        <v>18</v>
      </c>
      <c r="DM63" s="117">
        <v>18</v>
      </c>
      <c r="DN63" s="117">
        <v>18</v>
      </c>
      <c r="DO63" s="117">
        <v>18</v>
      </c>
      <c r="DP63" s="115">
        <v>15</v>
      </c>
    </row>
    <row r="64" spans="1:120" s="21" customFormat="1" x14ac:dyDescent="0.25">
      <c r="A64" s="56" t="s">
        <v>46</v>
      </c>
      <c r="B64" s="56"/>
      <c r="C64" s="56"/>
      <c r="D64" s="56"/>
      <c r="E64" s="61"/>
      <c r="F64" s="57">
        <f t="shared" si="206"/>
        <v>0</v>
      </c>
      <c r="G64" s="57">
        <f t="shared" si="207"/>
        <v>0</v>
      </c>
      <c r="H64" s="57">
        <f t="shared" si="208"/>
        <v>0</v>
      </c>
      <c r="I64" s="57">
        <f t="shared" si="209"/>
        <v>0</v>
      </c>
      <c r="J64" s="56"/>
      <c r="K64" s="57">
        <f t="shared" si="210"/>
        <v>0</v>
      </c>
      <c r="L64" s="57">
        <f t="shared" si="211"/>
        <v>0</v>
      </c>
      <c r="M64" s="57">
        <f t="shared" si="212"/>
        <v>0</v>
      </c>
      <c r="N64" s="57">
        <f t="shared" si="213"/>
        <v>0</v>
      </c>
      <c r="O64" s="56">
        <v>2</v>
      </c>
      <c r="P64" s="57">
        <f t="shared" si="214"/>
        <v>0</v>
      </c>
      <c r="Q64" s="57">
        <f t="shared" si="215"/>
        <v>0</v>
      </c>
      <c r="R64" s="57">
        <f t="shared" si="216"/>
        <v>0</v>
      </c>
      <c r="S64" s="57">
        <f t="shared" si="217"/>
        <v>0</v>
      </c>
      <c r="T64" s="56"/>
      <c r="U64" s="57">
        <f t="shared" si="218"/>
        <v>0</v>
      </c>
      <c r="V64" s="57">
        <f t="shared" si="219"/>
        <v>0</v>
      </c>
      <c r="W64" s="57">
        <f t="shared" si="220"/>
        <v>0</v>
      </c>
      <c r="X64" s="57">
        <f t="shared" si="221"/>
        <v>0</v>
      </c>
      <c r="Y64" s="56"/>
      <c r="Z64" s="57">
        <f t="shared" si="390"/>
        <v>0</v>
      </c>
      <c r="AA64" s="57">
        <f t="shared" si="391"/>
        <v>0</v>
      </c>
      <c r="AB64" s="57">
        <f t="shared" si="392"/>
        <v>0</v>
      </c>
      <c r="AC64" s="57">
        <f t="shared" si="393"/>
        <v>0</v>
      </c>
      <c r="AD64" s="56"/>
      <c r="AE64" s="57">
        <f t="shared" si="226"/>
        <v>0</v>
      </c>
      <c r="AF64" s="57">
        <f t="shared" si="227"/>
        <v>0</v>
      </c>
      <c r="AG64" s="57">
        <f t="shared" si="228"/>
        <v>0</v>
      </c>
      <c r="AH64" s="57">
        <f t="shared" si="229"/>
        <v>0</v>
      </c>
      <c r="AI64" s="56">
        <v>2</v>
      </c>
      <c r="AJ64" s="57">
        <f t="shared" si="230"/>
        <v>0</v>
      </c>
      <c r="AK64" s="57">
        <f t="shared" si="231"/>
        <v>0</v>
      </c>
      <c r="AL64" s="57">
        <f t="shared" si="232"/>
        <v>0</v>
      </c>
      <c r="AM64" s="57">
        <f t="shared" si="233"/>
        <v>0</v>
      </c>
      <c r="AN64" s="60"/>
      <c r="AO64" s="57">
        <f t="shared" si="234"/>
        <v>0</v>
      </c>
      <c r="AP64" s="57">
        <f t="shared" si="235"/>
        <v>0</v>
      </c>
      <c r="AQ64" s="57">
        <f t="shared" si="236"/>
        <v>0</v>
      </c>
      <c r="AR64" s="57">
        <f t="shared" si="237"/>
        <v>0</v>
      </c>
      <c r="AS64" s="56"/>
      <c r="AT64" s="57">
        <f t="shared" si="238"/>
        <v>0</v>
      </c>
      <c r="AU64" s="57">
        <f t="shared" si="239"/>
        <v>0</v>
      </c>
      <c r="AV64" s="57">
        <f t="shared" si="240"/>
        <v>0</v>
      </c>
      <c r="AW64" s="57">
        <f t="shared" si="241"/>
        <v>0</v>
      </c>
      <c r="AX64" s="56"/>
      <c r="AY64" s="57">
        <f t="shared" si="242"/>
        <v>0</v>
      </c>
      <c r="AZ64" s="57">
        <f t="shared" si="243"/>
        <v>0</v>
      </c>
      <c r="BA64" s="57">
        <f t="shared" si="244"/>
        <v>0</v>
      </c>
      <c r="BB64" s="57">
        <f t="shared" si="245"/>
        <v>0</v>
      </c>
      <c r="BC64" s="56">
        <v>2</v>
      </c>
      <c r="BD64" s="57">
        <f t="shared" si="246"/>
        <v>0</v>
      </c>
      <c r="BE64" s="57">
        <f t="shared" si="247"/>
        <v>0</v>
      </c>
      <c r="BF64" s="57">
        <f t="shared" si="248"/>
        <v>0</v>
      </c>
      <c r="BG64" s="57">
        <f t="shared" si="249"/>
        <v>0</v>
      </c>
      <c r="BH64" s="60"/>
      <c r="BI64" s="57">
        <f t="shared" si="250"/>
        <v>0</v>
      </c>
      <c r="BJ64" s="57">
        <f t="shared" si="251"/>
        <v>0</v>
      </c>
      <c r="BK64" s="57">
        <f t="shared" si="252"/>
        <v>0</v>
      </c>
      <c r="BL64" s="57">
        <f t="shared" si="253"/>
        <v>0</v>
      </c>
      <c r="BM64" s="61"/>
      <c r="BN64" s="57">
        <f t="shared" si="254"/>
        <v>0</v>
      </c>
      <c r="BO64" s="57">
        <f t="shared" si="255"/>
        <v>0</v>
      </c>
      <c r="BP64" s="57">
        <f t="shared" si="256"/>
        <v>0</v>
      </c>
      <c r="BQ64" s="57">
        <f t="shared" si="257"/>
        <v>0</v>
      </c>
      <c r="BR64" s="56"/>
      <c r="BS64" s="57">
        <f t="shared" si="258"/>
        <v>0</v>
      </c>
      <c r="BT64" s="57">
        <f t="shared" si="259"/>
        <v>0</v>
      </c>
      <c r="BU64" s="57">
        <f t="shared" si="260"/>
        <v>0</v>
      </c>
      <c r="BV64" s="57">
        <f t="shared" si="261"/>
        <v>0</v>
      </c>
      <c r="BW64" s="56">
        <v>2</v>
      </c>
      <c r="BX64" s="57">
        <f t="shared" si="262"/>
        <v>0</v>
      </c>
      <c r="BY64" s="57">
        <f t="shared" si="263"/>
        <v>0</v>
      </c>
      <c r="BZ64" s="57">
        <f t="shared" si="264"/>
        <v>0</v>
      </c>
      <c r="CA64" s="57">
        <f t="shared" si="265"/>
        <v>0</v>
      </c>
      <c r="CB64" s="56"/>
      <c r="CC64" s="57">
        <f t="shared" si="266"/>
        <v>0</v>
      </c>
      <c r="CD64" s="57">
        <f t="shared" si="267"/>
        <v>0</v>
      </c>
      <c r="CE64" s="57">
        <f t="shared" si="268"/>
        <v>0</v>
      </c>
      <c r="CF64" s="57">
        <f t="shared" si="269"/>
        <v>0</v>
      </c>
      <c r="CG64" s="56"/>
      <c r="CH64" s="57">
        <f t="shared" ref="CH64:CH65" si="394">$B64/100*CL64</f>
        <v>0</v>
      </c>
      <c r="CI64" s="57">
        <f t="shared" ref="CI64:CI65" si="395">$C64/100*CL64</f>
        <v>0</v>
      </c>
      <c r="CJ64" s="57">
        <f t="shared" ref="CJ64:CJ65" si="396">$D64/100*CL64</f>
        <v>0</v>
      </c>
      <c r="CK64" s="57">
        <f t="shared" ref="CK64:CK65" si="397">$E64/100*CL64</f>
        <v>0</v>
      </c>
      <c r="CL64" s="56"/>
      <c r="CM64" s="57">
        <f t="shared" ref="CM64:CM65" si="398">$B64/100*CQ64</f>
        <v>0</v>
      </c>
      <c r="CN64" s="57">
        <f t="shared" ref="CN64:CN65" si="399">$C64/100*CQ64</f>
        <v>0</v>
      </c>
      <c r="CO64" s="57">
        <f t="shared" ref="CO64:CO65" si="400">$D64/100*CQ64</f>
        <v>0</v>
      </c>
      <c r="CP64" s="57">
        <f t="shared" ref="CP64:CP65" si="401">$E64/100*CQ64</f>
        <v>0</v>
      </c>
      <c r="CQ64" s="56">
        <v>2</v>
      </c>
      <c r="CR64" s="57">
        <f t="shared" ref="CR64:CR65" si="402">$B64/100*CV64</f>
        <v>0</v>
      </c>
      <c r="CS64" s="57">
        <f t="shared" ref="CS64:CS65" si="403">$C64/100*CV64</f>
        <v>0</v>
      </c>
      <c r="CT64" s="57">
        <f t="shared" ref="CT64:CT65" si="404">$D64/100*CV64</f>
        <v>0</v>
      </c>
      <c r="CU64" s="57">
        <f t="shared" ref="CU64:CU65" si="405">$E64/100*CV64</f>
        <v>0</v>
      </c>
      <c r="CV64" s="56"/>
      <c r="CW64" s="57">
        <f t="shared" ref="CW64:CW65" si="406">$B64/100*DA64</f>
        <v>0</v>
      </c>
      <c r="CX64" s="57">
        <f t="shared" ref="CX64:CX65" si="407">$C64/100*DA64</f>
        <v>0</v>
      </c>
      <c r="CY64" s="57">
        <f t="shared" ref="CY64:CY65" si="408">$D64/100*DA64</f>
        <v>0</v>
      </c>
      <c r="CZ64" s="57">
        <f t="shared" ref="CZ64:CZ65" si="409">$E64/100*DA64</f>
        <v>0</v>
      </c>
      <c r="DA64" s="56"/>
      <c r="DB64" s="57">
        <f t="shared" ref="DB64:DB65" si="410">$B64/100*DF64</f>
        <v>0</v>
      </c>
      <c r="DC64" s="57">
        <f t="shared" ref="DC64:DC65" si="411">$C64/100*DF64</f>
        <v>0</v>
      </c>
      <c r="DD64" s="57">
        <f t="shared" ref="DD64:DD65" si="412">$D64/100*DF64</f>
        <v>0</v>
      </c>
      <c r="DE64" s="57">
        <f t="shared" ref="DE64:DE65" si="413">$E64/100*DF64</f>
        <v>0</v>
      </c>
      <c r="DF64" s="56"/>
      <c r="DG64" s="57">
        <f t="shared" ref="DG64:DG65" si="414">$B64/100*DK64</f>
        <v>0</v>
      </c>
      <c r="DH64" s="57">
        <f t="shared" ref="DH64:DH65" si="415">$C64/100*DK64</f>
        <v>0</v>
      </c>
      <c r="DI64" s="57">
        <f t="shared" ref="DI64:DI65" si="416">$D64/100*DK64</f>
        <v>0</v>
      </c>
      <c r="DJ64" s="57">
        <f t="shared" ref="DJ64:DJ65" si="417">$E64/100*DK64</f>
        <v>0</v>
      </c>
      <c r="DK64" s="56">
        <v>2</v>
      </c>
      <c r="DL64" s="57">
        <f t="shared" ref="DL64:DL65" si="418">$B64/100*DP64</f>
        <v>0</v>
      </c>
      <c r="DM64" s="57">
        <f t="shared" ref="DM64:DM65" si="419">$C64/100*DP64</f>
        <v>0</v>
      </c>
      <c r="DN64" s="57">
        <f t="shared" ref="DN64:DN65" si="420">$D64/100*DP64</f>
        <v>0</v>
      </c>
      <c r="DO64" s="57">
        <f t="shared" ref="DO64:DO65" si="421">$E64/100*DP64</f>
        <v>0</v>
      </c>
      <c r="DP64" s="56"/>
    </row>
    <row r="65" spans="1:122" s="21" customFormat="1" x14ac:dyDescent="0.25">
      <c r="A65" s="40" t="s">
        <v>47</v>
      </c>
      <c r="B65" s="40"/>
      <c r="C65" s="38"/>
      <c r="D65" s="38"/>
      <c r="E65" s="43"/>
      <c r="F65" s="39">
        <f t="shared" si="206"/>
        <v>0</v>
      </c>
      <c r="G65" s="42">
        <f t="shared" si="207"/>
        <v>0</v>
      </c>
      <c r="H65" s="42">
        <f t="shared" si="208"/>
        <v>0</v>
      </c>
      <c r="I65" s="42">
        <f t="shared" si="209"/>
        <v>0</v>
      </c>
      <c r="J65" s="38"/>
      <c r="K65" s="39">
        <f t="shared" si="210"/>
        <v>0</v>
      </c>
      <c r="L65" s="39">
        <f t="shared" si="211"/>
        <v>0</v>
      </c>
      <c r="M65" s="39">
        <f t="shared" si="212"/>
        <v>0</v>
      </c>
      <c r="N65" s="39">
        <f t="shared" si="213"/>
        <v>0</v>
      </c>
      <c r="O65" s="40"/>
      <c r="P65" s="39">
        <f t="shared" si="214"/>
        <v>0</v>
      </c>
      <c r="Q65" s="39">
        <f t="shared" si="215"/>
        <v>0</v>
      </c>
      <c r="R65" s="39">
        <f t="shared" si="216"/>
        <v>0</v>
      </c>
      <c r="S65" s="39">
        <f t="shared" si="217"/>
        <v>0</v>
      </c>
      <c r="T65" s="40">
        <v>2</v>
      </c>
      <c r="U65" s="39">
        <f t="shared" si="218"/>
        <v>0</v>
      </c>
      <c r="V65" s="39">
        <f t="shared" si="219"/>
        <v>0</v>
      </c>
      <c r="W65" s="39">
        <f t="shared" si="220"/>
        <v>0</v>
      </c>
      <c r="X65" s="39">
        <f t="shared" si="221"/>
        <v>0</v>
      </c>
      <c r="Y65" s="40"/>
      <c r="Z65" s="39">
        <f t="shared" si="390"/>
        <v>0</v>
      </c>
      <c r="AA65" s="39">
        <f t="shared" si="391"/>
        <v>0</v>
      </c>
      <c r="AB65" s="39">
        <f t="shared" si="392"/>
        <v>0</v>
      </c>
      <c r="AC65" s="39">
        <f t="shared" si="393"/>
        <v>0</v>
      </c>
      <c r="AD65" s="38">
        <v>2</v>
      </c>
      <c r="AE65" s="39">
        <f t="shared" si="226"/>
        <v>0</v>
      </c>
      <c r="AF65" s="39">
        <f t="shared" si="227"/>
        <v>0</v>
      </c>
      <c r="AG65" s="39">
        <f t="shared" si="228"/>
        <v>0</v>
      </c>
      <c r="AH65" s="39">
        <f t="shared" si="229"/>
        <v>0</v>
      </c>
      <c r="AI65" s="38"/>
      <c r="AJ65" s="39">
        <f t="shared" si="230"/>
        <v>0</v>
      </c>
      <c r="AK65" s="39">
        <f t="shared" si="231"/>
        <v>0</v>
      </c>
      <c r="AL65" s="39">
        <f t="shared" si="232"/>
        <v>0</v>
      </c>
      <c r="AM65" s="39">
        <f t="shared" si="233"/>
        <v>0</v>
      </c>
      <c r="AN65" s="41">
        <v>2</v>
      </c>
      <c r="AO65" s="39">
        <f t="shared" si="234"/>
        <v>0</v>
      </c>
      <c r="AP65" s="39">
        <f t="shared" si="235"/>
        <v>0</v>
      </c>
      <c r="AQ65" s="39">
        <f t="shared" si="236"/>
        <v>0</v>
      </c>
      <c r="AR65" s="39">
        <f t="shared" si="237"/>
        <v>0</v>
      </c>
      <c r="AS65" s="40"/>
      <c r="AT65" s="39">
        <f t="shared" si="238"/>
        <v>0</v>
      </c>
      <c r="AU65" s="39">
        <f t="shared" si="239"/>
        <v>0</v>
      </c>
      <c r="AV65" s="39">
        <f t="shared" si="240"/>
        <v>0</v>
      </c>
      <c r="AW65" s="39">
        <f t="shared" si="241"/>
        <v>0</v>
      </c>
      <c r="AX65" s="38">
        <v>2</v>
      </c>
      <c r="AY65" s="42">
        <f t="shared" si="242"/>
        <v>0</v>
      </c>
      <c r="AZ65" s="39">
        <f t="shared" si="243"/>
        <v>0</v>
      </c>
      <c r="BA65" s="39">
        <f t="shared" si="244"/>
        <v>0</v>
      </c>
      <c r="BB65" s="39">
        <f t="shared" si="245"/>
        <v>0</v>
      </c>
      <c r="BC65" s="40"/>
      <c r="BD65" s="39">
        <f t="shared" si="246"/>
        <v>0</v>
      </c>
      <c r="BE65" s="39">
        <f t="shared" si="247"/>
        <v>0</v>
      </c>
      <c r="BF65" s="39">
        <f t="shared" si="248"/>
        <v>0</v>
      </c>
      <c r="BG65" s="39">
        <f t="shared" si="249"/>
        <v>0</v>
      </c>
      <c r="BH65" s="41">
        <v>2</v>
      </c>
      <c r="BI65" s="42">
        <f t="shared" si="250"/>
        <v>0</v>
      </c>
      <c r="BJ65" s="39">
        <f t="shared" si="251"/>
        <v>0</v>
      </c>
      <c r="BK65" s="39">
        <f t="shared" si="252"/>
        <v>0</v>
      </c>
      <c r="BL65" s="39">
        <f t="shared" si="253"/>
        <v>0</v>
      </c>
      <c r="BM65" s="43"/>
      <c r="BN65" s="39">
        <f t="shared" si="254"/>
        <v>0</v>
      </c>
      <c r="BO65" s="39">
        <f t="shared" si="255"/>
        <v>0</v>
      </c>
      <c r="BP65" s="39">
        <f t="shared" si="256"/>
        <v>0</v>
      </c>
      <c r="BQ65" s="39">
        <f t="shared" si="257"/>
        <v>0</v>
      </c>
      <c r="BR65" s="40">
        <v>2</v>
      </c>
      <c r="BS65" s="39">
        <f t="shared" si="258"/>
        <v>0</v>
      </c>
      <c r="BT65" s="39">
        <f t="shared" si="259"/>
        <v>0</v>
      </c>
      <c r="BU65" s="39">
        <f t="shared" si="260"/>
        <v>0</v>
      </c>
      <c r="BV65" s="39">
        <f t="shared" si="261"/>
        <v>0</v>
      </c>
      <c r="BW65" s="40"/>
      <c r="BX65" s="39">
        <f t="shared" si="262"/>
        <v>0</v>
      </c>
      <c r="BY65" s="39">
        <f t="shared" si="263"/>
        <v>0</v>
      </c>
      <c r="BZ65" s="39">
        <f t="shared" si="264"/>
        <v>0</v>
      </c>
      <c r="CA65" s="39">
        <f t="shared" si="265"/>
        <v>0</v>
      </c>
      <c r="CB65" s="40">
        <v>2</v>
      </c>
      <c r="CC65" s="39">
        <f t="shared" si="266"/>
        <v>0</v>
      </c>
      <c r="CD65" s="39">
        <f t="shared" si="267"/>
        <v>0</v>
      </c>
      <c r="CE65" s="39">
        <f t="shared" si="268"/>
        <v>0</v>
      </c>
      <c r="CF65" s="39">
        <f t="shared" si="269"/>
        <v>0</v>
      </c>
      <c r="CG65" s="40"/>
      <c r="CH65" s="39">
        <f t="shared" si="394"/>
        <v>0</v>
      </c>
      <c r="CI65" s="39">
        <f t="shared" si="395"/>
        <v>0</v>
      </c>
      <c r="CJ65" s="39">
        <f t="shared" si="396"/>
        <v>0</v>
      </c>
      <c r="CK65" s="39">
        <f t="shared" si="397"/>
        <v>0</v>
      </c>
      <c r="CL65" s="38">
        <v>2</v>
      </c>
      <c r="CM65" s="39">
        <f t="shared" si="398"/>
        <v>0</v>
      </c>
      <c r="CN65" s="39">
        <f t="shared" si="399"/>
        <v>0</v>
      </c>
      <c r="CO65" s="39">
        <f t="shared" si="400"/>
        <v>0</v>
      </c>
      <c r="CP65" s="39">
        <f t="shared" si="401"/>
        <v>0</v>
      </c>
      <c r="CQ65" s="38"/>
      <c r="CR65" s="39">
        <f t="shared" si="402"/>
        <v>0</v>
      </c>
      <c r="CS65" s="39">
        <f t="shared" si="403"/>
        <v>0</v>
      </c>
      <c r="CT65" s="39">
        <f t="shared" si="404"/>
        <v>0</v>
      </c>
      <c r="CU65" s="39">
        <f t="shared" si="405"/>
        <v>0</v>
      </c>
      <c r="CV65" s="38">
        <v>2</v>
      </c>
      <c r="CW65" s="39">
        <f t="shared" si="406"/>
        <v>0</v>
      </c>
      <c r="CX65" s="39">
        <f t="shared" si="407"/>
        <v>0</v>
      </c>
      <c r="CY65" s="39">
        <f t="shared" si="408"/>
        <v>0</v>
      </c>
      <c r="CZ65" s="39">
        <f t="shared" si="409"/>
        <v>0</v>
      </c>
      <c r="DA65" s="38"/>
      <c r="DB65" s="39">
        <f t="shared" si="410"/>
        <v>0</v>
      </c>
      <c r="DC65" s="39">
        <f t="shared" si="411"/>
        <v>0</v>
      </c>
      <c r="DD65" s="39">
        <f t="shared" si="412"/>
        <v>0</v>
      </c>
      <c r="DE65" s="39">
        <f t="shared" si="413"/>
        <v>0</v>
      </c>
      <c r="DF65" s="38">
        <v>2</v>
      </c>
      <c r="DG65" s="39">
        <f t="shared" si="414"/>
        <v>0</v>
      </c>
      <c r="DH65" s="39">
        <f t="shared" si="415"/>
        <v>0</v>
      </c>
      <c r="DI65" s="39">
        <f t="shared" si="416"/>
        <v>0</v>
      </c>
      <c r="DJ65" s="39">
        <f t="shared" si="417"/>
        <v>0</v>
      </c>
      <c r="DK65" s="38"/>
      <c r="DL65" s="39">
        <f t="shared" si="418"/>
        <v>0</v>
      </c>
      <c r="DM65" s="39">
        <f t="shared" si="419"/>
        <v>0</v>
      </c>
      <c r="DN65" s="39">
        <f t="shared" si="420"/>
        <v>0</v>
      </c>
      <c r="DO65" s="39">
        <f t="shared" si="421"/>
        <v>0</v>
      </c>
      <c r="DP65" s="38">
        <v>2</v>
      </c>
    </row>
    <row r="66" spans="1:122" s="21" customFormat="1" x14ac:dyDescent="0.25">
      <c r="A66" s="21" t="s">
        <v>69</v>
      </c>
      <c r="B66" s="50"/>
      <c r="E66" s="55"/>
      <c r="F66" s="53"/>
      <c r="G66" s="30"/>
      <c r="H66" s="30"/>
      <c r="I66" s="30"/>
      <c r="K66" s="30">
        <f t="shared" si="210"/>
        <v>0</v>
      </c>
      <c r="L66" s="30">
        <f t="shared" si="211"/>
        <v>0</v>
      </c>
      <c r="M66" s="30">
        <f t="shared" si="212"/>
        <v>0</v>
      </c>
      <c r="N66" s="30">
        <f t="shared" si="213"/>
        <v>0</v>
      </c>
      <c r="O66" s="50"/>
      <c r="P66" s="30">
        <f t="shared" si="214"/>
        <v>0</v>
      </c>
      <c r="Q66" s="30">
        <f t="shared" si="215"/>
        <v>0</v>
      </c>
      <c r="R66" s="30">
        <f t="shared" si="216"/>
        <v>0</v>
      </c>
      <c r="S66" s="30">
        <f t="shared" si="217"/>
        <v>0</v>
      </c>
      <c r="T66" s="50"/>
      <c r="U66" s="30">
        <f t="shared" si="218"/>
        <v>0</v>
      </c>
      <c r="V66" s="30">
        <f t="shared" si="219"/>
        <v>0</v>
      </c>
      <c r="W66" s="30">
        <f t="shared" si="220"/>
        <v>0</v>
      </c>
      <c r="X66" s="30">
        <f t="shared" si="221"/>
        <v>0</v>
      </c>
      <c r="Y66" s="50">
        <v>2</v>
      </c>
      <c r="Z66" s="30">
        <f t="shared" si="390"/>
        <v>0</v>
      </c>
      <c r="AA66" s="30">
        <f t="shared" si="391"/>
        <v>0</v>
      </c>
      <c r="AB66" s="30">
        <f t="shared" si="392"/>
        <v>0</v>
      </c>
      <c r="AC66" s="30">
        <f t="shared" si="393"/>
        <v>0</v>
      </c>
      <c r="AE66" s="30">
        <f t="shared" si="226"/>
        <v>0</v>
      </c>
      <c r="AF66" s="30">
        <f t="shared" si="227"/>
        <v>0</v>
      </c>
      <c r="AG66" s="30">
        <f t="shared" si="228"/>
        <v>0</v>
      </c>
      <c r="AH66" s="30">
        <f t="shared" si="229"/>
        <v>0</v>
      </c>
      <c r="AJ66" s="30">
        <f t="shared" si="230"/>
        <v>0</v>
      </c>
      <c r="AK66" s="30">
        <f t="shared" si="231"/>
        <v>0</v>
      </c>
      <c r="AL66" s="30">
        <f t="shared" si="232"/>
        <v>0</v>
      </c>
      <c r="AM66" s="30">
        <f t="shared" si="233"/>
        <v>0</v>
      </c>
      <c r="AN66" s="54"/>
      <c r="AO66" s="30">
        <f t="shared" si="234"/>
        <v>0</v>
      </c>
      <c r="AP66" s="30">
        <f t="shared" si="235"/>
        <v>0</v>
      </c>
      <c r="AQ66" s="30">
        <f t="shared" si="236"/>
        <v>0</v>
      </c>
      <c r="AR66" s="30">
        <f t="shared" si="237"/>
        <v>0</v>
      </c>
      <c r="AS66" s="50">
        <v>2</v>
      </c>
      <c r="AT66" s="30">
        <f t="shared" si="238"/>
        <v>0</v>
      </c>
      <c r="AU66" s="30">
        <f t="shared" si="239"/>
        <v>0</v>
      </c>
      <c r="AV66" s="30">
        <f t="shared" si="240"/>
        <v>0</v>
      </c>
      <c r="AW66" s="30">
        <f t="shared" si="241"/>
        <v>0</v>
      </c>
      <c r="AY66" s="30"/>
      <c r="AZ66" s="30"/>
      <c r="BA66" s="30"/>
      <c r="BB66" s="30"/>
      <c r="BC66" s="50"/>
      <c r="BD66" s="53"/>
      <c r="BE66" s="53"/>
      <c r="BF66" s="53"/>
      <c r="BG66" s="53"/>
      <c r="BH66" s="54"/>
      <c r="BI66" s="30"/>
      <c r="BJ66" s="30"/>
      <c r="BK66" s="30"/>
      <c r="BL66" s="30"/>
      <c r="BM66" s="55">
        <v>2</v>
      </c>
      <c r="BN66" s="53"/>
      <c r="BO66" s="53"/>
      <c r="BP66" s="53"/>
      <c r="BQ66" s="53"/>
      <c r="BR66" s="50"/>
      <c r="BS66" s="53"/>
      <c r="BT66" s="53"/>
      <c r="BU66" s="53"/>
      <c r="BV66" s="53"/>
      <c r="BW66" s="50"/>
      <c r="BX66" s="53"/>
      <c r="BY66" s="53"/>
      <c r="BZ66" s="53"/>
      <c r="CA66" s="53"/>
      <c r="CB66" s="50"/>
      <c r="CC66" s="53"/>
      <c r="CD66" s="53"/>
      <c r="CE66" s="53"/>
      <c r="CF66" s="53"/>
      <c r="CG66" s="50">
        <v>2</v>
      </c>
      <c r="CH66" s="53"/>
      <c r="CI66" s="53"/>
      <c r="CJ66" s="53"/>
      <c r="CK66" s="53"/>
      <c r="CM66" s="53"/>
      <c r="CN66" s="53"/>
      <c r="CO66" s="53"/>
      <c r="CP66" s="53"/>
      <c r="CR66" s="53"/>
      <c r="CS66" s="53"/>
      <c r="CT66" s="53"/>
      <c r="CU66" s="53"/>
      <c r="CW66" s="53"/>
      <c r="CX66" s="53"/>
      <c r="CY66" s="53"/>
      <c r="CZ66" s="53"/>
      <c r="DA66" s="21">
        <v>2</v>
      </c>
      <c r="DB66" s="53"/>
      <c r="DC66" s="53"/>
      <c r="DD66" s="53"/>
      <c r="DE66" s="53"/>
      <c r="DG66" s="53"/>
      <c r="DH66" s="53"/>
      <c r="DI66" s="53"/>
      <c r="DJ66" s="53"/>
      <c r="DL66" s="53"/>
      <c r="DM66" s="53"/>
      <c r="DN66" s="53"/>
      <c r="DO66" s="53"/>
    </row>
    <row r="67" spans="1:122" s="21" customFormat="1" x14ac:dyDescent="0.25">
      <c r="A67" s="40" t="s">
        <v>48</v>
      </c>
      <c r="B67" s="40">
        <v>400</v>
      </c>
      <c r="C67" s="38"/>
      <c r="D67" s="38"/>
      <c r="E67" s="37">
        <v>99.9</v>
      </c>
      <c r="F67" s="39">
        <f t="shared" si="206"/>
        <v>0</v>
      </c>
      <c r="G67" s="42">
        <f t="shared" si="207"/>
        <v>0</v>
      </c>
      <c r="H67" s="42">
        <f t="shared" si="208"/>
        <v>0</v>
      </c>
      <c r="I67" s="42">
        <f t="shared" si="209"/>
        <v>0</v>
      </c>
      <c r="J67" s="97"/>
      <c r="K67" s="39">
        <f t="shared" si="210"/>
        <v>22</v>
      </c>
      <c r="L67" s="39">
        <f t="shared" si="211"/>
        <v>0</v>
      </c>
      <c r="M67" s="39">
        <f t="shared" si="212"/>
        <v>0</v>
      </c>
      <c r="N67" s="39">
        <f t="shared" si="213"/>
        <v>5.4945000000000004</v>
      </c>
      <c r="O67" s="40">
        <v>5.5</v>
      </c>
      <c r="P67" s="39">
        <f t="shared" si="214"/>
        <v>22</v>
      </c>
      <c r="Q67" s="39">
        <f t="shared" si="215"/>
        <v>0</v>
      </c>
      <c r="R67" s="39">
        <f t="shared" si="216"/>
        <v>0</v>
      </c>
      <c r="S67" s="39">
        <f t="shared" si="217"/>
        <v>5.4945000000000004</v>
      </c>
      <c r="T67" s="40">
        <v>5.5</v>
      </c>
      <c r="U67" s="39">
        <f t="shared" si="218"/>
        <v>22</v>
      </c>
      <c r="V67" s="39">
        <f t="shared" si="219"/>
        <v>0</v>
      </c>
      <c r="W67" s="39">
        <f t="shared" si="220"/>
        <v>0</v>
      </c>
      <c r="X67" s="39">
        <f t="shared" si="221"/>
        <v>5.4945000000000004</v>
      </c>
      <c r="Y67" s="40">
        <v>5.5</v>
      </c>
      <c r="Z67" s="39">
        <f t="shared" si="390"/>
        <v>22</v>
      </c>
      <c r="AA67" s="39">
        <f t="shared" si="391"/>
        <v>0</v>
      </c>
      <c r="AB67" s="39">
        <f t="shared" si="392"/>
        <v>0</v>
      </c>
      <c r="AC67" s="39">
        <f t="shared" si="393"/>
        <v>5.4945000000000004</v>
      </c>
      <c r="AD67" s="38">
        <v>5.5</v>
      </c>
      <c r="AE67" s="39">
        <f t="shared" si="226"/>
        <v>22</v>
      </c>
      <c r="AF67" s="39">
        <f t="shared" si="227"/>
        <v>0</v>
      </c>
      <c r="AG67" s="39">
        <f t="shared" si="228"/>
        <v>0</v>
      </c>
      <c r="AH67" s="39">
        <f t="shared" si="229"/>
        <v>5.4945000000000004</v>
      </c>
      <c r="AI67" s="38">
        <v>5.5</v>
      </c>
      <c r="AJ67" s="39">
        <f t="shared" si="230"/>
        <v>22</v>
      </c>
      <c r="AK67" s="39">
        <f t="shared" si="231"/>
        <v>0</v>
      </c>
      <c r="AL67" s="39">
        <f t="shared" si="232"/>
        <v>0</v>
      </c>
      <c r="AM67" s="39">
        <f t="shared" si="233"/>
        <v>5.4945000000000004</v>
      </c>
      <c r="AN67" s="41">
        <v>5.5</v>
      </c>
      <c r="AO67" s="39">
        <f t="shared" si="234"/>
        <v>22</v>
      </c>
      <c r="AP67" s="39">
        <f t="shared" si="235"/>
        <v>0</v>
      </c>
      <c r="AQ67" s="39">
        <f t="shared" si="236"/>
        <v>0</v>
      </c>
      <c r="AR67" s="39">
        <f t="shared" si="237"/>
        <v>5.4945000000000004</v>
      </c>
      <c r="AS67" s="40">
        <v>5.5</v>
      </c>
      <c r="AT67" s="39">
        <f t="shared" si="238"/>
        <v>22</v>
      </c>
      <c r="AU67" s="39">
        <f t="shared" si="239"/>
        <v>0</v>
      </c>
      <c r="AV67" s="39">
        <f t="shared" si="240"/>
        <v>0</v>
      </c>
      <c r="AW67" s="39">
        <f t="shared" si="241"/>
        <v>5.4945000000000004</v>
      </c>
      <c r="AX67" s="38">
        <v>5.5</v>
      </c>
      <c r="AY67" s="42">
        <f t="shared" si="242"/>
        <v>22</v>
      </c>
      <c r="AZ67" s="39">
        <f t="shared" si="243"/>
        <v>0</v>
      </c>
      <c r="BA67" s="39">
        <f t="shared" si="244"/>
        <v>0</v>
      </c>
      <c r="BB67" s="39">
        <f t="shared" si="245"/>
        <v>5.4945000000000004</v>
      </c>
      <c r="BC67" s="40">
        <v>5.5</v>
      </c>
      <c r="BD67" s="39">
        <f t="shared" si="246"/>
        <v>22</v>
      </c>
      <c r="BE67" s="39">
        <f t="shared" si="247"/>
        <v>0</v>
      </c>
      <c r="BF67" s="39">
        <f t="shared" si="248"/>
        <v>0</v>
      </c>
      <c r="BG67" s="39">
        <f t="shared" si="249"/>
        <v>5.4945000000000004</v>
      </c>
      <c r="BH67" s="41">
        <v>5.5</v>
      </c>
      <c r="BI67" s="42">
        <f t="shared" si="250"/>
        <v>22</v>
      </c>
      <c r="BJ67" s="39">
        <f t="shared" si="251"/>
        <v>0</v>
      </c>
      <c r="BK67" s="39">
        <f t="shared" si="252"/>
        <v>0</v>
      </c>
      <c r="BL67" s="39">
        <f t="shared" si="253"/>
        <v>5.4945000000000004</v>
      </c>
      <c r="BM67" s="43">
        <v>5.5</v>
      </c>
      <c r="BN67" s="39">
        <f t="shared" si="254"/>
        <v>22</v>
      </c>
      <c r="BO67" s="39">
        <f t="shared" si="255"/>
        <v>0</v>
      </c>
      <c r="BP67" s="39">
        <f t="shared" si="256"/>
        <v>0</v>
      </c>
      <c r="BQ67" s="39">
        <f t="shared" si="257"/>
        <v>5.4945000000000004</v>
      </c>
      <c r="BR67" s="40">
        <v>5.5</v>
      </c>
      <c r="BS67" s="39">
        <f t="shared" si="258"/>
        <v>22</v>
      </c>
      <c r="BT67" s="39">
        <f t="shared" si="259"/>
        <v>0</v>
      </c>
      <c r="BU67" s="39">
        <f t="shared" si="260"/>
        <v>0</v>
      </c>
      <c r="BV67" s="39">
        <f t="shared" si="261"/>
        <v>5.4945000000000004</v>
      </c>
      <c r="BW67" s="40">
        <v>5.5</v>
      </c>
      <c r="BX67" s="39">
        <f t="shared" si="262"/>
        <v>22</v>
      </c>
      <c r="BY67" s="39">
        <f t="shared" si="263"/>
        <v>0</v>
      </c>
      <c r="BZ67" s="39">
        <f t="shared" si="264"/>
        <v>0</v>
      </c>
      <c r="CA67" s="39">
        <f t="shared" si="265"/>
        <v>5.4945000000000004</v>
      </c>
      <c r="CB67" s="40">
        <v>5.5</v>
      </c>
      <c r="CC67" s="39">
        <f t="shared" si="266"/>
        <v>22</v>
      </c>
      <c r="CD67" s="39">
        <f t="shared" si="267"/>
        <v>0</v>
      </c>
      <c r="CE67" s="39">
        <f t="shared" si="268"/>
        <v>0</v>
      </c>
      <c r="CF67" s="39">
        <f t="shared" si="269"/>
        <v>5.4945000000000004</v>
      </c>
      <c r="CG67" s="40">
        <v>5.5</v>
      </c>
      <c r="CH67" s="39">
        <f t="shared" ref="CH67:CH70" si="422">$B67/100*CL67</f>
        <v>22</v>
      </c>
      <c r="CI67" s="39">
        <f t="shared" ref="CI67:CI68" si="423">$C67/100*CL67</f>
        <v>0</v>
      </c>
      <c r="CJ67" s="39">
        <f t="shared" ref="CJ67:CJ68" si="424">$D67/100*CL67</f>
        <v>0</v>
      </c>
      <c r="CK67" s="39">
        <f t="shared" ref="CK67:CK68" si="425">$E67/100*CL67</f>
        <v>5.4945000000000004</v>
      </c>
      <c r="CL67" s="38">
        <v>5.5</v>
      </c>
      <c r="CM67" s="39">
        <f t="shared" ref="CM67:CM70" si="426">$B67/100*CQ67</f>
        <v>22</v>
      </c>
      <c r="CN67" s="39">
        <f t="shared" ref="CN67:CN68" si="427">$C67/100*CQ67</f>
        <v>0</v>
      </c>
      <c r="CO67" s="39">
        <f t="shared" ref="CO67:CO68" si="428">$D67/100*CQ67</f>
        <v>0</v>
      </c>
      <c r="CP67" s="39">
        <f t="shared" ref="CP67:CP68" si="429">$E67/100*CQ67</f>
        <v>5.4945000000000004</v>
      </c>
      <c r="CQ67" s="38">
        <v>5.5</v>
      </c>
      <c r="CR67" s="39">
        <f t="shared" ref="CR67:CR70" si="430">$B67/100*CV67</f>
        <v>22</v>
      </c>
      <c r="CS67" s="39">
        <f t="shared" ref="CS67:CS68" si="431">$C67/100*CV67</f>
        <v>0</v>
      </c>
      <c r="CT67" s="39">
        <f t="shared" ref="CT67:CT68" si="432">$D67/100*CV67</f>
        <v>0</v>
      </c>
      <c r="CU67" s="39">
        <f t="shared" ref="CU67:CU68" si="433">$E67/100*CV67</f>
        <v>5.4945000000000004</v>
      </c>
      <c r="CV67" s="38">
        <v>5.5</v>
      </c>
      <c r="CW67" s="39">
        <f t="shared" ref="CW67:CW70" si="434">$B67/100*DA67</f>
        <v>22</v>
      </c>
      <c r="CX67" s="39">
        <f t="shared" ref="CX67:CX68" si="435">$C67/100*DA67</f>
        <v>0</v>
      </c>
      <c r="CY67" s="39">
        <f t="shared" ref="CY67:CY68" si="436">$D67/100*DA67</f>
        <v>0</v>
      </c>
      <c r="CZ67" s="39">
        <f t="shared" ref="CZ67:CZ68" si="437">$E67/100*DA67</f>
        <v>5.4945000000000004</v>
      </c>
      <c r="DA67" s="38">
        <v>5.5</v>
      </c>
      <c r="DB67" s="39">
        <f t="shared" ref="DB67:DB70" si="438">$B67/100*DF67</f>
        <v>22</v>
      </c>
      <c r="DC67" s="39">
        <f t="shared" ref="DC67:DC68" si="439">$C67/100*DF67</f>
        <v>0</v>
      </c>
      <c r="DD67" s="39">
        <f t="shared" ref="DD67:DD68" si="440">$D67/100*DF67</f>
        <v>0</v>
      </c>
      <c r="DE67" s="39">
        <f t="shared" ref="DE67:DE68" si="441">$E67/100*DF67</f>
        <v>5.4945000000000004</v>
      </c>
      <c r="DF67" s="38">
        <v>5.5</v>
      </c>
      <c r="DG67" s="39">
        <f t="shared" ref="DG67:DG70" si="442">$B67/100*DK67</f>
        <v>22</v>
      </c>
      <c r="DH67" s="39">
        <f t="shared" ref="DH67:DH68" si="443">$C67/100*DK67</f>
        <v>0</v>
      </c>
      <c r="DI67" s="39">
        <f t="shared" ref="DI67:DI68" si="444">$D67/100*DK67</f>
        <v>0</v>
      </c>
      <c r="DJ67" s="39">
        <f t="shared" ref="DJ67:DJ68" si="445">$E67/100*DK67</f>
        <v>5.4945000000000004</v>
      </c>
      <c r="DK67" s="38">
        <v>5.5</v>
      </c>
      <c r="DL67" s="39">
        <f t="shared" ref="DL67:DL70" si="446">$B67/100*DP67</f>
        <v>22</v>
      </c>
      <c r="DM67" s="39">
        <f t="shared" ref="DM67:DM68" si="447">$C67/100*DP67</f>
        <v>0</v>
      </c>
      <c r="DN67" s="39">
        <f t="shared" ref="DN67:DN68" si="448">$D67/100*DP67</f>
        <v>0</v>
      </c>
      <c r="DO67" s="39">
        <f t="shared" ref="DO67:DO68" si="449">$E67/100*DP67</f>
        <v>5.4945000000000004</v>
      </c>
      <c r="DP67" s="38">
        <v>5.5</v>
      </c>
    </row>
    <row r="68" spans="1:122" s="56" customFormat="1" ht="15" customHeight="1" outlineLevel="1" x14ac:dyDescent="0.25">
      <c r="A68" s="56" t="s">
        <v>70</v>
      </c>
      <c r="B68" s="56">
        <v>40</v>
      </c>
      <c r="C68" s="56">
        <v>2.5</v>
      </c>
      <c r="D68" s="56">
        <v>0.5</v>
      </c>
      <c r="E68" s="61">
        <v>6.3</v>
      </c>
      <c r="F68" s="57">
        <f t="shared" si="206"/>
        <v>0</v>
      </c>
      <c r="G68" s="57">
        <f t="shared" si="207"/>
        <v>0</v>
      </c>
      <c r="H68" s="57">
        <f t="shared" si="208"/>
        <v>0</v>
      </c>
      <c r="I68" s="57">
        <f t="shared" si="209"/>
        <v>0</v>
      </c>
      <c r="K68" s="57">
        <f t="shared" si="210"/>
        <v>0</v>
      </c>
      <c r="L68" s="57">
        <f t="shared" si="211"/>
        <v>0</v>
      </c>
      <c r="M68" s="57">
        <f t="shared" si="212"/>
        <v>0</v>
      </c>
      <c r="N68" s="57">
        <f t="shared" si="213"/>
        <v>0</v>
      </c>
      <c r="P68" s="57">
        <f t="shared" si="214"/>
        <v>0.2</v>
      </c>
      <c r="Q68" s="57">
        <f t="shared" si="215"/>
        <v>1.2500000000000001E-2</v>
      </c>
      <c r="R68" s="57">
        <f t="shared" si="216"/>
        <v>2.5000000000000001E-3</v>
      </c>
      <c r="S68" s="57">
        <f t="shared" si="217"/>
        <v>3.15E-2</v>
      </c>
      <c r="T68" s="56">
        <v>0.5</v>
      </c>
      <c r="U68" s="57">
        <f t="shared" si="218"/>
        <v>0</v>
      </c>
      <c r="V68" s="57">
        <f t="shared" si="219"/>
        <v>0</v>
      </c>
      <c r="W68" s="57">
        <f t="shared" si="220"/>
        <v>0</v>
      </c>
      <c r="X68" s="57">
        <f t="shared" si="221"/>
        <v>0</v>
      </c>
      <c r="Z68" s="57">
        <f t="shared" si="390"/>
        <v>0.2</v>
      </c>
      <c r="AA68" s="57">
        <f t="shared" si="391"/>
        <v>1.2500000000000001E-2</v>
      </c>
      <c r="AB68" s="57">
        <f t="shared" si="392"/>
        <v>2.5000000000000001E-3</v>
      </c>
      <c r="AC68" s="57">
        <f t="shared" si="393"/>
        <v>3.15E-2</v>
      </c>
      <c r="AD68" s="56">
        <v>0.5</v>
      </c>
      <c r="AE68" s="57">
        <f t="shared" si="226"/>
        <v>0</v>
      </c>
      <c r="AF68" s="57">
        <f t="shared" si="227"/>
        <v>0</v>
      </c>
      <c r="AG68" s="57">
        <f t="shared" si="228"/>
        <v>0</v>
      </c>
      <c r="AH68" s="57">
        <f t="shared" si="229"/>
        <v>0</v>
      </c>
      <c r="AJ68" s="57">
        <f t="shared" si="230"/>
        <v>0</v>
      </c>
      <c r="AK68" s="57">
        <f t="shared" si="231"/>
        <v>0</v>
      </c>
      <c r="AL68" s="57">
        <f t="shared" si="232"/>
        <v>0</v>
      </c>
      <c r="AM68" s="57">
        <f t="shared" si="233"/>
        <v>0</v>
      </c>
      <c r="AN68" s="60"/>
      <c r="AO68" s="57">
        <f t="shared" si="234"/>
        <v>0</v>
      </c>
      <c r="AP68" s="57">
        <f t="shared" si="235"/>
        <v>0</v>
      </c>
      <c r="AQ68" s="57">
        <f t="shared" si="236"/>
        <v>0</v>
      </c>
      <c r="AR68" s="57">
        <f t="shared" si="237"/>
        <v>0</v>
      </c>
      <c r="AT68" s="57">
        <f t="shared" si="238"/>
        <v>0</v>
      </c>
      <c r="AU68" s="57">
        <f t="shared" si="239"/>
        <v>0</v>
      </c>
      <c r="AV68" s="57">
        <f t="shared" si="240"/>
        <v>0</v>
      </c>
      <c r="AW68" s="57">
        <f t="shared" si="241"/>
        <v>0</v>
      </c>
      <c r="AY68" s="57">
        <f t="shared" si="242"/>
        <v>0</v>
      </c>
      <c r="AZ68" s="57">
        <f t="shared" si="243"/>
        <v>0</v>
      </c>
      <c r="BA68" s="57">
        <f t="shared" si="244"/>
        <v>0</v>
      </c>
      <c r="BB68" s="57">
        <f t="shared" si="245"/>
        <v>0</v>
      </c>
      <c r="BD68" s="57">
        <f t="shared" si="246"/>
        <v>0.2</v>
      </c>
      <c r="BE68" s="57">
        <f t="shared" si="247"/>
        <v>1.2500000000000001E-2</v>
      </c>
      <c r="BF68" s="57">
        <f t="shared" si="248"/>
        <v>2.5000000000000001E-3</v>
      </c>
      <c r="BG68" s="57">
        <f t="shared" si="249"/>
        <v>3.15E-2</v>
      </c>
      <c r="BH68" s="60">
        <v>0.5</v>
      </c>
      <c r="BI68" s="57">
        <f t="shared" si="250"/>
        <v>0</v>
      </c>
      <c r="BJ68" s="57">
        <f t="shared" si="251"/>
        <v>0</v>
      </c>
      <c r="BK68" s="57">
        <f t="shared" si="252"/>
        <v>0</v>
      </c>
      <c r="BL68" s="57">
        <f t="shared" si="253"/>
        <v>0</v>
      </c>
      <c r="BM68" s="61"/>
      <c r="BN68" s="57">
        <f t="shared" si="254"/>
        <v>0.2</v>
      </c>
      <c r="BO68" s="57">
        <f t="shared" si="255"/>
        <v>1.2500000000000001E-2</v>
      </c>
      <c r="BP68" s="57">
        <f t="shared" si="256"/>
        <v>2.5000000000000001E-3</v>
      </c>
      <c r="BQ68" s="57">
        <f t="shared" si="257"/>
        <v>3.15E-2</v>
      </c>
      <c r="BR68" s="56">
        <v>0.5</v>
      </c>
      <c r="BS68" s="57">
        <f t="shared" si="258"/>
        <v>0</v>
      </c>
      <c r="BT68" s="57">
        <f t="shared" si="259"/>
        <v>0</v>
      </c>
      <c r="BU68" s="57">
        <f t="shared" si="260"/>
        <v>0</v>
      </c>
      <c r="BV68" s="57">
        <f t="shared" si="261"/>
        <v>0</v>
      </c>
      <c r="BX68" s="57">
        <f t="shared" si="262"/>
        <v>0</v>
      </c>
      <c r="BY68" s="57">
        <f t="shared" si="263"/>
        <v>0</v>
      </c>
      <c r="BZ68" s="57">
        <f t="shared" si="264"/>
        <v>0</v>
      </c>
      <c r="CA68" s="57">
        <f t="shared" si="265"/>
        <v>0</v>
      </c>
      <c r="CC68" s="57">
        <f t="shared" si="266"/>
        <v>0</v>
      </c>
      <c r="CD68" s="57">
        <f t="shared" si="267"/>
        <v>0</v>
      </c>
      <c r="CE68" s="57">
        <f t="shared" si="268"/>
        <v>0</v>
      </c>
      <c r="CF68" s="57">
        <f t="shared" si="269"/>
        <v>0</v>
      </c>
      <c r="CH68" s="57">
        <f t="shared" si="422"/>
        <v>0</v>
      </c>
      <c r="CI68" s="57">
        <f t="shared" si="423"/>
        <v>0</v>
      </c>
      <c r="CJ68" s="57">
        <f t="shared" si="424"/>
        <v>0</v>
      </c>
      <c r="CK68" s="57">
        <f t="shared" si="425"/>
        <v>0</v>
      </c>
      <c r="CM68" s="57">
        <f t="shared" si="426"/>
        <v>0.2</v>
      </c>
      <c r="CN68" s="57">
        <f t="shared" si="427"/>
        <v>1.2500000000000001E-2</v>
      </c>
      <c r="CO68" s="57">
        <f t="shared" si="428"/>
        <v>2.5000000000000001E-3</v>
      </c>
      <c r="CP68" s="57">
        <f t="shared" si="429"/>
        <v>3.15E-2</v>
      </c>
      <c r="CQ68" s="56">
        <v>0.5</v>
      </c>
      <c r="CR68" s="57">
        <f t="shared" si="430"/>
        <v>0</v>
      </c>
      <c r="CS68" s="57">
        <f t="shared" si="431"/>
        <v>0</v>
      </c>
      <c r="CT68" s="57">
        <f t="shared" si="432"/>
        <v>0</v>
      </c>
      <c r="CU68" s="57">
        <f t="shared" si="433"/>
        <v>0</v>
      </c>
      <c r="CW68" s="57">
        <f t="shared" si="434"/>
        <v>0</v>
      </c>
      <c r="CX68" s="57">
        <f t="shared" si="435"/>
        <v>0</v>
      </c>
      <c r="CY68" s="57">
        <f t="shared" si="436"/>
        <v>0</v>
      </c>
      <c r="CZ68" s="57">
        <f t="shared" si="437"/>
        <v>0</v>
      </c>
      <c r="DB68" s="57">
        <f t="shared" si="438"/>
        <v>0</v>
      </c>
      <c r="DC68" s="57">
        <f t="shared" si="439"/>
        <v>0</v>
      </c>
      <c r="DD68" s="57">
        <f t="shared" si="440"/>
        <v>0</v>
      </c>
      <c r="DE68" s="57">
        <f t="shared" si="441"/>
        <v>0</v>
      </c>
      <c r="DG68" s="57">
        <f t="shared" si="442"/>
        <v>0.2</v>
      </c>
      <c r="DH68" s="57">
        <f t="shared" si="443"/>
        <v>1.2500000000000001E-2</v>
      </c>
      <c r="DI68" s="57">
        <f t="shared" si="444"/>
        <v>2.5000000000000001E-3</v>
      </c>
      <c r="DJ68" s="57">
        <f t="shared" si="445"/>
        <v>3.15E-2</v>
      </c>
      <c r="DK68" s="56">
        <v>0.5</v>
      </c>
      <c r="DL68" s="57">
        <f t="shared" si="446"/>
        <v>0</v>
      </c>
      <c r="DM68" s="57">
        <f t="shared" si="447"/>
        <v>0</v>
      </c>
      <c r="DN68" s="57">
        <f t="shared" si="448"/>
        <v>0</v>
      </c>
      <c r="DO68" s="57">
        <f t="shared" si="449"/>
        <v>0</v>
      </c>
    </row>
    <row r="69" spans="1:122" s="21" customFormat="1" ht="15" customHeight="1" outlineLevel="1" x14ac:dyDescent="0.25">
      <c r="A69" s="40" t="s">
        <v>71</v>
      </c>
      <c r="B69" s="40">
        <v>40</v>
      </c>
      <c r="C69" s="38">
        <v>2.5</v>
      </c>
      <c r="D69" s="38">
        <v>0.5</v>
      </c>
      <c r="E69" s="43">
        <v>6.3</v>
      </c>
      <c r="F69" s="39">
        <f t="shared" si="206"/>
        <v>0</v>
      </c>
      <c r="G69" s="42">
        <f t="shared" si="207"/>
        <v>0</v>
      </c>
      <c r="H69" s="42">
        <f t="shared" si="207"/>
        <v>0</v>
      </c>
      <c r="I69" s="42">
        <f t="shared" si="209"/>
        <v>0</v>
      </c>
      <c r="J69" s="38"/>
      <c r="K69" s="42">
        <f t="shared" si="210"/>
        <v>0</v>
      </c>
      <c r="L69" s="42">
        <f t="shared" si="211"/>
        <v>0</v>
      </c>
      <c r="M69" s="42">
        <f t="shared" si="212"/>
        <v>0</v>
      </c>
      <c r="N69" s="42">
        <f t="shared" si="213"/>
        <v>0</v>
      </c>
      <c r="O69" s="40"/>
      <c r="P69" s="42">
        <f t="shared" si="214"/>
        <v>0</v>
      </c>
      <c r="Q69" s="42">
        <f t="shared" si="215"/>
        <v>0</v>
      </c>
      <c r="R69" s="42">
        <f t="shared" si="216"/>
        <v>0</v>
      </c>
      <c r="S69" s="42">
        <f t="shared" si="217"/>
        <v>0</v>
      </c>
      <c r="T69" s="40"/>
      <c r="U69" s="42">
        <f t="shared" si="218"/>
        <v>0</v>
      </c>
      <c r="V69" s="42">
        <f t="shared" si="219"/>
        <v>0</v>
      </c>
      <c r="W69" s="42">
        <f t="shared" si="220"/>
        <v>0</v>
      </c>
      <c r="X69" s="42">
        <f t="shared" si="221"/>
        <v>0</v>
      </c>
      <c r="Y69" s="38"/>
      <c r="Z69" s="42">
        <f t="shared" si="390"/>
        <v>0</v>
      </c>
      <c r="AA69" s="42">
        <f t="shared" si="391"/>
        <v>0</v>
      </c>
      <c r="AB69" s="42">
        <f t="shared" si="392"/>
        <v>0</v>
      </c>
      <c r="AC69" s="42">
        <f t="shared" si="393"/>
        <v>0</v>
      </c>
      <c r="AD69" s="38"/>
      <c r="AE69" s="42">
        <f t="shared" si="226"/>
        <v>0.2</v>
      </c>
      <c r="AF69" s="42">
        <f t="shared" si="227"/>
        <v>1.2500000000000001E-2</v>
      </c>
      <c r="AG69" s="42">
        <f t="shared" si="228"/>
        <v>2.5000000000000001E-3</v>
      </c>
      <c r="AH69" s="42">
        <f t="shared" si="229"/>
        <v>3.15E-2</v>
      </c>
      <c r="AI69" s="38">
        <v>0.5</v>
      </c>
      <c r="AJ69" s="42">
        <f t="shared" si="230"/>
        <v>0</v>
      </c>
      <c r="AK69" s="42">
        <f t="shared" si="231"/>
        <v>0</v>
      </c>
      <c r="AL69" s="42">
        <f t="shared" si="232"/>
        <v>0</v>
      </c>
      <c r="AM69" s="42">
        <f t="shared" si="233"/>
        <v>0</v>
      </c>
      <c r="AN69" s="41"/>
      <c r="AO69" s="42">
        <f t="shared" si="234"/>
        <v>0.2</v>
      </c>
      <c r="AP69" s="42">
        <f t="shared" si="235"/>
        <v>1.2500000000000001E-2</v>
      </c>
      <c r="AQ69" s="42">
        <f t="shared" si="236"/>
        <v>2.5000000000000001E-3</v>
      </c>
      <c r="AR69" s="42">
        <f t="shared" si="237"/>
        <v>3.15E-2</v>
      </c>
      <c r="AS69" s="38">
        <v>0.5</v>
      </c>
      <c r="AT69" s="42">
        <f t="shared" si="238"/>
        <v>0</v>
      </c>
      <c r="AU69" s="42">
        <f t="shared" si="239"/>
        <v>0</v>
      </c>
      <c r="AV69" s="42">
        <f t="shared" si="240"/>
        <v>0</v>
      </c>
      <c r="AW69" s="42">
        <f t="shared" si="241"/>
        <v>0</v>
      </c>
      <c r="AX69" s="38"/>
      <c r="AY69" s="42">
        <f t="shared" si="242"/>
        <v>0.2</v>
      </c>
      <c r="AZ69" s="42"/>
      <c r="BA69" s="42"/>
      <c r="BB69" s="42"/>
      <c r="BC69" s="38">
        <v>0.5</v>
      </c>
      <c r="BD69" s="39"/>
      <c r="BE69" s="39"/>
      <c r="BF69" s="39"/>
      <c r="BG69" s="39"/>
      <c r="BH69" s="41"/>
      <c r="BI69" s="42">
        <f t="shared" si="250"/>
        <v>0.2</v>
      </c>
      <c r="BJ69" s="42"/>
      <c r="BK69" s="42"/>
      <c r="BL69" s="42"/>
      <c r="BM69" s="43">
        <v>0.5</v>
      </c>
      <c r="BN69" s="39">
        <f t="shared" si="254"/>
        <v>0</v>
      </c>
      <c r="BO69" s="39"/>
      <c r="BP69" s="39"/>
      <c r="BQ69" s="39"/>
      <c r="BR69" s="40"/>
      <c r="BS69" s="39">
        <f t="shared" si="258"/>
        <v>0</v>
      </c>
      <c r="BT69" s="39">
        <f t="shared" si="259"/>
        <v>0</v>
      </c>
      <c r="BU69" s="39">
        <f t="shared" si="260"/>
        <v>0</v>
      </c>
      <c r="BV69" s="39">
        <f t="shared" si="261"/>
        <v>0</v>
      </c>
      <c r="BW69" s="38"/>
      <c r="BX69" s="39">
        <f t="shared" si="262"/>
        <v>0</v>
      </c>
      <c r="BY69" s="39"/>
      <c r="BZ69" s="39"/>
      <c r="CA69" s="39"/>
      <c r="CB69" s="40"/>
      <c r="CC69" s="39">
        <f t="shared" si="266"/>
        <v>0.2</v>
      </c>
      <c r="CD69" s="39"/>
      <c r="CE69" s="39"/>
      <c r="CF69" s="39"/>
      <c r="CG69" s="40">
        <v>0.5</v>
      </c>
      <c r="CH69" s="39">
        <f t="shared" si="422"/>
        <v>0</v>
      </c>
      <c r="CI69" s="39"/>
      <c r="CJ69" s="39"/>
      <c r="CK69" s="39"/>
      <c r="CL69" s="38"/>
      <c r="CM69" s="39">
        <f t="shared" si="426"/>
        <v>0</v>
      </c>
      <c r="CN69" s="39"/>
      <c r="CO69" s="39"/>
      <c r="CP69" s="39"/>
      <c r="CQ69" s="38"/>
      <c r="CR69" s="39">
        <f t="shared" si="430"/>
        <v>0</v>
      </c>
      <c r="CS69" s="39"/>
      <c r="CT69" s="39"/>
      <c r="CU69" s="39"/>
      <c r="CV69" s="38"/>
      <c r="CW69" s="39">
        <f t="shared" si="434"/>
        <v>0.2</v>
      </c>
      <c r="CX69" s="39"/>
      <c r="CY69" s="39"/>
      <c r="CZ69" s="39"/>
      <c r="DA69" s="38">
        <v>0.5</v>
      </c>
      <c r="DB69" s="39">
        <f t="shared" si="438"/>
        <v>0</v>
      </c>
      <c r="DC69" s="39"/>
      <c r="DD69" s="39"/>
      <c r="DE69" s="39"/>
      <c r="DF69" s="38"/>
      <c r="DG69" s="39">
        <f t="shared" si="442"/>
        <v>0</v>
      </c>
      <c r="DH69" s="39"/>
      <c r="DI69" s="39"/>
      <c r="DJ69" s="39"/>
      <c r="DK69" s="38"/>
      <c r="DL69" s="39">
        <f t="shared" si="446"/>
        <v>0</v>
      </c>
      <c r="DM69" s="39"/>
      <c r="DN69" s="39"/>
      <c r="DO69" s="39"/>
      <c r="DP69" s="38"/>
    </row>
    <row r="70" spans="1:122" s="21" customFormat="1" ht="15.75" thickBot="1" x14ac:dyDescent="0.3">
      <c r="A70" s="50" t="s">
        <v>72</v>
      </c>
      <c r="B70" s="50"/>
      <c r="E70" s="55"/>
      <c r="F70" s="53">
        <f t="shared" si="206"/>
        <v>0</v>
      </c>
      <c r="G70" s="30">
        <f t="shared" ref="G70" si="450">$C70/100*J70</f>
        <v>0</v>
      </c>
      <c r="H70" s="30">
        <f t="shared" si="208"/>
        <v>0</v>
      </c>
      <c r="I70" s="30">
        <f t="shared" si="209"/>
        <v>0</v>
      </c>
      <c r="K70" s="53">
        <f t="shared" si="210"/>
        <v>0</v>
      </c>
      <c r="L70" s="53">
        <f t="shared" si="211"/>
        <v>0</v>
      </c>
      <c r="M70" s="53">
        <f t="shared" si="212"/>
        <v>0</v>
      </c>
      <c r="N70" s="53">
        <f t="shared" si="213"/>
        <v>0</v>
      </c>
      <c r="O70" s="50"/>
      <c r="P70" s="53">
        <f t="shared" si="214"/>
        <v>0</v>
      </c>
      <c r="Q70" s="53">
        <f t="shared" si="215"/>
        <v>0</v>
      </c>
      <c r="R70" s="53">
        <f t="shared" si="216"/>
        <v>0</v>
      </c>
      <c r="S70" s="53">
        <f t="shared" si="217"/>
        <v>0</v>
      </c>
      <c r="T70" s="50"/>
      <c r="U70" s="53">
        <f t="shared" si="218"/>
        <v>0</v>
      </c>
      <c r="V70" s="53">
        <f t="shared" si="219"/>
        <v>0</v>
      </c>
      <c r="W70" s="53">
        <f t="shared" si="220"/>
        <v>0</v>
      </c>
      <c r="X70" s="53">
        <f t="shared" si="221"/>
        <v>0</v>
      </c>
      <c r="Z70" s="30">
        <f t="shared" si="390"/>
        <v>0</v>
      </c>
      <c r="AA70" s="30">
        <f t="shared" si="391"/>
        <v>0</v>
      </c>
      <c r="AB70" s="30">
        <f t="shared" si="392"/>
        <v>0</v>
      </c>
      <c r="AC70" s="30">
        <f t="shared" si="393"/>
        <v>0</v>
      </c>
      <c r="AE70" s="30">
        <f t="shared" si="226"/>
        <v>0</v>
      </c>
      <c r="AF70" s="30">
        <f t="shared" si="227"/>
        <v>0</v>
      </c>
      <c r="AG70" s="30">
        <f t="shared" si="228"/>
        <v>0</v>
      </c>
      <c r="AH70" s="30">
        <f t="shared" si="229"/>
        <v>0</v>
      </c>
      <c r="AJ70" s="53">
        <f t="shared" si="230"/>
        <v>0</v>
      </c>
      <c r="AK70" s="53">
        <f t="shared" si="231"/>
        <v>0</v>
      </c>
      <c r="AL70" s="53">
        <f t="shared" si="232"/>
        <v>0</v>
      </c>
      <c r="AM70" s="53">
        <f t="shared" si="233"/>
        <v>0</v>
      </c>
      <c r="AN70" s="54"/>
      <c r="AO70" s="30">
        <f t="shared" si="234"/>
        <v>0</v>
      </c>
      <c r="AP70" s="30">
        <f t="shared" si="235"/>
        <v>0</v>
      </c>
      <c r="AQ70" s="30">
        <f t="shared" si="236"/>
        <v>0</v>
      </c>
      <c r="AR70" s="30">
        <f t="shared" si="237"/>
        <v>0</v>
      </c>
      <c r="AT70" s="30">
        <f t="shared" si="238"/>
        <v>0</v>
      </c>
      <c r="AU70" s="30">
        <f t="shared" si="239"/>
        <v>0</v>
      </c>
      <c r="AV70" s="30">
        <f t="shared" si="240"/>
        <v>0</v>
      </c>
      <c r="AW70" s="30">
        <f t="shared" si="241"/>
        <v>0</v>
      </c>
      <c r="AY70" s="30">
        <f t="shared" si="242"/>
        <v>0</v>
      </c>
      <c r="AZ70" s="53">
        <f t="shared" si="243"/>
        <v>0</v>
      </c>
      <c r="BA70" s="53">
        <f t="shared" si="244"/>
        <v>0</v>
      </c>
      <c r="BB70" s="53">
        <f t="shared" si="245"/>
        <v>0</v>
      </c>
      <c r="BD70" s="30">
        <f t="shared" si="246"/>
        <v>0</v>
      </c>
      <c r="BE70" s="30">
        <f t="shared" si="247"/>
        <v>0</v>
      </c>
      <c r="BF70" s="30">
        <f t="shared" si="248"/>
        <v>0</v>
      </c>
      <c r="BG70" s="30">
        <f t="shared" si="249"/>
        <v>0</v>
      </c>
      <c r="BH70" s="54"/>
      <c r="BI70" s="30">
        <f t="shared" si="250"/>
        <v>0</v>
      </c>
      <c r="BJ70" s="30">
        <f t="shared" si="251"/>
        <v>0</v>
      </c>
      <c r="BK70" s="30">
        <f t="shared" si="252"/>
        <v>0</v>
      </c>
      <c r="BL70" s="30">
        <f t="shared" si="253"/>
        <v>0</v>
      </c>
      <c r="BM70" s="55"/>
      <c r="BN70" s="53">
        <f t="shared" si="254"/>
        <v>0</v>
      </c>
      <c r="BO70" s="53">
        <f t="shared" si="255"/>
        <v>0</v>
      </c>
      <c r="BP70" s="53">
        <f t="shared" si="256"/>
        <v>0</v>
      </c>
      <c r="BQ70" s="53">
        <f t="shared" si="257"/>
        <v>0</v>
      </c>
      <c r="BR70" s="50"/>
      <c r="BS70" s="53">
        <f t="shared" si="258"/>
        <v>0</v>
      </c>
      <c r="BT70" s="53">
        <f t="shared" si="259"/>
        <v>0</v>
      </c>
      <c r="BU70" s="53">
        <f t="shared" si="260"/>
        <v>0</v>
      </c>
      <c r="BV70" s="53">
        <f t="shared" si="261"/>
        <v>0</v>
      </c>
      <c r="BW70" s="50"/>
      <c r="BX70" s="53">
        <f t="shared" si="262"/>
        <v>0</v>
      </c>
      <c r="BY70" s="53">
        <f t="shared" si="263"/>
        <v>0</v>
      </c>
      <c r="BZ70" s="53">
        <f t="shared" si="264"/>
        <v>0</v>
      </c>
      <c r="CA70" s="53">
        <f t="shared" si="265"/>
        <v>0</v>
      </c>
      <c r="CB70" s="50"/>
      <c r="CC70" s="53">
        <f t="shared" si="266"/>
        <v>0</v>
      </c>
      <c r="CD70" s="53">
        <f t="shared" si="267"/>
        <v>0</v>
      </c>
      <c r="CE70" s="53">
        <f t="shared" si="268"/>
        <v>0</v>
      </c>
      <c r="CF70" s="53">
        <f t="shared" si="269"/>
        <v>0</v>
      </c>
      <c r="CG70" s="50"/>
      <c r="CH70" s="53">
        <f t="shared" si="422"/>
        <v>0</v>
      </c>
      <c r="CI70" s="53">
        <f t="shared" ref="CI70" si="451">$C70/100*CL70</f>
        <v>0</v>
      </c>
      <c r="CJ70" s="53">
        <f t="shared" ref="CJ70" si="452">$D70/100*CL70</f>
        <v>0</v>
      </c>
      <c r="CK70" s="53">
        <f t="shared" ref="CK70" si="453">$E70/100*CL70</f>
        <v>0</v>
      </c>
      <c r="CM70" s="53">
        <f t="shared" si="426"/>
        <v>0</v>
      </c>
      <c r="CN70" s="53">
        <f t="shared" ref="CN70" si="454">$C70/100*CQ70</f>
        <v>0</v>
      </c>
      <c r="CO70" s="53">
        <f t="shared" ref="CO70" si="455">$D70/100*CQ70</f>
        <v>0</v>
      </c>
      <c r="CP70" s="53">
        <f t="shared" ref="CP70" si="456">$E70/100*CQ70</f>
        <v>0</v>
      </c>
      <c r="CR70" s="53">
        <f t="shared" si="430"/>
        <v>0</v>
      </c>
      <c r="CS70" s="53">
        <f t="shared" ref="CS70" si="457">$C70/100*CV70</f>
        <v>0</v>
      </c>
      <c r="CT70" s="53">
        <f t="shared" ref="CT70" si="458">$D70/100*CV70</f>
        <v>0</v>
      </c>
      <c r="CU70" s="53">
        <f t="shared" ref="CU70" si="459">$E70/100*CV70</f>
        <v>0</v>
      </c>
      <c r="CW70" s="53">
        <f t="shared" si="434"/>
        <v>0</v>
      </c>
      <c r="CX70" s="53">
        <f t="shared" ref="CX70" si="460">$C70/100*DA70</f>
        <v>0</v>
      </c>
      <c r="CY70" s="53">
        <f t="shared" ref="CY70" si="461">$D70/100*DA70</f>
        <v>0</v>
      </c>
      <c r="CZ70" s="53">
        <f t="shared" ref="CZ70" si="462">$E70/100*DA70</f>
        <v>0</v>
      </c>
      <c r="DB70" s="53">
        <f t="shared" si="438"/>
        <v>0</v>
      </c>
      <c r="DC70" s="53">
        <f t="shared" ref="DC70" si="463">$C70/100*DF70</f>
        <v>0</v>
      </c>
      <c r="DD70" s="53">
        <f t="shared" ref="DD70" si="464">$D70/100*DF70</f>
        <v>0</v>
      </c>
      <c r="DE70" s="53">
        <f t="shared" ref="DE70" si="465">$E70/100*DF70</f>
        <v>0</v>
      </c>
      <c r="DG70" s="53">
        <f t="shared" si="442"/>
        <v>0</v>
      </c>
      <c r="DH70" s="53">
        <f t="shared" ref="DH70" si="466">$C70/100*DK70</f>
        <v>0</v>
      </c>
      <c r="DI70" s="53">
        <f t="shared" ref="DI70" si="467">$D70/100*DK70</f>
        <v>0</v>
      </c>
      <c r="DJ70" s="53">
        <f t="shared" ref="DJ70" si="468">$E70/100*DK70</f>
        <v>0</v>
      </c>
      <c r="DL70" s="53">
        <f t="shared" si="446"/>
        <v>0</v>
      </c>
      <c r="DM70" s="53">
        <f t="shared" ref="DM70" si="469">$C70/100*DP70</f>
        <v>0</v>
      </c>
      <c r="DN70" s="53">
        <f t="shared" ref="DN70" si="470">$D70/100*DP70</f>
        <v>0</v>
      </c>
      <c r="DO70" s="53">
        <f t="shared" ref="DO70" si="471">$E70/100*DP70</f>
        <v>0</v>
      </c>
    </row>
    <row r="71" spans="1:122" s="21" customFormat="1" x14ac:dyDescent="0.25">
      <c r="A71" s="31"/>
      <c r="B71" s="31"/>
      <c r="C71" s="31"/>
      <c r="D71" s="31"/>
      <c r="E71" s="34"/>
      <c r="F71" s="32">
        <f t="shared" ref="F71:AK71" si="472">SUM(F35:F70)</f>
        <v>0</v>
      </c>
      <c r="G71" s="32">
        <f t="shared" si="472"/>
        <v>0</v>
      </c>
      <c r="H71" s="32">
        <f t="shared" si="472"/>
        <v>0</v>
      </c>
      <c r="I71" s="32">
        <f t="shared" si="472"/>
        <v>0</v>
      </c>
      <c r="J71" s="32">
        <f t="shared" si="472"/>
        <v>2</v>
      </c>
      <c r="K71" s="32">
        <f t="shared" si="472"/>
        <v>431.5</v>
      </c>
      <c r="L71" s="32">
        <f t="shared" si="472"/>
        <v>36.629999999999995</v>
      </c>
      <c r="M71" s="32">
        <f t="shared" si="472"/>
        <v>40.47</v>
      </c>
      <c r="N71" s="32">
        <f t="shared" si="472"/>
        <v>51.854500000000002</v>
      </c>
      <c r="O71" s="32">
        <f t="shared" si="472"/>
        <v>112.5</v>
      </c>
      <c r="P71" s="32">
        <f t="shared" si="472"/>
        <v>389.86999999999995</v>
      </c>
      <c r="Q71" s="32">
        <f t="shared" si="472"/>
        <v>31.540500000000002</v>
      </c>
      <c r="R71" s="32">
        <f t="shared" si="472"/>
        <v>33.106499999999997</v>
      </c>
      <c r="S71" s="32">
        <f t="shared" si="472"/>
        <v>63.524000000000001</v>
      </c>
      <c r="T71" s="32">
        <f t="shared" si="472"/>
        <v>126</v>
      </c>
      <c r="U71" s="32">
        <f t="shared" si="472"/>
        <v>553.92000000000007</v>
      </c>
      <c r="V71" s="32">
        <f t="shared" si="472"/>
        <v>39.414000000000001</v>
      </c>
      <c r="W71" s="32">
        <f t="shared" si="472"/>
        <v>52.988</v>
      </c>
      <c r="X71" s="32">
        <f t="shared" si="472"/>
        <v>52.654500000000006</v>
      </c>
      <c r="Y71" s="32">
        <f t="shared" si="472"/>
        <v>126.5</v>
      </c>
      <c r="Z71" s="32">
        <f t="shared" si="472"/>
        <v>386.46999999999997</v>
      </c>
      <c r="AA71" s="32">
        <f t="shared" si="472"/>
        <v>31.6005</v>
      </c>
      <c r="AB71" s="32">
        <f t="shared" si="472"/>
        <v>32.981499999999997</v>
      </c>
      <c r="AC71" s="32">
        <f t="shared" si="472"/>
        <v>63.054000000000002</v>
      </c>
      <c r="AD71" s="32">
        <f t="shared" si="472"/>
        <v>126</v>
      </c>
      <c r="AE71" s="32">
        <f t="shared" si="472"/>
        <v>439.88999999999993</v>
      </c>
      <c r="AF71" s="32">
        <f t="shared" si="472"/>
        <v>34.102500000000006</v>
      </c>
      <c r="AG71" s="32">
        <f t="shared" si="472"/>
        <v>36.455500000000001</v>
      </c>
      <c r="AH71" s="32">
        <f t="shared" si="472"/>
        <v>66.191999999999993</v>
      </c>
      <c r="AI71" s="32">
        <f t="shared" si="472"/>
        <v>136</v>
      </c>
      <c r="AJ71" s="32">
        <f t="shared" si="472"/>
        <v>446.64</v>
      </c>
      <c r="AK71" s="32">
        <f t="shared" si="472"/>
        <v>36.216000000000001</v>
      </c>
      <c r="AL71" s="32">
        <f t="shared" ref="AL71:BQ71" si="473">SUM(AL35:AL70)</f>
        <v>43.123999999999995</v>
      </c>
      <c r="AM71" s="32">
        <f t="shared" si="473"/>
        <v>51.298500000000004</v>
      </c>
      <c r="AN71" s="73">
        <f t="shared" si="473"/>
        <v>114.5</v>
      </c>
      <c r="AO71" s="32">
        <f t="shared" si="473"/>
        <v>326.66999999999996</v>
      </c>
      <c r="AP71" s="32">
        <f t="shared" si="473"/>
        <v>31.380500000000001</v>
      </c>
      <c r="AQ71" s="32">
        <f t="shared" si="473"/>
        <v>32.966499999999996</v>
      </c>
      <c r="AR71" s="32">
        <f t="shared" si="473"/>
        <v>47.643999999999998</v>
      </c>
      <c r="AS71" s="32">
        <f t="shared" si="473"/>
        <v>136</v>
      </c>
      <c r="AT71" s="32">
        <f t="shared" si="473"/>
        <v>443.5</v>
      </c>
      <c r="AU71" s="32">
        <f t="shared" si="473"/>
        <v>35.35</v>
      </c>
      <c r="AV71" s="32">
        <f t="shared" si="473"/>
        <v>42.95</v>
      </c>
      <c r="AW71" s="32">
        <f t="shared" si="473"/>
        <v>50.294499999999999</v>
      </c>
      <c r="AX71" s="32">
        <f t="shared" si="473"/>
        <v>112.5</v>
      </c>
      <c r="AY71" s="32">
        <f t="shared" si="473"/>
        <v>573.26</v>
      </c>
      <c r="AZ71" s="32">
        <f t="shared" si="473"/>
        <v>42.227000000000004</v>
      </c>
      <c r="BA71" s="32">
        <f t="shared" si="473"/>
        <v>52.116</v>
      </c>
      <c r="BB71" s="32">
        <f t="shared" si="473"/>
        <v>55.487499999999997</v>
      </c>
      <c r="BC71" s="32">
        <f t="shared" si="473"/>
        <v>144</v>
      </c>
      <c r="BD71" s="32">
        <f t="shared" si="473"/>
        <v>371.26999999999992</v>
      </c>
      <c r="BE71" s="32">
        <f t="shared" si="473"/>
        <v>34.480500000000006</v>
      </c>
      <c r="BF71" s="32">
        <f t="shared" si="473"/>
        <v>36.526499999999999</v>
      </c>
      <c r="BG71" s="32">
        <f t="shared" si="473"/>
        <v>47.643999999999998</v>
      </c>
      <c r="BH71" s="73">
        <f t="shared" si="473"/>
        <v>128</v>
      </c>
      <c r="BI71" s="32">
        <f t="shared" si="473"/>
        <v>490.80999999999995</v>
      </c>
      <c r="BJ71" s="32">
        <f t="shared" si="473"/>
        <v>38.626999999999995</v>
      </c>
      <c r="BK71" s="32">
        <f t="shared" si="473"/>
        <v>41.606000000000002</v>
      </c>
      <c r="BL71" s="32">
        <f t="shared" si="473"/>
        <v>62.372500000000002</v>
      </c>
      <c r="BM71" s="28">
        <f t="shared" si="473"/>
        <v>136</v>
      </c>
      <c r="BN71" s="32">
        <f t="shared" si="473"/>
        <v>430.32</v>
      </c>
      <c r="BO71" s="32">
        <f t="shared" si="473"/>
        <v>33.0655</v>
      </c>
      <c r="BP71" s="32">
        <f t="shared" si="473"/>
        <v>36.981499999999997</v>
      </c>
      <c r="BQ71" s="32">
        <f t="shared" si="473"/>
        <v>62.774000000000001</v>
      </c>
      <c r="BR71" s="32">
        <f t="shared" ref="BR71:CW71" si="474">SUM(BR35:BR70)</f>
        <v>131</v>
      </c>
      <c r="BS71" s="32">
        <f t="shared" si="474"/>
        <v>431.5</v>
      </c>
      <c r="BT71" s="32">
        <f t="shared" si="474"/>
        <v>36.629999999999995</v>
      </c>
      <c r="BU71" s="32">
        <f t="shared" si="474"/>
        <v>40.47</v>
      </c>
      <c r="BV71" s="32">
        <f t="shared" si="474"/>
        <v>51.854500000000002</v>
      </c>
      <c r="BW71" s="32">
        <f t="shared" si="474"/>
        <v>112.5</v>
      </c>
      <c r="BX71" s="32">
        <f t="shared" si="474"/>
        <v>397.9</v>
      </c>
      <c r="BY71" s="32">
        <f t="shared" si="474"/>
        <v>33.47</v>
      </c>
      <c r="BZ71" s="32">
        <f t="shared" si="474"/>
        <v>37.230000000000004</v>
      </c>
      <c r="CA71" s="32">
        <f t="shared" si="474"/>
        <v>55.254500000000007</v>
      </c>
      <c r="CB71" s="32">
        <f t="shared" si="474"/>
        <v>112.5</v>
      </c>
      <c r="CC71" s="32">
        <f t="shared" si="474"/>
        <v>512.48</v>
      </c>
      <c r="CD71" s="32">
        <f t="shared" si="474"/>
        <v>37.6</v>
      </c>
      <c r="CE71" s="32">
        <f t="shared" si="474"/>
        <v>44.542999999999999</v>
      </c>
      <c r="CF71" s="32">
        <f t="shared" si="474"/>
        <v>62.192500000000003</v>
      </c>
      <c r="CG71" s="32">
        <f t="shared" si="474"/>
        <v>133</v>
      </c>
      <c r="CH71" s="32">
        <f t="shared" si="474"/>
        <v>395.5</v>
      </c>
      <c r="CI71" s="32">
        <f t="shared" si="474"/>
        <v>33.35</v>
      </c>
      <c r="CJ71" s="32">
        <f t="shared" si="474"/>
        <v>36.950000000000003</v>
      </c>
      <c r="CK71" s="32">
        <f t="shared" si="474"/>
        <v>55.814500000000002</v>
      </c>
      <c r="CL71" s="32">
        <f t="shared" si="474"/>
        <v>112.5</v>
      </c>
      <c r="CM71" s="32">
        <f t="shared" si="474"/>
        <v>456.96999999999997</v>
      </c>
      <c r="CN71" s="32">
        <f t="shared" si="474"/>
        <v>34.720500000000001</v>
      </c>
      <c r="CO71" s="32">
        <f t="shared" si="474"/>
        <v>36.541499999999999</v>
      </c>
      <c r="CP71" s="32">
        <f t="shared" si="474"/>
        <v>69.873999999999995</v>
      </c>
      <c r="CQ71" s="32">
        <f t="shared" si="474"/>
        <v>136</v>
      </c>
      <c r="CR71" s="32">
        <f t="shared" si="474"/>
        <v>446.64</v>
      </c>
      <c r="CS71" s="32">
        <f t="shared" si="474"/>
        <v>36.216000000000001</v>
      </c>
      <c r="CT71" s="32">
        <f t="shared" si="474"/>
        <v>43.123999999999995</v>
      </c>
      <c r="CU71" s="32">
        <f t="shared" si="474"/>
        <v>51.298500000000004</v>
      </c>
      <c r="CV71" s="32">
        <f t="shared" si="474"/>
        <v>114.5</v>
      </c>
      <c r="CW71" s="32">
        <f t="shared" si="474"/>
        <v>322.82</v>
      </c>
      <c r="CX71" s="32">
        <f t="shared" ref="CX71:DP71" si="475">SUM(CX35:CX70)</f>
        <v>31.428000000000001</v>
      </c>
      <c r="CY71" s="32">
        <f t="shared" si="475"/>
        <v>32.978999999999999</v>
      </c>
      <c r="CZ71" s="32">
        <f t="shared" si="475"/>
        <v>46.4925</v>
      </c>
      <c r="DA71" s="32">
        <f t="shared" si="475"/>
        <v>136</v>
      </c>
      <c r="DB71" s="32">
        <f t="shared" si="475"/>
        <v>443.5</v>
      </c>
      <c r="DC71" s="32">
        <f t="shared" si="475"/>
        <v>35.35</v>
      </c>
      <c r="DD71" s="32">
        <f t="shared" si="475"/>
        <v>42.95</v>
      </c>
      <c r="DE71" s="32">
        <f t="shared" si="475"/>
        <v>50.294499999999999</v>
      </c>
      <c r="DF71" s="32">
        <f t="shared" si="475"/>
        <v>112.5</v>
      </c>
      <c r="DG71" s="32">
        <f t="shared" si="475"/>
        <v>326.66999999999996</v>
      </c>
      <c r="DH71" s="32">
        <f t="shared" si="475"/>
        <v>31.380500000000001</v>
      </c>
      <c r="DI71" s="32">
        <f t="shared" si="475"/>
        <v>32.966499999999996</v>
      </c>
      <c r="DJ71" s="32">
        <f t="shared" si="475"/>
        <v>47.643999999999998</v>
      </c>
      <c r="DK71" s="32">
        <f t="shared" si="475"/>
        <v>131</v>
      </c>
      <c r="DL71" s="32">
        <f t="shared" si="475"/>
        <v>412.71000000000004</v>
      </c>
      <c r="DM71" s="32">
        <f t="shared" si="475"/>
        <v>36.281999999999996</v>
      </c>
      <c r="DN71" s="32">
        <f t="shared" si="475"/>
        <v>44.969000000000001</v>
      </c>
      <c r="DO71" s="32">
        <f t="shared" si="475"/>
        <v>38.0745</v>
      </c>
      <c r="DP71" s="32">
        <f t="shared" si="475"/>
        <v>99.5</v>
      </c>
      <c r="DR71" s="30"/>
    </row>
    <row r="72" spans="1:122" s="21" customFormat="1" x14ac:dyDescent="0.25">
      <c r="A72"/>
      <c r="B72"/>
      <c r="C72" s="46"/>
      <c r="D72" s="46"/>
      <c r="E72" s="49"/>
      <c r="F72"/>
      <c r="G72" s="47">
        <f>G71/$AF71</f>
        <v>0</v>
      </c>
      <c r="H72" s="47">
        <f t="shared" ref="H72:I72" si="476">H71/$AF71</f>
        <v>0</v>
      </c>
      <c r="I72" s="47">
        <f t="shared" si="476"/>
        <v>0</v>
      </c>
      <c r="J72"/>
      <c r="K72"/>
      <c r="L72" s="47">
        <f>L71/$AF71</f>
        <v>1.0741148009676706</v>
      </c>
      <c r="M72" s="47">
        <f t="shared" ref="M72:N72" si="477">M71/$AF71</f>
        <v>1.1867165163844291</v>
      </c>
      <c r="N72" s="47">
        <f t="shared" si="477"/>
        <v>1.5205483468953886</v>
      </c>
      <c r="O72"/>
      <c r="P72"/>
      <c r="Q72" s="47">
        <f>Q71/$AF71</f>
        <v>0.92487354299538149</v>
      </c>
      <c r="R72" s="47">
        <f t="shared" ref="R72:S72" si="478">R71/$AF71</f>
        <v>0.97079393006377801</v>
      </c>
      <c r="S72" s="47">
        <f t="shared" si="478"/>
        <v>1.8627373359724357</v>
      </c>
      <c r="T72"/>
      <c r="U72"/>
      <c r="V72" s="47">
        <f>V71/$AF71</f>
        <v>1.1557510446448207</v>
      </c>
      <c r="W72" s="47">
        <f t="shared" ref="W72:X72" si="479">W71/$AF71</f>
        <v>1.5537863792977051</v>
      </c>
      <c r="X72" s="47">
        <f t="shared" si="479"/>
        <v>1.5440070376072135</v>
      </c>
      <c r="Y72" s="46"/>
      <c r="Z72" s="46"/>
      <c r="AA72" s="44">
        <f>AA71/$AA71</f>
        <v>1</v>
      </c>
      <c r="AB72" s="44">
        <f t="shared" ref="AB72:AC72" si="480">AB71/$AA71</f>
        <v>1.043701840160757</v>
      </c>
      <c r="AC72" s="44">
        <f t="shared" si="480"/>
        <v>1.9953481748706507</v>
      </c>
      <c r="AD72" s="46"/>
      <c r="AE72" s="46"/>
      <c r="AF72" s="44">
        <f>AF71/$AF71</f>
        <v>1</v>
      </c>
      <c r="AG72" s="44">
        <f t="shared" ref="AG72:AH72" si="481">AG71/$AF71</f>
        <v>1.0689978740561541</v>
      </c>
      <c r="AH72" s="44">
        <f t="shared" si="481"/>
        <v>1.9409720694963706</v>
      </c>
      <c r="AI72" s="46"/>
      <c r="AJ72"/>
      <c r="AK72" s="47">
        <f>AK71/$AK71</f>
        <v>1</v>
      </c>
      <c r="AL72" s="47">
        <f t="shared" ref="AL72:AM72" si="482">AL71/$AK71</f>
        <v>1.1907444223547601</v>
      </c>
      <c r="AM72" s="47">
        <f t="shared" si="482"/>
        <v>1.4164595758780649</v>
      </c>
      <c r="AN72" s="48"/>
      <c r="AO72" s="46"/>
      <c r="AP72" s="44">
        <f>AP71/$AP71</f>
        <v>1</v>
      </c>
      <c r="AQ72" s="44">
        <f t="shared" ref="AQ72:AR72" si="483">AQ71/$AP71</f>
        <v>1.0505409410302575</v>
      </c>
      <c r="AR72" s="44">
        <f t="shared" si="483"/>
        <v>1.5182677140262264</v>
      </c>
      <c r="AS72" s="46"/>
      <c r="AT72" s="46"/>
      <c r="AU72" s="44">
        <f>AU71/$AU71</f>
        <v>1</v>
      </c>
      <c r="AV72" s="44">
        <f t="shared" ref="AV72:AW72" si="484">AV71/$AU71</f>
        <v>1.2149929278642151</v>
      </c>
      <c r="AW72" s="44">
        <f t="shared" si="484"/>
        <v>1.4227581329561527</v>
      </c>
      <c r="AX72"/>
      <c r="AY72" s="46"/>
      <c r="AZ72" s="47">
        <f>AZ71/$AZ71</f>
        <v>1</v>
      </c>
      <c r="BA72" s="47">
        <f t="shared" ref="BA72:BB72" si="485">BA71/$AZ71</f>
        <v>1.2341866578255618</v>
      </c>
      <c r="BB72" s="47">
        <f t="shared" si="485"/>
        <v>1.3140289388306059</v>
      </c>
      <c r="BC72" s="46"/>
      <c r="BD72" s="46"/>
      <c r="BE72" s="44">
        <f>BE71/$BE71</f>
        <v>1</v>
      </c>
      <c r="BF72" s="44">
        <f t="shared" ref="BF72:BG72" si="486">BF71/$BE71</f>
        <v>1.0593378866315741</v>
      </c>
      <c r="BG72" s="44">
        <f t="shared" si="486"/>
        <v>1.3817665057061235</v>
      </c>
      <c r="BH72" s="48"/>
      <c r="BI72" s="46"/>
      <c r="BJ72" s="44">
        <f>BJ71/$BJ71</f>
        <v>1</v>
      </c>
      <c r="BK72" s="44">
        <f t="shared" ref="BK72:BL72" si="487">BK71/$BJ71</f>
        <v>1.0771222202086626</v>
      </c>
      <c r="BL72" s="44">
        <f t="shared" si="487"/>
        <v>1.6147383954228909</v>
      </c>
      <c r="BM72" s="49"/>
      <c r="BN72"/>
      <c r="BO72" s="47">
        <f>BO71/$BO71</f>
        <v>1</v>
      </c>
      <c r="BP72" s="47">
        <f t="shared" ref="BP72:BQ72" si="488">BP71/$BO71</f>
        <v>1.1184315978890382</v>
      </c>
      <c r="BQ72" s="47">
        <f t="shared" si="488"/>
        <v>1.8984742405225992</v>
      </c>
      <c r="BR72"/>
      <c r="BS72"/>
      <c r="BT72" s="47">
        <f>BT71/$BT71</f>
        <v>1</v>
      </c>
      <c r="BU72" s="47">
        <f t="shared" ref="BU72:BV72" si="489">BU71/$BT71</f>
        <v>1.104832104832105</v>
      </c>
      <c r="BV72" s="47">
        <f t="shared" si="489"/>
        <v>1.4156292656292659</v>
      </c>
      <c r="BW72"/>
      <c r="BX72"/>
      <c r="BY72" s="47">
        <f>BY71/$BY71</f>
        <v>1</v>
      </c>
      <c r="BZ72" s="47">
        <f t="shared" ref="BZ72:CA72" si="490">BZ71/$BY71</f>
        <v>1.1123394084254559</v>
      </c>
      <c r="CA72" s="47">
        <f t="shared" si="490"/>
        <v>1.6508664475649839</v>
      </c>
      <c r="CB72"/>
      <c r="CC72"/>
      <c r="CD72" s="47">
        <f>CD71/$CD71</f>
        <v>1</v>
      </c>
      <c r="CE72" s="47">
        <f t="shared" ref="CE72:CF72" si="491">CE71/$CD71</f>
        <v>1.1846542553191488</v>
      </c>
      <c r="CF72" s="47">
        <f t="shared" si="491"/>
        <v>1.6540558510638297</v>
      </c>
      <c r="CG72"/>
      <c r="CH72" s="46"/>
      <c r="CI72" s="47">
        <f>CI71/$CD71</f>
        <v>0.88696808510638303</v>
      </c>
      <c r="CJ72" s="47">
        <f t="shared" ref="CJ72:CK72" si="492">CJ71/$CD71</f>
        <v>0.98271276595744683</v>
      </c>
      <c r="CK72" s="44">
        <f t="shared" si="492"/>
        <v>1.4844281914893618</v>
      </c>
      <c r="CL72" s="46"/>
      <c r="CM72"/>
      <c r="CN72" s="47">
        <f>CN71/$CD71</f>
        <v>0.92341755319148933</v>
      </c>
      <c r="CO72" s="47">
        <f t="shared" ref="CO72:CP72" si="493">CO71/$CD71</f>
        <v>0.97184840425531904</v>
      </c>
      <c r="CP72" s="47">
        <f t="shared" si="493"/>
        <v>1.8583510638297871</v>
      </c>
      <c r="CQ72" s="46"/>
      <c r="CR72"/>
      <c r="CS72" s="47">
        <f t="shared" ref="CS72:CU72" si="494">CS71/$CD71</f>
        <v>0.96319148936170207</v>
      </c>
      <c r="CT72" s="47">
        <f t="shared" si="494"/>
        <v>1.146914893617021</v>
      </c>
      <c r="CU72" s="47">
        <f t="shared" si="494"/>
        <v>1.3643218085106383</v>
      </c>
      <c r="CV72" s="46"/>
      <c r="CW72"/>
      <c r="CX72" s="47">
        <f t="shared" ref="CX72:CZ72" si="495">CX71/$CD71</f>
        <v>0.83585106382978724</v>
      </c>
      <c r="CY72" s="47">
        <f t="shared" si="495"/>
        <v>0.87710106382978714</v>
      </c>
      <c r="CZ72" s="47">
        <f t="shared" si="495"/>
        <v>1.2365026595744679</v>
      </c>
      <c r="DA72" s="46"/>
      <c r="DB72"/>
      <c r="DC72" s="47">
        <f t="shared" ref="DC72:DE72" si="496">DC71/$CD71</f>
        <v>0.94015957446808507</v>
      </c>
      <c r="DD72" s="47">
        <f t="shared" si="496"/>
        <v>1.1422872340425532</v>
      </c>
      <c r="DE72" s="47">
        <f t="shared" si="496"/>
        <v>1.3376196808510639</v>
      </c>
      <c r="DF72" s="46"/>
      <c r="DG72"/>
      <c r="DH72" s="47">
        <f t="shared" ref="DH72:DJ72" si="497">DH71/$CD71</f>
        <v>0.83458776595744677</v>
      </c>
      <c r="DI72" s="47">
        <f t="shared" si="497"/>
        <v>0.87676861702127651</v>
      </c>
      <c r="DJ72" s="47">
        <f t="shared" si="497"/>
        <v>1.267127659574468</v>
      </c>
      <c r="DK72" s="46"/>
      <c r="DL72"/>
      <c r="DM72" s="47">
        <f t="shared" ref="DM72:DO72" si="498">DM71/$CD71</f>
        <v>0.96494680851063819</v>
      </c>
      <c r="DN72" s="47">
        <f t="shared" si="498"/>
        <v>1.1959840425531916</v>
      </c>
      <c r="DO72" s="47">
        <f t="shared" si="498"/>
        <v>1.0126196808510639</v>
      </c>
      <c r="DP72" s="46"/>
    </row>
    <row r="73" spans="1:122" s="21" customFormat="1" ht="15.75" thickBot="1" x14ac:dyDescent="0.3">
      <c r="A73"/>
      <c r="B73"/>
      <c r="C73" s="46"/>
      <c r="D73" s="46"/>
      <c r="E73" s="49"/>
      <c r="F73"/>
      <c r="G73" s="44"/>
      <c r="H73" s="44"/>
      <c r="I73" s="44"/>
      <c r="J73" s="46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46"/>
      <c r="AJ73"/>
      <c r="AK73"/>
      <c r="AL73"/>
      <c r="AM73"/>
      <c r="AN73" s="84"/>
      <c r="AO73" s="83"/>
      <c r="AP73" s="83"/>
      <c r="AQ73" s="83"/>
      <c r="AR73" s="83"/>
      <c r="AS73" s="83"/>
      <c r="AT73" s="83"/>
      <c r="AU73" s="83"/>
      <c r="AV73" s="83"/>
      <c r="AW73" s="83"/>
      <c r="AX73" s="46"/>
      <c r="AY73" s="46"/>
      <c r="AZ73"/>
      <c r="BA73"/>
      <c r="BB73"/>
      <c r="BC73" s="83"/>
      <c r="BD73" s="83"/>
      <c r="BE73" s="83"/>
      <c r="BF73" s="83"/>
      <c r="BG73" s="83"/>
      <c r="BH73" s="84"/>
      <c r="BI73" s="83"/>
      <c r="BJ73" s="83"/>
      <c r="BK73" s="83"/>
      <c r="BL73" s="83"/>
      <c r="BM73" s="85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 s="83"/>
      <c r="CL73" s="83"/>
      <c r="CM73"/>
      <c r="CN73"/>
      <c r="CO73"/>
      <c r="CP73"/>
      <c r="CQ73" s="46"/>
      <c r="CR73"/>
      <c r="CS73"/>
      <c r="CT73"/>
      <c r="CU73"/>
      <c r="CV73" s="46"/>
      <c r="CW73"/>
      <c r="CX73"/>
      <c r="CY73"/>
      <c r="CZ73"/>
      <c r="DA73" s="46"/>
      <c r="DB73"/>
      <c r="DC73"/>
      <c r="DD73"/>
      <c r="DE73"/>
      <c r="DF73" s="46"/>
      <c r="DG73"/>
      <c r="DH73"/>
      <c r="DI73"/>
      <c r="DJ73"/>
      <c r="DK73" s="46"/>
      <c r="DL73"/>
      <c r="DM73"/>
      <c r="DN73"/>
      <c r="DO73"/>
      <c r="DP73" s="46"/>
    </row>
    <row r="74" spans="1:122" s="21" customFormat="1" ht="16.5" thickTop="1" thickBot="1" x14ac:dyDescent="0.3">
      <c r="A74" s="86" t="s">
        <v>73</v>
      </c>
      <c r="B74" s="87"/>
      <c r="C74" s="87"/>
      <c r="D74" s="87"/>
      <c r="E74" s="88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9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9"/>
      <c r="BI74" s="87"/>
      <c r="BJ74" s="87"/>
      <c r="BK74" s="87"/>
      <c r="BL74" s="87"/>
      <c r="BM74" s="88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</row>
    <row r="75" spans="1:122" s="21" customFormat="1" x14ac:dyDescent="0.25">
      <c r="A75" s="90" t="s">
        <v>25</v>
      </c>
      <c r="B75" s="90">
        <v>306</v>
      </c>
      <c r="C75" s="90">
        <v>9.5</v>
      </c>
      <c r="D75" s="90">
        <v>2.2999999999999998</v>
      </c>
      <c r="E75" s="91">
        <v>65.900000000000006</v>
      </c>
      <c r="F75" s="92">
        <f>$B75/100*J75</f>
        <v>214.20000000000002</v>
      </c>
      <c r="G75" s="92">
        <f>$C75/100*J75</f>
        <v>6.65</v>
      </c>
      <c r="H75" s="92">
        <f>$D75/100*J75</f>
        <v>1.6099999999999999</v>
      </c>
      <c r="I75" s="92">
        <f>$E75/100*J75</f>
        <v>46.13</v>
      </c>
      <c r="J75" s="90">
        <v>70</v>
      </c>
      <c r="K75" s="92">
        <f>$B75/100*O75</f>
        <v>0</v>
      </c>
      <c r="L75" s="92">
        <f>$C75/100*O75</f>
        <v>0</v>
      </c>
      <c r="M75" s="92">
        <f>$D75/100*O75</f>
        <v>0</v>
      </c>
      <c r="N75" s="92">
        <f>$E75/100*O75</f>
        <v>0</v>
      </c>
      <c r="O75" s="90"/>
      <c r="P75" s="92">
        <f>$B75/100*T75</f>
        <v>0</v>
      </c>
      <c r="Q75" s="92">
        <f>$C75/100*T75</f>
        <v>0</v>
      </c>
      <c r="R75" s="92">
        <f>$D75/100*T75</f>
        <v>0</v>
      </c>
      <c r="S75" s="92">
        <f>$E75/100*T75</f>
        <v>0</v>
      </c>
      <c r="T75" s="90"/>
      <c r="U75" s="92">
        <f>$B75/100*Y75</f>
        <v>0</v>
      </c>
      <c r="V75" s="92">
        <f>$C75/100*Y75</f>
        <v>0</v>
      </c>
      <c r="W75" s="92">
        <f>$D75/100*Y75</f>
        <v>0</v>
      </c>
      <c r="X75" s="92">
        <f>$E75/100*Y75</f>
        <v>0</v>
      </c>
      <c r="Y75" s="90"/>
      <c r="Z75" s="92">
        <f>$B75/100*AD75</f>
        <v>0</v>
      </c>
      <c r="AA75" s="92">
        <f>$C75/100*AD75</f>
        <v>0</v>
      </c>
      <c r="AB75" s="92">
        <f>$D75/100*AD75</f>
        <v>0</v>
      </c>
      <c r="AC75" s="92">
        <f>$E75/100*AD75</f>
        <v>0</v>
      </c>
      <c r="AD75" s="90"/>
      <c r="AE75" s="92">
        <f>$B75/100*AI75</f>
        <v>0</v>
      </c>
      <c r="AF75" s="92">
        <f>$C75/100*AI75</f>
        <v>0</v>
      </c>
      <c r="AG75" s="92">
        <f>$D75/100*AI75</f>
        <v>0</v>
      </c>
      <c r="AH75" s="92">
        <f>$E75/100*AI75</f>
        <v>0</v>
      </c>
      <c r="AI75" s="90"/>
      <c r="AJ75" s="92">
        <f>$B75/100*AN75</f>
        <v>0</v>
      </c>
      <c r="AK75" s="92">
        <f>$C75/100*AN75</f>
        <v>0</v>
      </c>
      <c r="AL75" s="92">
        <f>$D75/100*AN75</f>
        <v>0</v>
      </c>
      <c r="AM75" s="92">
        <f>$E75/100*AN75</f>
        <v>0</v>
      </c>
      <c r="AN75" s="93"/>
      <c r="AO75" s="92">
        <f>$B75/100*AS75</f>
        <v>0</v>
      </c>
      <c r="AP75" s="92">
        <f>$C75/100*AS75</f>
        <v>0</v>
      </c>
      <c r="AQ75" s="92">
        <f>$D75/100*AS75</f>
        <v>0</v>
      </c>
      <c r="AR75" s="92">
        <f>$E75/100*AS75</f>
        <v>0</v>
      </c>
      <c r="AS75" s="90"/>
      <c r="AT75" s="92">
        <f>$B75/100*AX75</f>
        <v>214.20000000000002</v>
      </c>
      <c r="AU75" s="92">
        <f>$C75/100*AX75</f>
        <v>6.65</v>
      </c>
      <c r="AV75" s="92">
        <f>$D75/100*AX75</f>
        <v>1.6099999999999999</v>
      </c>
      <c r="AW75" s="92">
        <f>$E75/100*AX75</f>
        <v>46.13</v>
      </c>
      <c r="AX75" s="90">
        <v>70</v>
      </c>
      <c r="AY75" s="92">
        <f>$B75/100*BC75</f>
        <v>0</v>
      </c>
      <c r="AZ75" s="92">
        <f>$C75/100*BC75</f>
        <v>0</v>
      </c>
      <c r="BA75" s="92">
        <f>$D75/100*BC75</f>
        <v>0</v>
      </c>
      <c r="BB75" s="92">
        <f>$E75/100*BC75</f>
        <v>0</v>
      </c>
      <c r="BC75" s="90"/>
      <c r="BD75" s="92">
        <f>$B75/100*BH75</f>
        <v>0</v>
      </c>
      <c r="BE75" s="92">
        <f>$C75/100*BH75</f>
        <v>0</v>
      </c>
      <c r="BF75" s="92">
        <f>$D75/100*BH75</f>
        <v>0</v>
      </c>
      <c r="BG75" s="92">
        <f>$E75/100*BH75</f>
        <v>0</v>
      </c>
      <c r="BH75" s="93"/>
      <c r="BI75" s="92">
        <f>$B75/100*BM75</f>
        <v>0</v>
      </c>
      <c r="BJ75" s="92">
        <f>$C75/100*BM75</f>
        <v>0</v>
      </c>
      <c r="BK75" s="92">
        <f>$D75/100*BM75</f>
        <v>0</v>
      </c>
      <c r="BL75" s="92">
        <f>$E75/100*BM75</f>
        <v>0</v>
      </c>
      <c r="BM75" s="91"/>
      <c r="BN75" s="92">
        <f>$B75/100*BR75</f>
        <v>0</v>
      </c>
      <c r="BO75" s="92">
        <f>$C75/100*BR75</f>
        <v>0</v>
      </c>
      <c r="BP75" s="92">
        <f>$D75/100*BR75</f>
        <v>0</v>
      </c>
      <c r="BQ75" s="92">
        <f>$E75/100*BR75</f>
        <v>0</v>
      </c>
      <c r="BR75" s="90"/>
      <c r="BS75" s="92">
        <f>$B75/100*BW75</f>
        <v>0</v>
      </c>
      <c r="BT75" s="92">
        <f>$C75/100*BW75</f>
        <v>0</v>
      </c>
      <c r="BU75" s="92">
        <f>$D75/100*BW75</f>
        <v>0</v>
      </c>
      <c r="BV75" s="92">
        <f>$E75/100*BW75</f>
        <v>0</v>
      </c>
      <c r="BW75" s="90"/>
      <c r="BX75" s="92">
        <f>$B75/100*CB75</f>
        <v>0</v>
      </c>
      <c r="BY75" s="92">
        <f>$C75/100*CB75</f>
        <v>0</v>
      </c>
      <c r="BZ75" s="92">
        <f>$D75/100*CB75</f>
        <v>0</v>
      </c>
      <c r="CA75" s="92">
        <f>$E75/100*CB75</f>
        <v>0</v>
      </c>
      <c r="CB75" s="90"/>
      <c r="CC75" s="92">
        <f>$B75/100*CG75</f>
        <v>0</v>
      </c>
      <c r="CD75" s="92">
        <f>$C75/100*CG75</f>
        <v>0</v>
      </c>
      <c r="CE75" s="92">
        <f>$D75/100*CG75</f>
        <v>0</v>
      </c>
      <c r="CF75" s="92">
        <f>$E75/100*CG75</f>
        <v>0</v>
      </c>
      <c r="CG75" s="90"/>
      <c r="CH75" s="92">
        <f t="shared" ref="CH75:CH89" si="499">$B75/100*CL75</f>
        <v>229.5</v>
      </c>
      <c r="CI75" s="92">
        <f t="shared" ref="CI75:CI89" si="500">$C75/100*CL75</f>
        <v>7.125</v>
      </c>
      <c r="CJ75" s="92">
        <f t="shared" ref="CJ75:CJ89" si="501">$D75/100*CL75</f>
        <v>1.7249999999999999</v>
      </c>
      <c r="CK75" s="92">
        <f t="shared" ref="CK75:CK89" si="502">$E75/100*CL75</f>
        <v>49.425000000000004</v>
      </c>
      <c r="CL75" s="90">
        <v>75</v>
      </c>
      <c r="CM75" s="92">
        <f t="shared" ref="CM75:CM89" si="503">$B75/100*CQ75</f>
        <v>0</v>
      </c>
      <c r="CN75" s="92">
        <f t="shared" ref="CN75:CN89" si="504">$C75/100*CQ75</f>
        <v>0</v>
      </c>
      <c r="CO75" s="92">
        <f t="shared" ref="CO75:CO89" si="505">$D75/100*CQ75</f>
        <v>0</v>
      </c>
      <c r="CP75" s="92">
        <f t="shared" ref="CP75:CP89" si="506">$E75/100*CQ75</f>
        <v>0</v>
      </c>
      <c r="CQ75" s="90"/>
      <c r="CR75" s="92">
        <f t="shared" ref="CR75:CR89" si="507">$B75/100*CV75</f>
        <v>0</v>
      </c>
      <c r="CS75" s="92">
        <f t="shared" ref="CS75:CS89" si="508">$C75/100*CV75</f>
        <v>0</v>
      </c>
      <c r="CT75" s="92">
        <f t="shared" ref="CT75:CT89" si="509">$D75/100*CV75</f>
        <v>0</v>
      </c>
      <c r="CU75" s="92">
        <f t="shared" ref="CU75:CU89" si="510">$E75/100*CV75</f>
        <v>0</v>
      </c>
      <c r="CV75" s="90"/>
      <c r="CW75" s="92">
        <f t="shared" ref="CW75:CW89" si="511">$B75/100*DA75</f>
        <v>0</v>
      </c>
      <c r="CX75" s="92">
        <f t="shared" ref="CX75:CX89" si="512">$C75/100*DA75</f>
        <v>0</v>
      </c>
      <c r="CY75" s="92">
        <f t="shared" ref="CY75:CY89" si="513">$D75/100*DA75</f>
        <v>0</v>
      </c>
      <c r="CZ75" s="92">
        <f t="shared" ref="CZ75:CZ89" si="514">$E75/100*DA75</f>
        <v>0</v>
      </c>
      <c r="DA75" s="90"/>
      <c r="DB75" s="92">
        <f t="shared" ref="DB75:DB89" si="515">$B75/100*DF75</f>
        <v>0</v>
      </c>
      <c r="DC75" s="92">
        <f t="shared" ref="DC75:DC89" si="516">$C75/100*DF75</f>
        <v>0</v>
      </c>
      <c r="DD75" s="92">
        <f t="shared" ref="DD75:DD89" si="517">$D75/100*DF75</f>
        <v>0</v>
      </c>
      <c r="DE75" s="92">
        <f t="shared" ref="DE75:DE89" si="518">$E75/100*DF75</f>
        <v>0</v>
      </c>
      <c r="DF75" s="90"/>
      <c r="DG75" s="92">
        <f t="shared" ref="DG75:DG89" si="519">$B75/100*DK75</f>
        <v>0</v>
      </c>
      <c r="DH75" s="92">
        <f t="shared" ref="DH75:DH89" si="520">$C75/100*DK75</f>
        <v>0</v>
      </c>
      <c r="DI75" s="92">
        <f t="shared" ref="DI75:DI89" si="521">$D75/100*DK75</f>
        <v>0</v>
      </c>
      <c r="DJ75" s="92">
        <f t="shared" ref="DJ75:DJ89" si="522">$E75/100*DK75</f>
        <v>0</v>
      </c>
      <c r="DK75" s="90"/>
      <c r="DL75" s="92">
        <f t="shared" ref="DL75:DL89" si="523">$B75/100*DP75</f>
        <v>0</v>
      </c>
      <c r="DM75" s="92">
        <f t="shared" ref="DM75:DM89" si="524">$C75/100*DP75</f>
        <v>0</v>
      </c>
      <c r="DN75" s="92">
        <f t="shared" ref="DN75:DN89" si="525">$D75/100*DP75</f>
        <v>0</v>
      </c>
      <c r="DO75" s="92">
        <f t="shared" ref="DO75:DO89" si="526">$E75/100*DP75</f>
        <v>0</v>
      </c>
      <c r="DP75" s="90"/>
    </row>
    <row r="76" spans="1:122" s="21" customFormat="1" x14ac:dyDescent="0.25">
      <c r="A76" t="s">
        <v>26</v>
      </c>
      <c r="B76" s="8">
        <v>350</v>
      </c>
      <c r="C76" s="94">
        <v>0.1</v>
      </c>
      <c r="D76" s="94">
        <v>0.4</v>
      </c>
      <c r="E76" s="45">
        <v>79</v>
      </c>
      <c r="F76" s="47">
        <f t="shared" ref="F76:F111" si="527">$B76/100*J76</f>
        <v>0</v>
      </c>
      <c r="G76" s="44">
        <f t="shared" ref="G76:G111" si="528">$C76/100*J76</f>
        <v>0</v>
      </c>
      <c r="H76" s="44">
        <f t="shared" ref="H76:H111" si="529">$D76/100*J76</f>
        <v>0</v>
      </c>
      <c r="I76" s="44">
        <f t="shared" ref="I76:I111" si="530">$E76/100*J76</f>
        <v>0</v>
      </c>
      <c r="J76" s="44"/>
      <c r="K76" s="47">
        <f t="shared" ref="K76:K111" si="531">$B76/100*O76</f>
        <v>245</v>
      </c>
      <c r="L76" s="47">
        <f t="shared" ref="L76:L111" si="532">$C76/100*O76</f>
        <v>7.0000000000000007E-2</v>
      </c>
      <c r="M76" s="47">
        <f t="shared" ref="M76:M111" si="533">$D76/100*O76</f>
        <v>0.28000000000000003</v>
      </c>
      <c r="N76" s="47">
        <f t="shared" ref="N76:N111" si="534">$E76/100*O76</f>
        <v>55.300000000000004</v>
      </c>
      <c r="O76">
        <v>70</v>
      </c>
      <c r="P76" s="47">
        <f t="shared" ref="P76:P111" si="535">$B76/100*T76</f>
        <v>0</v>
      </c>
      <c r="Q76" s="47">
        <f t="shared" ref="Q76:Q111" si="536">$C76/100*T76</f>
        <v>0</v>
      </c>
      <c r="R76" s="47">
        <f t="shared" ref="R76:R111" si="537">$D76/100*T76</f>
        <v>0</v>
      </c>
      <c r="S76" s="47">
        <f t="shared" ref="S76:S111" si="538">$E76/100*T76</f>
        <v>0</v>
      </c>
      <c r="T76"/>
      <c r="U76" s="47">
        <f t="shared" ref="U76:U111" si="539">$B76/100*Y76</f>
        <v>0</v>
      </c>
      <c r="V76" s="47">
        <f t="shared" ref="V76:V111" si="540">$C76/100*Y76</f>
        <v>0</v>
      </c>
      <c r="W76" s="47">
        <f t="shared" ref="W76:W111" si="541">$D76/100*Y76</f>
        <v>0</v>
      </c>
      <c r="X76" s="47">
        <f t="shared" ref="X76:X111" si="542">$E76/100*Y76</f>
        <v>0</v>
      </c>
      <c r="Y76"/>
      <c r="Z76" s="47">
        <f t="shared" ref="Z76:Z111" si="543">$B76/100*AD76</f>
        <v>0</v>
      </c>
      <c r="AA76" s="47">
        <f t="shared" ref="AA76:AA111" si="544">$C76/100*AD76</f>
        <v>0</v>
      </c>
      <c r="AB76" s="47">
        <f t="shared" ref="AB76:AB111" si="545">$D76/100*AD76</f>
        <v>0</v>
      </c>
      <c r="AC76" s="47">
        <f t="shared" ref="AC76:AC111" si="546">$E76/100*AD76</f>
        <v>0</v>
      </c>
      <c r="AD76" s="46"/>
      <c r="AE76" s="47">
        <f t="shared" ref="AE76:AE111" si="547">$B76/100*AI76</f>
        <v>0</v>
      </c>
      <c r="AF76" s="47">
        <f t="shared" ref="AF76:AF111" si="548">$C76/100*AI76</f>
        <v>0</v>
      </c>
      <c r="AG76" s="47">
        <f t="shared" ref="AG76:AG111" si="549">$D76/100*AI76</f>
        <v>0</v>
      </c>
      <c r="AH76" s="47">
        <f t="shared" ref="AH76:AH111" si="550">$E76/100*AI76</f>
        <v>0</v>
      </c>
      <c r="AI76" s="46"/>
      <c r="AJ76" s="47">
        <f t="shared" ref="AJ76:AJ111" si="551">$B76/100*AN76</f>
        <v>0</v>
      </c>
      <c r="AK76" s="47">
        <f t="shared" ref="AK76:AK111" si="552">$C76/100*AN76</f>
        <v>0</v>
      </c>
      <c r="AL76" s="47">
        <f t="shared" ref="AL76:AL111" si="553">$D76/100*AN76</f>
        <v>0</v>
      </c>
      <c r="AM76" s="47">
        <f t="shared" ref="AM76:AM111" si="554">$E76/100*AN76</f>
        <v>0</v>
      </c>
      <c r="AN76" s="48"/>
      <c r="AO76" s="47">
        <f t="shared" ref="AO76:AO111" si="555">$B76/100*AS76</f>
        <v>0</v>
      </c>
      <c r="AP76" s="47">
        <f t="shared" ref="AP76:AP111" si="556">$C76/100*AS76</f>
        <v>0</v>
      </c>
      <c r="AQ76" s="47">
        <f t="shared" ref="AQ76:AQ111" si="557">$D76/100*AS76</f>
        <v>0</v>
      </c>
      <c r="AR76" s="47">
        <f t="shared" ref="AR76:AR111" si="558">$E76/100*AS76</f>
        <v>0</v>
      </c>
      <c r="AS76"/>
      <c r="AT76" s="47">
        <f t="shared" ref="AT76:AT111" si="559">$B76/100*AX76</f>
        <v>0</v>
      </c>
      <c r="AU76" s="47">
        <f t="shared" ref="AU76:AU111" si="560">$C76/100*AX76</f>
        <v>0</v>
      </c>
      <c r="AV76" s="47">
        <f t="shared" ref="AV76:AV111" si="561">$D76/100*AX76</f>
        <v>0</v>
      </c>
      <c r="AW76" s="47">
        <f t="shared" ref="AW76:AW111" si="562">$E76/100*AX76</f>
        <v>0</v>
      </c>
      <c r="AX76" s="46"/>
      <c r="AY76" s="44">
        <f t="shared" ref="AY76:AY111" si="563">$B76/100*BC76</f>
        <v>245</v>
      </c>
      <c r="AZ76" s="47">
        <f t="shared" ref="AZ76:AZ111" si="564">$C76/100*BC76</f>
        <v>7.0000000000000007E-2</v>
      </c>
      <c r="BA76" s="47">
        <f t="shared" ref="BA76:BA111" si="565">$D76/100*BC76</f>
        <v>0.28000000000000003</v>
      </c>
      <c r="BB76" s="47">
        <f t="shared" ref="BB76:BB111" si="566">$E76/100*BC76</f>
        <v>55.300000000000004</v>
      </c>
      <c r="BC76">
        <v>70</v>
      </c>
      <c r="BD76" s="47">
        <f t="shared" ref="BD76:BD111" si="567">$B76/100*BH76</f>
        <v>0</v>
      </c>
      <c r="BE76" s="47">
        <f t="shared" ref="BE76:BE111" si="568">$C76/100*BH76</f>
        <v>0</v>
      </c>
      <c r="BF76" s="47">
        <f t="shared" ref="BF76:BF111" si="569">$D76/100*BH76</f>
        <v>0</v>
      </c>
      <c r="BG76" s="47">
        <f t="shared" ref="BG76:BG111" si="570">$E76/100*BH76</f>
        <v>0</v>
      </c>
      <c r="BH76" s="48"/>
      <c r="BI76" s="44">
        <f t="shared" ref="BI76:BI111" si="571">$B76/100*BM76</f>
        <v>0</v>
      </c>
      <c r="BJ76" s="47">
        <f t="shared" ref="BJ76:BJ111" si="572">$C76/100*BM76</f>
        <v>0</v>
      </c>
      <c r="BK76" s="47">
        <f t="shared" ref="BK76:BK111" si="573">$D76/100*BM76</f>
        <v>0</v>
      </c>
      <c r="BL76" s="47">
        <f t="shared" ref="BL76:BL111" si="574">$E76/100*BM76</f>
        <v>0</v>
      </c>
      <c r="BM76" s="49"/>
      <c r="BN76" s="47">
        <f t="shared" ref="BN76:BN111" si="575">$B76/100*BR76</f>
        <v>0</v>
      </c>
      <c r="BO76" s="47">
        <f t="shared" ref="BO76:BO111" si="576">$C76/100*BR76</f>
        <v>0</v>
      </c>
      <c r="BP76" s="47">
        <f t="shared" ref="BP76:BP111" si="577">$D76/100*BR76</f>
        <v>0</v>
      </c>
      <c r="BQ76" s="47">
        <f t="shared" ref="BQ76:BQ111" si="578">$E76/100*BR76</f>
        <v>0</v>
      </c>
      <c r="BR76"/>
      <c r="BS76" s="47">
        <f t="shared" ref="BS76:BS111" si="579">$B76/100*BW76</f>
        <v>0</v>
      </c>
      <c r="BT76" s="47">
        <f t="shared" ref="BT76:BT111" si="580">$C76/100*BW76</f>
        <v>0</v>
      </c>
      <c r="BU76" s="47">
        <f t="shared" ref="BU76:BU111" si="581">$D76/100*BW76</f>
        <v>0</v>
      </c>
      <c r="BV76" s="47">
        <f t="shared" ref="BV76:BV111" si="582">$E76/100*BW76</f>
        <v>0</v>
      </c>
      <c r="BW76"/>
      <c r="BX76" s="47">
        <f t="shared" ref="BX76:BX111" si="583">$B76/100*CB76</f>
        <v>0</v>
      </c>
      <c r="BY76" s="47">
        <f t="shared" ref="BY76:BY111" si="584">$C76/100*CB76</f>
        <v>0</v>
      </c>
      <c r="BZ76" s="47">
        <f t="shared" ref="BZ76:BZ111" si="585">$D76/100*CB76</f>
        <v>0</v>
      </c>
      <c r="CA76" s="47">
        <f t="shared" ref="CA76:CA111" si="586">$E76/100*CB76</f>
        <v>0</v>
      </c>
      <c r="CB76"/>
      <c r="CC76" s="47">
        <f t="shared" ref="CC76:CC89" si="587">$B76/100*CG76</f>
        <v>0</v>
      </c>
      <c r="CD76" s="47">
        <f t="shared" ref="CD76:CD89" si="588">$C76/100*CG76</f>
        <v>0</v>
      </c>
      <c r="CE76" s="47">
        <f t="shared" ref="CE76:CE89" si="589">$D76/100*CG76</f>
        <v>0</v>
      </c>
      <c r="CF76" s="47">
        <f t="shared" ref="CF76:CF89" si="590">$E76/100*CG76</f>
        <v>0</v>
      </c>
      <c r="CG76"/>
      <c r="CH76" s="47">
        <f t="shared" si="499"/>
        <v>0</v>
      </c>
      <c r="CI76" s="47">
        <f t="shared" si="500"/>
        <v>0</v>
      </c>
      <c r="CJ76" s="47">
        <f t="shared" si="501"/>
        <v>0</v>
      </c>
      <c r="CK76" s="47">
        <f t="shared" si="502"/>
        <v>0</v>
      </c>
      <c r="CL76" s="46"/>
      <c r="CM76" s="47">
        <f t="shared" si="503"/>
        <v>262.5</v>
      </c>
      <c r="CN76" s="47">
        <f t="shared" si="504"/>
        <v>7.4999999999999997E-2</v>
      </c>
      <c r="CO76" s="47">
        <f t="shared" si="505"/>
        <v>0.3</v>
      </c>
      <c r="CP76" s="47">
        <f t="shared" si="506"/>
        <v>59.25</v>
      </c>
      <c r="CQ76" s="46">
        <v>75</v>
      </c>
      <c r="CR76" s="47">
        <f t="shared" si="507"/>
        <v>0</v>
      </c>
      <c r="CS76" s="47">
        <f t="shared" si="508"/>
        <v>0</v>
      </c>
      <c r="CT76" s="47">
        <f t="shared" si="509"/>
        <v>0</v>
      </c>
      <c r="CU76" s="47">
        <f t="shared" si="510"/>
        <v>0</v>
      </c>
      <c r="CV76" s="46"/>
      <c r="CW76" s="47">
        <f t="shared" si="511"/>
        <v>0</v>
      </c>
      <c r="CX76" s="47">
        <f t="shared" si="512"/>
        <v>0</v>
      </c>
      <c r="CY76" s="47">
        <f t="shared" si="513"/>
        <v>0</v>
      </c>
      <c r="CZ76" s="47">
        <f t="shared" si="514"/>
        <v>0</v>
      </c>
      <c r="DA76" s="46"/>
      <c r="DB76" s="47">
        <f t="shared" si="515"/>
        <v>0</v>
      </c>
      <c r="DC76" s="47">
        <f t="shared" si="516"/>
        <v>0</v>
      </c>
      <c r="DD76" s="47">
        <f t="shared" si="517"/>
        <v>0</v>
      </c>
      <c r="DE76" s="47">
        <f t="shared" si="518"/>
        <v>0</v>
      </c>
      <c r="DF76" s="46"/>
      <c r="DG76" s="47">
        <f t="shared" si="519"/>
        <v>0</v>
      </c>
      <c r="DH76" s="47">
        <f t="shared" si="520"/>
        <v>0</v>
      </c>
      <c r="DI76" s="47">
        <f t="shared" si="521"/>
        <v>0</v>
      </c>
      <c r="DJ76" s="47">
        <f t="shared" si="522"/>
        <v>0</v>
      </c>
      <c r="DK76" s="46"/>
      <c r="DL76" s="47">
        <f t="shared" si="523"/>
        <v>0</v>
      </c>
      <c r="DM76" s="47">
        <f t="shared" si="524"/>
        <v>0</v>
      </c>
      <c r="DN76" s="47">
        <f t="shared" si="525"/>
        <v>0</v>
      </c>
      <c r="DO76" s="47">
        <f t="shared" si="526"/>
        <v>0</v>
      </c>
      <c r="DP76" s="46"/>
    </row>
    <row r="77" spans="1:122" s="21" customFormat="1" x14ac:dyDescent="0.25">
      <c r="A77" s="40" t="s">
        <v>74</v>
      </c>
      <c r="B77" s="35">
        <v>337</v>
      </c>
      <c r="C77" s="36">
        <v>10.4</v>
      </c>
      <c r="D77" s="36">
        <v>1.1000000000000001</v>
      </c>
      <c r="E77" s="37">
        <v>69.7</v>
      </c>
      <c r="F77" s="39">
        <f t="shared" si="527"/>
        <v>0</v>
      </c>
      <c r="G77" s="42">
        <f t="shared" si="528"/>
        <v>0</v>
      </c>
      <c r="H77" s="42">
        <f t="shared" si="529"/>
        <v>0</v>
      </c>
      <c r="I77" s="42">
        <f t="shared" si="530"/>
        <v>0</v>
      </c>
      <c r="J77" s="42"/>
      <c r="K77" s="39">
        <f t="shared" si="531"/>
        <v>0</v>
      </c>
      <c r="L77" s="39">
        <f t="shared" si="532"/>
        <v>0</v>
      </c>
      <c r="M77" s="39">
        <f t="shared" si="533"/>
        <v>0</v>
      </c>
      <c r="N77" s="39">
        <f t="shared" si="534"/>
        <v>0</v>
      </c>
      <c r="O77" s="40"/>
      <c r="P77" s="39">
        <f t="shared" si="535"/>
        <v>235.9</v>
      </c>
      <c r="Q77" s="39">
        <f t="shared" si="536"/>
        <v>7.28</v>
      </c>
      <c r="R77" s="39">
        <f t="shared" si="537"/>
        <v>0.77000000000000013</v>
      </c>
      <c r="S77" s="39">
        <f t="shared" si="538"/>
        <v>48.790000000000006</v>
      </c>
      <c r="T77" s="40">
        <v>70</v>
      </c>
      <c r="U77" s="39">
        <f t="shared" si="539"/>
        <v>0</v>
      </c>
      <c r="V77" s="39">
        <f t="shared" si="540"/>
        <v>0</v>
      </c>
      <c r="W77" s="39">
        <f t="shared" si="541"/>
        <v>0</v>
      </c>
      <c r="X77" s="39">
        <f t="shared" si="542"/>
        <v>0</v>
      </c>
      <c r="Y77" s="40"/>
      <c r="Z77" s="39">
        <f t="shared" si="543"/>
        <v>0</v>
      </c>
      <c r="AA77" s="39">
        <f t="shared" si="544"/>
        <v>0</v>
      </c>
      <c r="AB77" s="39">
        <f t="shared" si="545"/>
        <v>0</v>
      </c>
      <c r="AC77" s="39">
        <f t="shared" si="546"/>
        <v>0</v>
      </c>
      <c r="AD77" s="38"/>
      <c r="AE77" s="39">
        <f t="shared" si="547"/>
        <v>0</v>
      </c>
      <c r="AF77" s="39">
        <f t="shared" si="548"/>
        <v>0</v>
      </c>
      <c r="AG77" s="39">
        <f t="shared" si="549"/>
        <v>0</v>
      </c>
      <c r="AH77" s="39">
        <f t="shared" si="550"/>
        <v>0</v>
      </c>
      <c r="AI77" s="38"/>
      <c r="AJ77" s="39">
        <f t="shared" si="551"/>
        <v>0</v>
      </c>
      <c r="AK77" s="39">
        <f t="shared" si="552"/>
        <v>0</v>
      </c>
      <c r="AL77" s="39">
        <f t="shared" si="553"/>
        <v>0</v>
      </c>
      <c r="AM77" s="39">
        <f t="shared" si="554"/>
        <v>0</v>
      </c>
      <c r="AN77" s="41"/>
      <c r="AO77" s="39">
        <f t="shared" si="555"/>
        <v>0</v>
      </c>
      <c r="AP77" s="39">
        <f t="shared" si="556"/>
        <v>0</v>
      </c>
      <c r="AQ77" s="39">
        <f t="shared" si="557"/>
        <v>0</v>
      </c>
      <c r="AR77" s="39">
        <f t="shared" si="558"/>
        <v>0</v>
      </c>
      <c r="AS77" s="40"/>
      <c r="AT77" s="39">
        <f t="shared" si="559"/>
        <v>0</v>
      </c>
      <c r="AU77" s="39">
        <f t="shared" si="560"/>
        <v>0</v>
      </c>
      <c r="AV77" s="39">
        <f t="shared" si="561"/>
        <v>0</v>
      </c>
      <c r="AW77" s="39">
        <f t="shared" si="562"/>
        <v>0</v>
      </c>
      <c r="AX77" s="38"/>
      <c r="AY77" s="42">
        <f t="shared" si="563"/>
        <v>0</v>
      </c>
      <c r="AZ77" s="39">
        <f t="shared" si="564"/>
        <v>0</v>
      </c>
      <c r="BA77" s="39">
        <f t="shared" si="565"/>
        <v>0</v>
      </c>
      <c r="BB77" s="39">
        <f t="shared" si="566"/>
        <v>0</v>
      </c>
      <c r="BC77" s="40"/>
      <c r="BD77" s="39">
        <f t="shared" si="567"/>
        <v>235.9</v>
      </c>
      <c r="BE77" s="39">
        <f t="shared" si="568"/>
        <v>7.28</v>
      </c>
      <c r="BF77" s="39">
        <f t="shared" si="569"/>
        <v>0.77000000000000013</v>
      </c>
      <c r="BG77" s="39">
        <f t="shared" si="570"/>
        <v>48.790000000000006</v>
      </c>
      <c r="BH77" s="41">
        <v>70</v>
      </c>
      <c r="BI77" s="42">
        <f t="shared" si="571"/>
        <v>0</v>
      </c>
      <c r="BJ77" s="39">
        <f t="shared" si="572"/>
        <v>0</v>
      </c>
      <c r="BK77" s="39">
        <f t="shared" si="573"/>
        <v>0</v>
      </c>
      <c r="BL77" s="39">
        <f t="shared" si="574"/>
        <v>0</v>
      </c>
      <c r="BM77" s="43"/>
      <c r="BN77" s="39">
        <f t="shared" si="575"/>
        <v>0</v>
      </c>
      <c r="BO77" s="39">
        <f t="shared" si="576"/>
        <v>0</v>
      </c>
      <c r="BP77" s="39">
        <f t="shared" si="577"/>
        <v>0</v>
      </c>
      <c r="BQ77" s="39">
        <f t="shared" si="578"/>
        <v>0</v>
      </c>
      <c r="BR77" s="40"/>
      <c r="BS77" s="39">
        <f t="shared" si="579"/>
        <v>0</v>
      </c>
      <c r="BT77" s="39">
        <f t="shared" si="580"/>
        <v>0</v>
      </c>
      <c r="BU77" s="39">
        <f t="shared" si="581"/>
        <v>0</v>
      </c>
      <c r="BV77" s="39">
        <f t="shared" si="582"/>
        <v>0</v>
      </c>
      <c r="BW77" s="40"/>
      <c r="BX77" s="39">
        <f t="shared" si="583"/>
        <v>0</v>
      </c>
      <c r="BY77" s="39">
        <f t="shared" si="584"/>
        <v>0</v>
      </c>
      <c r="BZ77" s="39">
        <f t="shared" si="585"/>
        <v>0</v>
      </c>
      <c r="CA77" s="39">
        <f t="shared" si="586"/>
        <v>0</v>
      </c>
      <c r="CB77" s="40"/>
      <c r="CC77" s="39">
        <f t="shared" si="587"/>
        <v>0</v>
      </c>
      <c r="CD77" s="39">
        <f t="shared" si="588"/>
        <v>0</v>
      </c>
      <c r="CE77" s="39">
        <f t="shared" si="589"/>
        <v>0</v>
      </c>
      <c r="CF77" s="39">
        <f t="shared" si="590"/>
        <v>0</v>
      </c>
      <c r="CG77" s="40"/>
      <c r="CH77" s="39">
        <f t="shared" si="499"/>
        <v>0</v>
      </c>
      <c r="CI77" s="39">
        <f t="shared" si="500"/>
        <v>0</v>
      </c>
      <c r="CJ77" s="39">
        <f t="shared" si="501"/>
        <v>0</v>
      </c>
      <c r="CK77" s="39">
        <f t="shared" si="502"/>
        <v>0</v>
      </c>
      <c r="CL77" s="38"/>
      <c r="CM77" s="39">
        <f t="shared" si="503"/>
        <v>0</v>
      </c>
      <c r="CN77" s="39">
        <f t="shared" si="504"/>
        <v>0</v>
      </c>
      <c r="CO77" s="39">
        <f t="shared" si="505"/>
        <v>0</v>
      </c>
      <c r="CP77" s="39">
        <f t="shared" si="506"/>
        <v>0</v>
      </c>
      <c r="CQ77" s="38"/>
      <c r="CR77" s="39">
        <f t="shared" si="507"/>
        <v>252.75</v>
      </c>
      <c r="CS77" s="39">
        <f t="shared" si="508"/>
        <v>7.8000000000000007</v>
      </c>
      <c r="CT77" s="39">
        <f t="shared" si="509"/>
        <v>0.82500000000000007</v>
      </c>
      <c r="CU77" s="39">
        <f t="shared" si="510"/>
        <v>52.275000000000006</v>
      </c>
      <c r="CV77" s="38">
        <v>75</v>
      </c>
      <c r="CW77" s="39">
        <f t="shared" si="511"/>
        <v>0</v>
      </c>
      <c r="CX77" s="39">
        <f t="shared" si="512"/>
        <v>0</v>
      </c>
      <c r="CY77" s="39">
        <f t="shared" si="513"/>
        <v>0</v>
      </c>
      <c r="CZ77" s="39">
        <f t="shared" si="514"/>
        <v>0</v>
      </c>
      <c r="DA77" s="38"/>
      <c r="DB77" s="39">
        <f t="shared" si="515"/>
        <v>0</v>
      </c>
      <c r="DC77" s="39">
        <f t="shared" si="516"/>
        <v>0</v>
      </c>
      <c r="DD77" s="39">
        <f t="shared" si="517"/>
        <v>0</v>
      </c>
      <c r="DE77" s="39">
        <f t="shared" si="518"/>
        <v>0</v>
      </c>
      <c r="DF77" s="38"/>
      <c r="DG77" s="39">
        <f t="shared" si="519"/>
        <v>0</v>
      </c>
      <c r="DH77" s="39">
        <f t="shared" si="520"/>
        <v>0</v>
      </c>
      <c r="DI77" s="39">
        <f t="shared" si="521"/>
        <v>0</v>
      </c>
      <c r="DJ77" s="39">
        <f t="shared" si="522"/>
        <v>0</v>
      </c>
      <c r="DK77" s="38"/>
      <c r="DL77" s="39">
        <f t="shared" si="523"/>
        <v>0</v>
      </c>
      <c r="DM77" s="39">
        <f t="shared" si="524"/>
        <v>0</v>
      </c>
      <c r="DN77" s="39">
        <f t="shared" si="525"/>
        <v>0</v>
      </c>
      <c r="DO77" s="39">
        <f t="shared" si="526"/>
        <v>0</v>
      </c>
      <c r="DP77" s="38"/>
    </row>
    <row r="78" spans="1:122" s="21" customFormat="1" x14ac:dyDescent="0.25">
      <c r="A78" t="s">
        <v>75</v>
      </c>
      <c r="B78">
        <v>342</v>
      </c>
      <c r="C78" s="46">
        <v>12.3</v>
      </c>
      <c r="D78" s="46">
        <v>1.3</v>
      </c>
      <c r="E78" s="49">
        <v>57.6</v>
      </c>
      <c r="F78" s="47">
        <f t="shared" si="527"/>
        <v>0</v>
      </c>
      <c r="G78" s="44">
        <f t="shared" si="528"/>
        <v>0</v>
      </c>
      <c r="H78" s="44">
        <f t="shared" si="529"/>
        <v>0</v>
      </c>
      <c r="I78" s="44">
        <f t="shared" si="530"/>
        <v>0</v>
      </c>
      <c r="J78" s="46"/>
      <c r="K78" s="47">
        <f t="shared" si="531"/>
        <v>0</v>
      </c>
      <c r="L78" s="47">
        <f t="shared" si="532"/>
        <v>0</v>
      </c>
      <c r="M78" s="47">
        <f t="shared" si="533"/>
        <v>0</v>
      </c>
      <c r="N78" s="47">
        <f t="shared" si="534"/>
        <v>0</v>
      </c>
      <c r="O78"/>
      <c r="P78" s="47">
        <f t="shared" si="535"/>
        <v>0</v>
      </c>
      <c r="Q78" s="47">
        <f t="shared" si="536"/>
        <v>0</v>
      </c>
      <c r="R78" s="47">
        <f t="shared" si="537"/>
        <v>0</v>
      </c>
      <c r="S78" s="47">
        <f t="shared" si="538"/>
        <v>0</v>
      </c>
      <c r="T78"/>
      <c r="U78" s="47">
        <f t="shared" si="539"/>
        <v>239.4</v>
      </c>
      <c r="V78" s="47">
        <f t="shared" si="540"/>
        <v>8.6100000000000012</v>
      </c>
      <c r="W78" s="47">
        <f t="shared" si="541"/>
        <v>0.91</v>
      </c>
      <c r="X78" s="47">
        <f t="shared" si="542"/>
        <v>40.320000000000007</v>
      </c>
      <c r="Y78">
        <v>70</v>
      </c>
      <c r="Z78" s="47">
        <f t="shared" si="543"/>
        <v>0</v>
      </c>
      <c r="AA78" s="47">
        <f t="shared" si="544"/>
        <v>0</v>
      </c>
      <c r="AB78" s="47">
        <f t="shared" si="545"/>
        <v>0</v>
      </c>
      <c r="AC78" s="47">
        <f t="shared" si="546"/>
        <v>0</v>
      </c>
      <c r="AD78" s="46"/>
      <c r="AE78" s="47">
        <f t="shared" si="547"/>
        <v>0</v>
      </c>
      <c r="AF78" s="47">
        <f t="shared" si="548"/>
        <v>0</v>
      </c>
      <c r="AG78" s="47">
        <f t="shared" si="549"/>
        <v>0</v>
      </c>
      <c r="AH78" s="47">
        <f t="shared" si="550"/>
        <v>0</v>
      </c>
      <c r="AI78" s="46"/>
      <c r="AJ78" s="47">
        <f t="shared" si="551"/>
        <v>0</v>
      </c>
      <c r="AK78" s="47">
        <f t="shared" si="552"/>
        <v>0</v>
      </c>
      <c r="AL78" s="47">
        <f t="shared" si="553"/>
        <v>0</v>
      </c>
      <c r="AM78" s="47">
        <f t="shared" si="554"/>
        <v>0</v>
      </c>
      <c r="AN78" s="48"/>
      <c r="AO78" s="47">
        <f t="shared" si="555"/>
        <v>0</v>
      </c>
      <c r="AP78" s="47">
        <f t="shared" si="556"/>
        <v>0</v>
      </c>
      <c r="AQ78" s="47">
        <f t="shared" si="557"/>
        <v>0</v>
      </c>
      <c r="AR78" s="47">
        <f t="shared" si="558"/>
        <v>0</v>
      </c>
      <c r="AS78"/>
      <c r="AT78" s="47">
        <f t="shared" si="559"/>
        <v>0</v>
      </c>
      <c r="AU78" s="47">
        <f t="shared" si="560"/>
        <v>0</v>
      </c>
      <c r="AV78" s="47">
        <f t="shared" si="561"/>
        <v>0</v>
      </c>
      <c r="AW78" s="47">
        <f t="shared" si="562"/>
        <v>0</v>
      </c>
      <c r="AX78" s="46"/>
      <c r="AY78" s="44">
        <f t="shared" si="563"/>
        <v>0</v>
      </c>
      <c r="AZ78" s="47">
        <f t="shared" si="564"/>
        <v>0</v>
      </c>
      <c r="BA78" s="47">
        <f t="shared" si="565"/>
        <v>0</v>
      </c>
      <c r="BB78" s="47">
        <f t="shared" si="566"/>
        <v>0</v>
      </c>
      <c r="BC78"/>
      <c r="BD78" s="47">
        <f t="shared" si="567"/>
        <v>0</v>
      </c>
      <c r="BE78" s="47">
        <f t="shared" si="568"/>
        <v>0</v>
      </c>
      <c r="BF78" s="47">
        <f t="shared" si="569"/>
        <v>0</v>
      </c>
      <c r="BG78" s="47">
        <f t="shared" si="570"/>
        <v>0</v>
      </c>
      <c r="BH78" s="48"/>
      <c r="BI78" s="44">
        <f t="shared" si="571"/>
        <v>239.4</v>
      </c>
      <c r="BJ78" s="47">
        <f t="shared" si="572"/>
        <v>8.6100000000000012</v>
      </c>
      <c r="BK78" s="47">
        <f t="shared" si="573"/>
        <v>0.91</v>
      </c>
      <c r="BL78" s="47">
        <f t="shared" si="574"/>
        <v>40.320000000000007</v>
      </c>
      <c r="BM78" s="49">
        <v>70</v>
      </c>
      <c r="BN78" s="47">
        <f t="shared" si="575"/>
        <v>0</v>
      </c>
      <c r="BO78" s="47">
        <f t="shared" si="576"/>
        <v>0</v>
      </c>
      <c r="BP78" s="47">
        <f t="shared" si="577"/>
        <v>0</v>
      </c>
      <c r="BQ78" s="47">
        <f t="shared" si="578"/>
        <v>0</v>
      </c>
      <c r="BR78"/>
      <c r="BS78" s="47">
        <f t="shared" si="579"/>
        <v>0</v>
      </c>
      <c r="BT78" s="47">
        <f t="shared" si="580"/>
        <v>0</v>
      </c>
      <c r="BU78" s="47">
        <f t="shared" si="581"/>
        <v>0</v>
      </c>
      <c r="BV78" s="47">
        <f t="shared" si="582"/>
        <v>0</v>
      </c>
      <c r="BW78"/>
      <c r="BX78" s="47">
        <f t="shared" si="583"/>
        <v>0</v>
      </c>
      <c r="BY78" s="47">
        <f t="shared" si="584"/>
        <v>0</v>
      </c>
      <c r="BZ78" s="47">
        <f t="shared" si="585"/>
        <v>0</v>
      </c>
      <c r="CA78" s="47">
        <f t="shared" si="586"/>
        <v>0</v>
      </c>
      <c r="CB78"/>
      <c r="CC78" s="47">
        <f t="shared" si="587"/>
        <v>0</v>
      </c>
      <c r="CD78" s="47">
        <f t="shared" si="588"/>
        <v>0</v>
      </c>
      <c r="CE78" s="47">
        <f t="shared" si="589"/>
        <v>0</v>
      </c>
      <c r="CF78" s="47">
        <f t="shared" si="590"/>
        <v>0</v>
      </c>
      <c r="CG78"/>
      <c r="CH78" s="47">
        <f t="shared" si="499"/>
        <v>0</v>
      </c>
      <c r="CI78" s="47">
        <f t="shared" si="500"/>
        <v>0</v>
      </c>
      <c r="CJ78" s="47">
        <f t="shared" si="501"/>
        <v>0</v>
      </c>
      <c r="CK78" s="47">
        <f t="shared" si="502"/>
        <v>0</v>
      </c>
      <c r="CL78" s="46"/>
      <c r="CM78" s="47">
        <f t="shared" si="503"/>
        <v>0</v>
      </c>
      <c r="CN78" s="47">
        <f t="shared" si="504"/>
        <v>0</v>
      </c>
      <c r="CO78" s="47">
        <f t="shared" si="505"/>
        <v>0</v>
      </c>
      <c r="CP78" s="47">
        <f t="shared" si="506"/>
        <v>0</v>
      </c>
      <c r="CQ78" s="46"/>
      <c r="CR78" s="47">
        <f t="shared" si="507"/>
        <v>0</v>
      </c>
      <c r="CS78" s="47">
        <f t="shared" si="508"/>
        <v>0</v>
      </c>
      <c r="CT78" s="47">
        <f t="shared" si="509"/>
        <v>0</v>
      </c>
      <c r="CU78" s="47">
        <f t="shared" si="510"/>
        <v>0</v>
      </c>
      <c r="CV78" s="46"/>
      <c r="CW78" s="47">
        <f t="shared" si="511"/>
        <v>256.5</v>
      </c>
      <c r="CX78" s="47">
        <f t="shared" si="512"/>
        <v>9.2250000000000014</v>
      </c>
      <c r="CY78" s="47">
        <f t="shared" si="513"/>
        <v>0.97500000000000009</v>
      </c>
      <c r="CZ78" s="47">
        <f t="shared" si="514"/>
        <v>43.2</v>
      </c>
      <c r="DA78" s="46">
        <v>75</v>
      </c>
      <c r="DB78" s="47">
        <f t="shared" si="515"/>
        <v>0</v>
      </c>
      <c r="DC78" s="47">
        <f t="shared" si="516"/>
        <v>0</v>
      </c>
      <c r="DD78" s="47">
        <f t="shared" si="517"/>
        <v>0</v>
      </c>
      <c r="DE78" s="47">
        <f t="shared" si="518"/>
        <v>0</v>
      </c>
      <c r="DF78" s="46"/>
      <c r="DG78" s="47">
        <f t="shared" si="519"/>
        <v>0</v>
      </c>
      <c r="DH78" s="47">
        <f t="shared" si="520"/>
        <v>0</v>
      </c>
      <c r="DI78" s="47">
        <f t="shared" si="521"/>
        <v>0</v>
      </c>
      <c r="DJ78" s="47">
        <f t="shared" si="522"/>
        <v>0</v>
      </c>
      <c r="DK78" s="46"/>
      <c r="DL78" s="47">
        <f t="shared" si="523"/>
        <v>0</v>
      </c>
      <c r="DM78" s="47">
        <f t="shared" si="524"/>
        <v>0</v>
      </c>
      <c r="DN78" s="47">
        <f t="shared" si="525"/>
        <v>0</v>
      </c>
      <c r="DO78" s="47">
        <f t="shared" si="526"/>
        <v>0</v>
      </c>
      <c r="DP78" s="46"/>
    </row>
    <row r="79" spans="1:122" s="21" customFormat="1" x14ac:dyDescent="0.25">
      <c r="A79" s="40" t="s">
        <v>76</v>
      </c>
      <c r="B79" s="40">
        <v>112</v>
      </c>
      <c r="C79" s="38">
        <v>3.8</v>
      </c>
      <c r="D79" s="38">
        <v>0.2</v>
      </c>
      <c r="E79" s="43">
        <v>21.8</v>
      </c>
      <c r="F79" s="39">
        <f t="shared" si="527"/>
        <v>0</v>
      </c>
      <c r="G79" s="42">
        <f t="shared" si="528"/>
        <v>0</v>
      </c>
      <c r="H79" s="42">
        <f t="shared" si="529"/>
        <v>0</v>
      </c>
      <c r="I79" s="42">
        <f t="shared" si="530"/>
        <v>0</v>
      </c>
      <c r="J79" s="38"/>
      <c r="K79" s="39">
        <f t="shared" si="531"/>
        <v>0</v>
      </c>
      <c r="L79" s="39">
        <f t="shared" si="532"/>
        <v>0</v>
      </c>
      <c r="M79" s="39">
        <f t="shared" si="533"/>
        <v>0</v>
      </c>
      <c r="N79" s="39">
        <f t="shared" si="534"/>
        <v>0</v>
      </c>
      <c r="O79" s="40"/>
      <c r="P79" s="39">
        <f t="shared" si="535"/>
        <v>0</v>
      </c>
      <c r="Q79" s="39">
        <f t="shared" si="536"/>
        <v>0</v>
      </c>
      <c r="R79" s="39">
        <f t="shared" si="537"/>
        <v>0</v>
      </c>
      <c r="S79" s="39">
        <f t="shared" si="538"/>
        <v>0</v>
      </c>
      <c r="T79" s="40"/>
      <c r="U79" s="39">
        <f t="shared" si="539"/>
        <v>0</v>
      </c>
      <c r="V79" s="39">
        <f t="shared" si="540"/>
        <v>0</v>
      </c>
      <c r="W79" s="39">
        <f t="shared" si="541"/>
        <v>0</v>
      </c>
      <c r="X79" s="39">
        <f t="shared" si="542"/>
        <v>0</v>
      </c>
      <c r="Y79" s="40"/>
      <c r="Z79" s="39">
        <f t="shared" si="543"/>
        <v>78.400000000000006</v>
      </c>
      <c r="AA79" s="39">
        <f t="shared" si="544"/>
        <v>2.66</v>
      </c>
      <c r="AB79" s="39">
        <f t="shared" si="545"/>
        <v>0.14000000000000001</v>
      </c>
      <c r="AC79" s="39">
        <f t="shared" si="546"/>
        <v>15.26</v>
      </c>
      <c r="AD79" s="38">
        <v>70</v>
      </c>
      <c r="AE79" s="39">
        <f t="shared" si="547"/>
        <v>0</v>
      </c>
      <c r="AF79" s="39">
        <f t="shared" si="548"/>
        <v>0</v>
      </c>
      <c r="AG79" s="39">
        <f t="shared" si="549"/>
        <v>0</v>
      </c>
      <c r="AH79" s="39">
        <f t="shared" si="550"/>
        <v>0</v>
      </c>
      <c r="AI79" s="38"/>
      <c r="AJ79" s="39">
        <f t="shared" si="551"/>
        <v>0</v>
      </c>
      <c r="AK79" s="39">
        <f t="shared" si="552"/>
        <v>0</v>
      </c>
      <c r="AL79" s="39">
        <f t="shared" si="553"/>
        <v>0</v>
      </c>
      <c r="AM79" s="39">
        <f t="shared" si="554"/>
        <v>0</v>
      </c>
      <c r="AN79" s="41"/>
      <c r="AO79" s="39">
        <f t="shared" si="555"/>
        <v>0</v>
      </c>
      <c r="AP79" s="39">
        <f t="shared" si="556"/>
        <v>0</v>
      </c>
      <c r="AQ79" s="39">
        <f t="shared" si="557"/>
        <v>0</v>
      </c>
      <c r="AR79" s="39">
        <f t="shared" si="558"/>
        <v>0</v>
      </c>
      <c r="AS79" s="40"/>
      <c r="AT79" s="39">
        <f t="shared" si="559"/>
        <v>0</v>
      </c>
      <c r="AU79" s="39">
        <f t="shared" si="560"/>
        <v>0</v>
      </c>
      <c r="AV79" s="39">
        <f t="shared" si="561"/>
        <v>0</v>
      </c>
      <c r="AW79" s="39">
        <f t="shared" si="562"/>
        <v>0</v>
      </c>
      <c r="AX79" s="38"/>
      <c r="AY79" s="42">
        <f t="shared" si="563"/>
        <v>0</v>
      </c>
      <c r="AZ79" s="39">
        <f t="shared" si="564"/>
        <v>0</v>
      </c>
      <c r="BA79" s="39">
        <f t="shared" si="565"/>
        <v>0</v>
      </c>
      <c r="BB79" s="39">
        <f t="shared" si="566"/>
        <v>0</v>
      </c>
      <c r="BC79" s="40"/>
      <c r="BD79" s="39">
        <f t="shared" si="567"/>
        <v>0</v>
      </c>
      <c r="BE79" s="39">
        <f t="shared" si="568"/>
        <v>0</v>
      </c>
      <c r="BF79" s="39">
        <f t="shared" si="569"/>
        <v>0</v>
      </c>
      <c r="BG79" s="39">
        <f t="shared" si="570"/>
        <v>0</v>
      </c>
      <c r="BH79" s="41"/>
      <c r="BI79" s="42">
        <f t="shared" si="571"/>
        <v>0</v>
      </c>
      <c r="BJ79" s="39">
        <f t="shared" si="572"/>
        <v>0</v>
      </c>
      <c r="BK79" s="39">
        <f t="shared" si="573"/>
        <v>0</v>
      </c>
      <c r="BL79" s="39">
        <f t="shared" si="574"/>
        <v>0</v>
      </c>
      <c r="BM79" s="43"/>
      <c r="BN79" s="39">
        <f t="shared" si="575"/>
        <v>84.000000000000014</v>
      </c>
      <c r="BO79" s="39">
        <f t="shared" si="576"/>
        <v>2.85</v>
      </c>
      <c r="BP79" s="39">
        <f t="shared" si="577"/>
        <v>0.15</v>
      </c>
      <c r="BQ79" s="39">
        <f t="shared" si="578"/>
        <v>16.350000000000001</v>
      </c>
      <c r="BR79" s="40">
        <v>75</v>
      </c>
      <c r="BS79" s="39">
        <f t="shared" si="579"/>
        <v>0</v>
      </c>
      <c r="BT79" s="39">
        <f t="shared" si="580"/>
        <v>0</v>
      </c>
      <c r="BU79" s="39">
        <f t="shared" si="581"/>
        <v>0</v>
      </c>
      <c r="BV79" s="39">
        <f t="shared" si="582"/>
        <v>0</v>
      </c>
      <c r="BW79" s="40"/>
      <c r="BX79" s="39">
        <f t="shared" si="583"/>
        <v>0</v>
      </c>
      <c r="BY79" s="39">
        <f t="shared" si="584"/>
        <v>0</v>
      </c>
      <c r="BZ79" s="39">
        <f t="shared" si="585"/>
        <v>0</v>
      </c>
      <c r="CA79" s="39">
        <f t="shared" si="586"/>
        <v>0</v>
      </c>
      <c r="CB79" s="40"/>
      <c r="CC79" s="39">
        <f t="shared" si="587"/>
        <v>0</v>
      </c>
      <c r="CD79" s="39">
        <f t="shared" si="588"/>
        <v>0</v>
      </c>
      <c r="CE79" s="39">
        <f t="shared" si="589"/>
        <v>0</v>
      </c>
      <c r="CF79" s="39">
        <f t="shared" si="590"/>
        <v>0</v>
      </c>
      <c r="CG79" s="40"/>
      <c r="CH79" s="39">
        <f t="shared" si="499"/>
        <v>0</v>
      </c>
      <c r="CI79" s="39">
        <f t="shared" si="500"/>
        <v>0</v>
      </c>
      <c r="CJ79" s="39">
        <f t="shared" si="501"/>
        <v>0</v>
      </c>
      <c r="CK79" s="39">
        <f t="shared" si="502"/>
        <v>0</v>
      </c>
      <c r="CL79" s="38"/>
      <c r="CM79" s="39">
        <f t="shared" si="503"/>
        <v>0</v>
      </c>
      <c r="CN79" s="39">
        <f t="shared" si="504"/>
        <v>0</v>
      </c>
      <c r="CO79" s="39">
        <f t="shared" si="505"/>
        <v>0</v>
      </c>
      <c r="CP79" s="39">
        <f t="shared" si="506"/>
        <v>0</v>
      </c>
      <c r="CQ79" s="38"/>
      <c r="CR79" s="39">
        <f t="shared" si="507"/>
        <v>0</v>
      </c>
      <c r="CS79" s="39">
        <f t="shared" si="508"/>
        <v>0</v>
      </c>
      <c r="CT79" s="39">
        <f t="shared" si="509"/>
        <v>0</v>
      </c>
      <c r="CU79" s="39">
        <f t="shared" si="510"/>
        <v>0</v>
      </c>
      <c r="CV79" s="38"/>
      <c r="CW79" s="39">
        <f t="shared" si="511"/>
        <v>0</v>
      </c>
      <c r="CX79" s="39">
        <f t="shared" si="512"/>
        <v>0</v>
      </c>
      <c r="CY79" s="39">
        <f t="shared" si="513"/>
        <v>0</v>
      </c>
      <c r="CZ79" s="39">
        <f t="shared" si="514"/>
        <v>0</v>
      </c>
      <c r="DA79" s="38"/>
      <c r="DB79" s="39">
        <f t="shared" si="515"/>
        <v>84.000000000000014</v>
      </c>
      <c r="DC79" s="39">
        <f t="shared" si="516"/>
        <v>2.85</v>
      </c>
      <c r="DD79" s="39">
        <f t="shared" si="517"/>
        <v>0.15</v>
      </c>
      <c r="DE79" s="39">
        <f t="shared" si="518"/>
        <v>16.350000000000001</v>
      </c>
      <c r="DF79" s="38">
        <v>75</v>
      </c>
      <c r="DG79" s="39">
        <f t="shared" si="519"/>
        <v>0</v>
      </c>
      <c r="DH79" s="39">
        <f t="shared" si="520"/>
        <v>0</v>
      </c>
      <c r="DI79" s="39">
        <f t="shared" si="521"/>
        <v>0</v>
      </c>
      <c r="DJ79" s="39">
        <f t="shared" si="522"/>
        <v>0</v>
      </c>
      <c r="DK79" s="38"/>
      <c r="DL79" s="39">
        <f t="shared" si="523"/>
        <v>0</v>
      </c>
      <c r="DM79" s="39">
        <f t="shared" si="524"/>
        <v>0</v>
      </c>
      <c r="DN79" s="39">
        <f t="shared" si="525"/>
        <v>0</v>
      </c>
      <c r="DO79" s="39">
        <f t="shared" si="526"/>
        <v>0</v>
      </c>
      <c r="DP79" s="38"/>
    </row>
    <row r="80" spans="1:122" s="21" customFormat="1" x14ac:dyDescent="0.25">
      <c r="A80" s="50" t="s">
        <v>77</v>
      </c>
      <c r="B80" s="50">
        <v>316</v>
      </c>
      <c r="C80" s="21">
        <v>11.5</v>
      </c>
      <c r="D80" s="21">
        <v>1.3</v>
      </c>
      <c r="E80" s="55">
        <v>62</v>
      </c>
      <c r="F80" s="53">
        <f t="shared" si="527"/>
        <v>0</v>
      </c>
      <c r="G80" s="30">
        <f t="shared" si="528"/>
        <v>0</v>
      </c>
      <c r="H80" s="30">
        <f t="shared" si="529"/>
        <v>0</v>
      </c>
      <c r="I80" s="30">
        <f t="shared" si="530"/>
        <v>0</v>
      </c>
      <c r="K80" s="53">
        <f t="shared" si="531"/>
        <v>0</v>
      </c>
      <c r="L80" s="53">
        <f t="shared" si="532"/>
        <v>0</v>
      </c>
      <c r="M80" s="53">
        <f t="shared" si="533"/>
        <v>0</v>
      </c>
      <c r="N80" s="53">
        <f t="shared" si="534"/>
        <v>0</v>
      </c>
      <c r="O80" s="50"/>
      <c r="P80" s="53">
        <f t="shared" si="535"/>
        <v>0</v>
      </c>
      <c r="Q80" s="53">
        <f t="shared" si="536"/>
        <v>0</v>
      </c>
      <c r="R80" s="53">
        <f t="shared" si="537"/>
        <v>0</v>
      </c>
      <c r="S80" s="53">
        <f t="shared" si="538"/>
        <v>0</v>
      </c>
      <c r="T80" s="50"/>
      <c r="U80" s="53">
        <f t="shared" si="539"/>
        <v>0</v>
      </c>
      <c r="V80" s="53">
        <f t="shared" si="540"/>
        <v>0</v>
      </c>
      <c r="W80" s="53">
        <f t="shared" si="541"/>
        <v>0</v>
      </c>
      <c r="X80" s="53">
        <f t="shared" si="542"/>
        <v>0</v>
      </c>
      <c r="Y80" s="50"/>
      <c r="Z80" s="53">
        <f t="shared" si="543"/>
        <v>0</v>
      </c>
      <c r="AA80" s="53">
        <f t="shared" si="544"/>
        <v>0</v>
      </c>
      <c r="AB80" s="53">
        <f t="shared" si="545"/>
        <v>0</v>
      </c>
      <c r="AC80" s="53">
        <f t="shared" si="546"/>
        <v>0</v>
      </c>
      <c r="AE80" s="53">
        <f t="shared" si="547"/>
        <v>221.20000000000002</v>
      </c>
      <c r="AF80" s="53">
        <f t="shared" si="548"/>
        <v>8.0500000000000007</v>
      </c>
      <c r="AG80" s="53">
        <f t="shared" si="549"/>
        <v>0.91</v>
      </c>
      <c r="AH80" s="53">
        <f t="shared" si="550"/>
        <v>43.4</v>
      </c>
      <c r="AI80" s="21">
        <v>70</v>
      </c>
      <c r="AJ80" s="53">
        <f t="shared" si="551"/>
        <v>0</v>
      </c>
      <c r="AK80" s="53">
        <f t="shared" si="552"/>
        <v>0</v>
      </c>
      <c r="AL80" s="53">
        <f t="shared" si="553"/>
        <v>0</v>
      </c>
      <c r="AM80" s="53">
        <f t="shared" si="554"/>
        <v>0</v>
      </c>
      <c r="AN80" s="54"/>
      <c r="AO80" s="53">
        <f t="shared" si="555"/>
        <v>0</v>
      </c>
      <c r="AP80" s="53">
        <f t="shared" si="556"/>
        <v>0</v>
      </c>
      <c r="AQ80" s="53">
        <f t="shared" si="557"/>
        <v>0</v>
      </c>
      <c r="AR80" s="53">
        <f t="shared" si="558"/>
        <v>0</v>
      </c>
      <c r="AS80" s="50"/>
      <c r="AT80" s="53">
        <f t="shared" si="559"/>
        <v>0</v>
      </c>
      <c r="AU80" s="53">
        <f t="shared" si="560"/>
        <v>0</v>
      </c>
      <c r="AV80" s="53">
        <f t="shared" si="561"/>
        <v>0</v>
      </c>
      <c r="AW80" s="53">
        <f t="shared" si="562"/>
        <v>0</v>
      </c>
      <c r="AY80" s="30">
        <f t="shared" si="563"/>
        <v>0</v>
      </c>
      <c r="AZ80" s="53">
        <f t="shared" si="564"/>
        <v>0</v>
      </c>
      <c r="BA80" s="53">
        <f t="shared" si="565"/>
        <v>0</v>
      </c>
      <c r="BB80" s="53">
        <f t="shared" si="566"/>
        <v>0</v>
      </c>
      <c r="BC80" s="50"/>
      <c r="BD80" s="53">
        <f t="shared" si="567"/>
        <v>0</v>
      </c>
      <c r="BE80" s="53">
        <f t="shared" si="568"/>
        <v>0</v>
      </c>
      <c r="BF80" s="53">
        <f t="shared" si="569"/>
        <v>0</v>
      </c>
      <c r="BG80" s="53">
        <f t="shared" si="570"/>
        <v>0</v>
      </c>
      <c r="BH80" s="54"/>
      <c r="BI80" s="30">
        <f t="shared" si="571"/>
        <v>0</v>
      </c>
      <c r="BJ80" s="53">
        <f t="shared" si="572"/>
        <v>0</v>
      </c>
      <c r="BK80" s="53">
        <f t="shared" si="573"/>
        <v>0</v>
      </c>
      <c r="BL80" s="53">
        <f t="shared" si="574"/>
        <v>0</v>
      </c>
      <c r="BM80" s="55"/>
      <c r="BN80" s="53">
        <f t="shared" si="575"/>
        <v>0</v>
      </c>
      <c r="BO80" s="53">
        <f t="shared" si="576"/>
        <v>0</v>
      </c>
      <c r="BP80" s="53">
        <f t="shared" si="577"/>
        <v>0</v>
      </c>
      <c r="BQ80" s="53">
        <f t="shared" si="578"/>
        <v>0</v>
      </c>
      <c r="BR80" s="50"/>
      <c r="BS80" s="53">
        <f t="shared" si="579"/>
        <v>237</v>
      </c>
      <c r="BT80" s="53">
        <f t="shared" si="580"/>
        <v>8.625</v>
      </c>
      <c r="BU80" s="53">
        <f t="shared" si="581"/>
        <v>0.97500000000000009</v>
      </c>
      <c r="BV80" s="53">
        <f t="shared" si="582"/>
        <v>46.5</v>
      </c>
      <c r="BW80" s="50">
        <v>75</v>
      </c>
      <c r="BX80" s="53">
        <f t="shared" si="583"/>
        <v>0</v>
      </c>
      <c r="BY80" s="53">
        <f t="shared" si="584"/>
        <v>0</v>
      </c>
      <c r="BZ80" s="53">
        <f t="shared" si="585"/>
        <v>0</v>
      </c>
      <c r="CA80" s="53">
        <f t="shared" si="586"/>
        <v>0</v>
      </c>
      <c r="CB80" s="50"/>
      <c r="CC80" s="53">
        <f t="shared" si="587"/>
        <v>0</v>
      </c>
      <c r="CD80" s="53">
        <f t="shared" si="588"/>
        <v>0</v>
      </c>
      <c r="CE80" s="53">
        <f t="shared" si="589"/>
        <v>0</v>
      </c>
      <c r="CF80" s="53">
        <f t="shared" si="590"/>
        <v>0</v>
      </c>
      <c r="CG80" s="50"/>
      <c r="CH80" s="53">
        <f t="shared" si="499"/>
        <v>0</v>
      </c>
      <c r="CI80" s="53">
        <f t="shared" si="500"/>
        <v>0</v>
      </c>
      <c r="CJ80" s="53">
        <f t="shared" si="501"/>
        <v>0</v>
      </c>
      <c r="CK80" s="53">
        <f t="shared" si="502"/>
        <v>0</v>
      </c>
      <c r="CM80" s="53">
        <f t="shared" si="503"/>
        <v>0</v>
      </c>
      <c r="CN80" s="53">
        <f t="shared" si="504"/>
        <v>0</v>
      </c>
      <c r="CO80" s="53">
        <f t="shared" si="505"/>
        <v>0</v>
      </c>
      <c r="CP80" s="53">
        <f t="shared" si="506"/>
        <v>0</v>
      </c>
      <c r="CR80" s="53">
        <f t="shared" si="507"/>
        <v>0</v>
      </c>
      <c r="CS80" s="53">
        <f t="shared" si="508"/>
        <v>0</v>
      </c>
      <c r="CT80" s="53">
        <f t="shared" si="509"/>
        <v>0</v>
      </c>
      <c r="CU80" s="53">
        <f t="shared" si="510"/>
        <v>0</v>
      </c>
      <c r="CW80" s="53">
        <f t="shared" si="511"/>
        <v>0</v>
      </c>
      <c r="CX80" s="53">
        <f t="shared" si="512"/>
        <v>0</v>
      </c>
      <c r="CY80" s="53">
        <f t="shared" si="513"/>
        <v>0</v>
      </c>
      <c r="CZ80" s="53">
        <f t="shared" si="514"/>
        <v>0</v>
      </c>
      <c r="DB80" s="53">
        <f t="shared" si="515"/>
        <v>0</v>
      </c>
      <c r="DC80" s="53">
        <f t="shared" si="516"/>
        <v>0</v>
      </c>
      <c r="DD80" s="53">
        <f t="shared" si="517"/>
        <v>0</v>
      </c>
      <c r="DE80" s="53">
        <f t="shared" si="518"/>
        <v>0</v>
      </c>
      <c r="DG80" s="53">
        <f t="shared" si="519"/>
        <v>237</v>
      </c>
      <c r="DH80" s="53">
        <f t="shared" si="520"/>
        <v>8.625</v>
      </c>
      <c r="DI80" s="53">
        <f t="shared" si="521"/>
        <v>0.97500000000000009</v>
      </c>
      <c r="DJ80" s="53">
        <f t="shared" si="522"/>
        <v>46.5</v>
      </c>
      <c r="DK80" s="21">
        <v>75</v>
      </c>
      <c r="DL80" s="53">
        <f t="shared" si="523"/>
        <v>0</v>
      </c>
      <c r="DM80" s="53">
        <f t="shared" si="524"/>
        <v>0</v>
      </c>
      <c r="DN80" s="53">
        <f t="shared" si="525"/>
        <v>0</v>
      </c>
      <c r="DO80" s="53">
        <f t="shared" si="526"/>
        <v>0</v>
      </c>
    </row>
    <row r="81" spans="1:120" s="21" customFormat="1" x14ac:dyDescent="0.25">
      <c r="A81" s="40" t="s">
        <v>78</v>
      </c>
      <c r="B81" s="40">
        <v>314</v>
      </c>
      <c r="C81" s="38">
        <v>21.6</v>
      </c>
      <c r="D81" s="38">
        <v>1.1000000000000001</v>
      </c>
      <c r="E81" s="43">
        <v>48</v>
      </c>
      <c r="F81" s="39">
        <f t="shared" si="527"/>
        <v>0</v>
      </c>
      <c r="G81" s="42">
        <f t="shared" si="528"/>
        <v>0</v>
      </c>
      <c r="H81" s="42">
        <f t="shared" si="529"/>
        <v>0</v>
      </c>
      <c r="I81" s="42">
        <f t="shared" si="530"/>
        <v>0</v>
      </c>
      <c r="J81" s="38"/>
      <c r="K81" s="39">
        <f t="shared" si="531"/>
        <v>0</v>
      </c>
      <c r="L81" s="39">
        <f t="shared" si="532"/>
        <v>0</v>
      </c>
      <c r="M81" s="39">
        <f t="shared" si="533"/>
        <v>0</v>
      </c>
      <c r="N81" s="39">
        <f t="shared" si="534"/>
        <v>0</v>
      </c>
      <c r="O81" s="40"/>
      <c r="P81" s="39">
        <f t="shared" si="535"/>
        <v>0</v>
      </c>
      <c r="Q81" s="39">
        <f t="shared" si="536"/>
        <v>0</v>
      </c>
      <c r="R81" s="39">
        <f t="shared" si="537"/>
        <v>0</v>
      </c>
      <c r="S81" s="39">
        <f t="shared" si="538"/>
        <v>0</v>
      </c>
      <c r="T81" s="40"/>
      <c r="U81" s="39">
        <f t="shared" si="539"/>
        <v>0</v>
      </c>
      <c r="V81" s="39">
        <f t="shared" si="540"/>
        <v>0</v>
      </c>
      <c r="W81" s="39">
        <f t="shared" si="541"/>
        <v>0</v>
      </c>
      <c r="X81" s="39">
        <f t="shared" si="542"/>
        <v>0</v>
      </c>
      <c r="Y81" s="40"/>
      <c r="Z81" s="39">
        <f t="shared" si="543"/>
        <v>0</v>
      </c>
      <c r="AA81" s="39">
        <f t="shared" si="544"/>
        <v>0</v>
      </c>
      <c r="AB81" s="39">
        <f t="shared" si="545"/>
        <v>0</v>
      </c>
      <c r="AC81" s="39">
        <f t="shared" si="546"/>
        <v>0</v>
      </c>
      <c r="AD81" s="38"/>
      <c r="AE81" s="39">
        <f t="shared" si="547"/>
        <v>0</v>
      </c>
      <c r="AF81" s="39">
        <f t="shared" si="548"/>
        <v>0</v>
      </c>
      <c r="AG81" s="39">
        <f t="shared" si="549"/>
        <v>0</v>
      </c>
      <c r="AH81" s="39">
        <f t="shared" si="550"/>
        <v>0</v>
      </c>
      <c r="AI81" s="38"/>
      <c r="AJ81" s="39">
        <f t="shared" si="551"/>
        <v>219.8</v>
      </c>
      <c r="AK81" s="39">
        <f t="shared" si="552"/>
        <v>15.120000000000001</v>
      </c>
      <c r="AL81" s="39">
        <f t="shared" si="553"/>
        <v>0.77000000000000013</v>
      </c>
      <c r="AM81" s="39">
        <f t="shared" si="554"/>
        <v>33.6</v>
      </c>
      <c r="AN81" s="41">
        <v>70</v>
      </c>
      <c r="AO81" s="39">
        <f t="shared" si="555"/>
        <v>0</v>
      </c>
      <c r="AP81" s="39">
        <f t="shared" si="556"/>
        <v>0</v>
      </c>
      <c r="AQ81" s="39">
        <f t="shared" si="557"/>
        <v>0</v>
      </c>
      <c r="AR81" s="39">
        <f t="shared" si="558"/>
        <v>0</v>
      </c>
      <c r="AS81" s="40"/>
      <c r="AT81" s="39">
        <f t="shared" si="559"/>
        <v>0</v>
      </c>
      <c r="AU81" s="39">
        <f t="shared" si="560"/>
        <v>0</v>
      </c>
      <c r="AV81" s="39">
        <f t="shared" si="561"/>
        <v>0</v>
      </c>
      <c r="AW81" s="39">
        <f t="shared" si="562"/>
        <v>0</v>
      </c>
      <c r="AX81" s="38"/>
      <c r="AY81" s="42">
        <f t="shared" si="563"/>
        <v>0</v>
      </c>
      <c r="AZ81" s="39">
        <f t="shared" si="564"/>
        <v>0</v>
      </c>
      <c r="BA81" s="39">
        <f t="shared" si="565"/>
        <v>0</v>
      </c>
      <c r="BB81" s="39">
        <f t="shared" si="566"/>
        <v>0</v>
      </c>
      <c r="BC81" s="40"/>
      <c r="BD81" s="39">
        <f t="shared" si="567"/>
        <v>0</v>
      </c>
      <c r="BE81" s="39">
        <f t="shared" si="568"/>
        <v>0</v>
      </c>
      <c r="BF81" s="39">
        <f t="shared" si="569"/>
        <v>0</v>
      </c>
      <c r="BG81" s="39">
        <f t="shared" si="570"/>
        <v>0</v>
      </c>
      <c r="BH81" s="41"/>
      <c r="BI81" s="42">
        <f t="shared" si="571"/>
        <v>0</v>
      </c>
      <c r="BJ81" s="39">
        <f t="shared" si="572"/>
        <v>0</v>
      </c>
      <c r="BK81" s="39">
        <f t="shared" si="573"/>
        <v>0</v>
      </c>
      <c r="BL81" s="39">
        <f t="shared" si="574"/>
        <v>0</v>
      </c>
      <c r="BM81" s="43"/>
      <c r="BN81" s="39">
        <f t="shared" si="575"/>
        <v>0</v>
      </c>
      <c r="BO81" s="39">
        <f t="shared" si="576"/>
        <v>0</v>
      </c>
      <c r="BP81" s="39">
        <f t="shared" si="577"/>
        <v>0</v>
      </c>
      <c r="BQ81" s="39">
        <f t="shared" si="578"/>
        <v>0</v>
      </c>
      <c r="BR81" s="40"/>
      <c r="BS81" s="39">
        <f t="shared" si="579"/>
        <v>0</v>
      </c>
      <c r="BT81" s="39">
        <f t="shared" si="580"/>
        <v>0</v>
      </c>
      <c r="BU81" s="39">
        <f t="shared" si="581"/>
        <v>0</v>
      </c>
      <c r="BV81" s="39">
        <f t="shared" si="582"/>
        <v>0</v>
      </c>
      <c r="BW81" s="40"/>
      <c r="BX81" s="39">
        <f t="shared" si="583"/>
        <v>235.5</v>
      </c>
      <c r="BY81" s="39">
        <f t="shared" si="584"/>
        <v>16.200000000000003</v>
      </c>
      <c r="BZ81" s="39">
        <f t="shared" si="585"/>
        <v>0.82500000000000007</v>
      </c>
      <c r="CA81" s="39">
        <f t="shared" si="586"/>
        <v>36</v>
      </c>
      <c r="CB81" s="40">
        <v>75</v>
      </c>
      <c r="CC81" s="39">
        <f t="shared" si="587"/>
        <v>0</v>
      </c>
      <c r="CD81" s="39">
        <f t="shared" si="588"/>
        <v>0</v>
      </c>
      <c r="CE81" s="39">
        <f t="shared" si="589"/>
        <v>0</v>
      </c>
      <c r="CF81" s="39">
        <f t="shared" si="590"/>
        <v>0</v>
      </c>
      <c r="CG81" s="40"/>
      <c r="CH81" s="39">
        <f t="shared" si="499"/>
        <v>0</v>
      </c>
      <c r="CI81" s="39">
        <f t="shared" si="500"/>
        <v>0</v>
      </c>
      <c r="CJ81" s="39">
        <f t="shared" si="501"/>
        <v>0</v>
      </c>
      <c r="CK81" s="39">
        <f t="shared" si="502"/>
        <v>0</v>
      </c>
      <c r="CL81" s="38"/>
      <c r="CM81" s="39">
        <f t="shared" si="503"/>
        <v>0</v>
      </c>
      <c r="CN81" s="39">
        <f t="shared" si="504"/>
        <v>0</v>
      </c>
      <c r="CO81" s="39">
        <f t="shared" si="505"/>
        <v>0</v>
      </c>
      <c r="CP81" s="39">
        <f t="shared" si="506"/>
        <v>0</v>
      </c>
      <c r="CQ81" s="38"/>
      <c r="CR81" s="39">
        <f t="shared" si="507"/>
        <v>0</v>
      </c>
      <c r="CS81" s="39">
        <f t="shared" si="508"/>
        <v>0</v>
      </c>
      <c r="CT81" s="39">
        <f t="shared" si="509"/>
        <v>0</v>
      </c>
      <c r="CU81" s="39">
        <f t="shared" si="510"/>
        <v>0</v>
      </c>
      <c r="CV81" s="38"/>
      <c r="CW81" s="39">
        <f t="shared" si="511"/>
        <v>0</v>
      </c>
      <c r="CX81" s="39">
        <f t="shared" si="512"/>
        <v>0</v>
      </c>
      <c r="CY81" s="39">
        <f t="shared" si="513"/>
        <v>0</v>
      </c>
      <c r="CZ81" s="39">
        <f t="shared" si="514"/>
        <v>0</v>
      </c>
      <c r="DA81" s="38"/>
      <c r="DB81" s="39">
        <f t="shared" si="515"/>
        <v>0</v>
      </c>
      <c r="DC81" s="39">
        <f t="shared" si="516"/>
        <v>0</v>
      </c>
      <c r="DD81" s="39">
        <f t="shared" si="517"/>
        <v>0</v>
      </c>
      <c r="DE81" s="39">
        <f t="shared" si="518"/>
        <v>0</v>
      </c>
      <c r="DF81" s="38"/>
      <c r="DG81" s="39">
        <f t="shared" si="519"/>
        <v>0</v>
      </c>
      <c r="DH81" s="39">
        <f t="shared" si="520"/>
        <v>0</v>
      </c>
      <c r="DI81" s="39">
        <f t="shared" si="521"/>
        <v>0</v>
      </c>
      <c r="DJ81" s="39">
        <f t="shared" si="522"/>
        <v>0</v>
      </c>
      <c r="DK81" s="38"/>
      <c r="DL81" s="39">
        <f t="shared" si="523"/>
        <v>0</v>
      </c>
      <c r="DM81" s="39">
        <f t="shared" si="524"/>
        <v>0</v>
      </c>
      <c r="DN81" s="39">
        <f t="shared" si="525"/>
        <v>0</v>
      </c>
      <c r="DO81" s="39">
        <f t="shared" si="526"/>
        <v>0</v>
      </c>
      <c r="DP81" s="38"/>
    </row>
    <row r="82" spans="1:120" s="21" customFormat="1" x14ac:dyDescent="0.25">
      <c r="A82" s="50" t="s">
        <v>79</v>
      </c>
      <c r="B82" s="51">
        <v>324</v>
      </c>
      <c r="C82" s="30">
        <v>10.4</v>
      </c>
      <c r="D82" s="30">
        <v>1.3</v>
      </c>
      <c r="E82" s="52">
        <v>66.3</v>
      </c>
      <c r="F82" s="53">
        <f t="shared" si="527"/>
        <v>0</v>
      </c>
      <c r="G82" s="30">
        <f t="shared" si="528"/>
        <v>0</v>
      </c>
      <c r="H82" s="30">
        <f t="shared" si="529"/>
        <v>0</v>
      </c>
      <c r="I82" s="30">
        <f t="shared" si="530"/>
        <v>0</v>
      </c>
      <c r="K82" s="53">
        <f t="shared" si="531"/>
        <v>0</v>
      </c>
      <c r="L82" s="53">
        <f t="shared" si="532"/>
        <v>0</v>
      </c>
      <c r="M82" s="53">
        <f t="shared" si="533"/>
        <v>0</v>
      </c>
      <c r="N82" s="53">
        <f t="shared" si="534"/>
        <v>0</v>
      </c>
      <c r="O82" s="50"/>
      <c r="P82" s="53">
        <f t="shared" si="535"/>
        <v>0</v>
      </c>
      <c r="Q82" s="53">
        <f t="shared" si="536"/>
        <v>0</v>
      </c>
      <c r="R82" s="53">
        <f t="shared" si="537"/>
        <v>0</v>
      </c>
      <c r="S82" s="53">
        <f t="shared" si="538"/>
        <v>0</v>
      </c>
      <c r="T82" s="50"/>
      <c r="U82" s="53">
        <f t="shared" si="539"/>
        <v>0</v>
      </c>
      <c r="V82" s="53">
        <f t="shared" si="540"/>
        <v>0</v>
      </c>
      <c r="W82" s="53">
        <f t="shared" si="541"/>
        <v>0</v>
      </c>
      <c r="X82" s="53">
        <f t="shared" si="542"/>
        <v>0</v>
      </c>
      <c r="Y82" s="50"/>
      <c r="Z82" s="53">
        <f t="shared" si="543"/>
        <v>0</v>
      </c>
      <c r="AA82" s="53">
        <f t="shared" si="544"/>
        <v>0</v>
      </c>
      <c r="AB82" s="53">
        <f t="shared" si="545"/>
        <v>0</v>
      </c>
      <c r="AC82" s="53">
        <f t="shared" si="546"/>
        <v>0</v>
      </c>
      <c r="AE82" s="53">
        <f t="shared" si="547"/>
        <v>0</v>
      </c>
      <c r="AF82" s="53">
        <f t="shared" si="548"/>
        <v>0</v>
      </c>
      <c r="AG82" s="53">
        <f t="shared" si="549"/>
        <v>0</v>
      </c>
      <c r="AH82" s="53">
        <f t="shared" si="550"/>
        <v>0</v>
      </c>
      <c r="AJ82" s="53">
        <f t="shared" si="551"/>
        <v>0</v>
      </c>
      <c r="AK82" s="53">
        <f t="shared" si="552"/>
        <v>0</v>
      </c>
      <c r="AL82" s="53">
        <f t="shared" si="553"/>
        <v>0</v>
      </c>
      <c r="AM82" s="53">
        <f t="shared" si="554"/>
        <v>0</v>
      </c>
      <c r="AN82" s="54"/>
      <c r="AO82" s="53">
        <f t="shared" si="555"/>
        <v>226.8</v>
      </c>
      <c r="AP82" s="53">
        <f t="shared" si="556"/>
        <v>7.28</v>
      </c>
      <c r="AQ82" s="53">
        <f t="shared" si="557"/>
        <v>0.91</v>
      </c>
      <c r="AR82" s="53">
        <f t="shared" si="558"/>
        <v>46.41</v>
      </c>
      <c r="AS82" s="50">
        <v>70</v>
      </c>
      <c r="AT82" s="53">
        <f t="shared" si="559"/>
        <v>0</v>
      </c>
      <c r="AU82" s="53">
        <f t="shared" si="560"/>
        <v>0</v>
      </c>
      <c r="AV82" s="53">
        <f t="shared" si="561"/>
        <v>0</v>
      </c>
      <c r="AW82" s="53">
        <f t="shared" si="562"/>
        <v>0</v>
      </c>
      <c r="AY82" s="30">
        <f t="shared" si="563"/>
        <v>0</v>
      </c>
      <c r="AZ82" s="53">
        <f t="shared" si="564"/>
        <v>0</v>
      </c>
      <c r="BA82" s="53">
        <f t="shared" si="565"/>
        <v>0</v>
      </c>
      <c r="BB82" s="53">
        <f t="shared" si="566"/>
        <v>0</v>
      </c>
      <c r="BC82" s="50"/>
      <c r="BD82" s="53">
        <f t="shared" si="567"/>
        <v>0</v>
      </c>
      <c r="BE82" s="53">
        <f t="shared" si="568"/>
        <v>0</v>
      </c>
      <c r="BF82" s="53">
        <f t="shared" si="569"/>
        <v>0</v>
      </c>
      <c r="BG82" s="53">
        <f t="shared" si="570"/>
        <v>0</v>
      </c>
      <c r="BH82" s="54"/>
      <c r="BI82" s="30">
        <f t="shared" si="571"/>
        <v>0</v>
      </c>
      <c r="BJ82" s="53">
        <f t="shared" si="572"/>
        <v>0</v>
      </c>
      <c r="BK82" s="53">
        <f t="shared" si="573"/>
        <v>0</v>
      </c>
      <c r="BL82" s="53">
        <f t="shared" si="574"/>
        <v>0</v>
      </c>
      <c r="BM82" s="55"/>
      <c r="BN82" s="53">
        <f t="shared" si="575"/>
        <v>0</v>
      </c>
      <c r="BO82" s="53">
        <f t="shared" si="576"/>
        <v>0</v>
      </c>
      <c r="BP82" s="53">
        <f t="shared" si="577"/>
        <v>0</v>
      </c>
      <c r="BQ82" s="53">
        <f t="shared" si="578"/>
        <v>0</v>
      </c>
      <c r="BR82" s="50"/>
      <c r="BS82" s="53">
        <f t="shared" si="579"/>
        <v>0</v>
      </c>
      <c r="BT82" s="53">
        <f t="shared" si="580"/>
        <v>0</v>
      </c>
      <c r="BU82" s="53">
        <f t="shared" si="581"/>
        <v>0</v>
      </c>
      <c r="BV82" s="53">
        <f t="shared" si="582"/>
        <v>0</v>
      </c>
      <c r="BW82" s="50"/>
      <c r="BX82" s="53">
        <f t="shared" si="583"/>
        <v>0</v>
      </c>
      <c r="BY82" s="53">
        <f t="shared" si="584"/>
        <v>0</v>
      </c>
      <c r="BZ82" s="53">
        <f t="shared" si="585"/>
        <v>0</v>
      </c>
      <c r="CA82" s="53">
        <f t="shared" si="586"/>
        <v>0</v>
      </c>
      <c r="CB82" s="50"/>
      <c r="CC82" s="53">
        <f t="shared" si="587"/>
        <v>243.00000000000003</v>
      </c>
      <c r="CD82" s="53">
        <f t="shared" si="588"/>
        <v>7.8000000000000007</v>
      </c>
      <c r="CE82" s="53">
        <f t="shared" si="589"/>
        <v>0.97500000000000009</v>
      </c>
      <c r="CF82" s="53">
        <f t="shared" si="590"/>
        <v>49.724999999999994</v>
      </c>
      <c r="CG82" s="50">
        <v>75</v>
      </c>
      <c r="CH82" s="53">
        <f t="shared" si="499"/>
        <v>0</v>
      </c>
      <c r="CI82" s="53">
        <f t="shared" si="500"/>
        <v>0</v>
      </c>
      <c r="CJ82" s="53">
        <f t="shared" si="501"/>
        <v>0</v>
      </c>
      <c r="CK82" s="53">
        <f t="shared" si="502"/>
        <v>0</v>
      </c>
      <c r="CM82" s="53">
        <f t="shared" si="503"/>
        <v>0</v>
      </c>
      <c r="CN82" s="53">
        <f t="shared" si="504"/>
        <v>0</v>
      </c>
      <c r="CO82" s="53">
        <f t="shared" si="505"/>
        <v>0</v>
      </c>
      <c r="CP82" s="53">
        <f t="shared" si="506"/>
        <v>0</v>
      </c>
      <c r="CR82" s="53">
        <f t="shared" si="507"/>
        <v>0</v>
      </c>
      <c r="CS82" s="53">
        <f t="shared" si="508"/>
        <v>0</v>
      </c>
      <c r="CT82" s="53">
        <f t="shared" si="509"/>
        <v>0</v>
      </c>
      <c r="CU82" s="53">
        <f t="shared" si="510"/>
        <v>0</v>
      </c>
      <c r="CW82" s="53">
        <f t="shared" si="511"/>
        <v>0</v>
      </c>
      <c r="CX82" s="53">
        <f t="shared" si="512"/>
        <v>0</v>
      </c>
      <c r="CY82" s="53">
        <f t="shared" si="513"/>
        <v>0</v>
      </c>
      <c r="CZ82" s="53">
        <f t="shared" si="514"/>
        <v>0</v>
      </c>
      <c r="DB82" s="53">
        <f t="shared" si="515"/>
        <v>0</v>
      </c>
      <c r="DC82" s="53">
        <f t="shared" si="516"/>
        <v>0</v>
      </c>
      <c r="DD82" s="53">
        <f t="shared" si="517"/>
        <v>0</v>
      </c>
      <c r="DE82" s="53">
        <f t="shared" si="518"/>
        <v>0</v>
      </c>
      <c r="DG82" s="53">
        <f t="shared" si="519"/>
        <v>0</v>
      </c>
      <c r="DH82" s="53">
        <f t="shared" si="520"/>
        <v>0</v>
      </c>
      <c r="DI82" s="53">
        <f t="shared" si="521"/>
        <v>0</v>
      </c>
      <c r="DJ82" s="53">
        <f t="shared" si="522"/>
        <v>0</v>
      </c>
      <c r="DL82" s="53">
        <f t="shared" si="523"/>
        <v>0</v>
      </c>
      <c r="DM82" s="53">
        <f t="shared" si="524"/>
        <v>0</v>
      </c>
      <c r="DN82" s="53">
        <f t="shared" si="525"/>
        <v>0</v>
      </c>
      <c r="DO82" s="53">
        <f t="shared" si="526"/>
        <v>0</v>
      </c>
    </row>
    <row r="83" spans="1:120" s="21" customFormat="1" x14ac:dyDescent="0.25">
      <c r="A83" s="119" t="s">
        <v>57</v>
      </c>
      <c r="B83" s="56">
        <v>54.5</v>
      </c>
      <c r="C83" s="56">
        <v>1.1000000000000001</v>
      </c>
      <c r="D83" s="56">
        <v>4</v>
      </c>
      <c r="E83" s="61">
        <v>3.8</v>
      </c>
      <c r="F83" s="57">
        <f t="shared" si="527"/>
        <v>1.0900000000000001</v>
      </c>
      <c r="G83" s="57">
        <f t="shared" si="528"/>
        <v>2.2000000000000002E-2</v>
      </c>
      <c r="H83" s="57">
        <f t="shared" si="529"/>
        <v>0.08</v>
      </c>
      <c r="I83" s="57">
        <f t="shared" si="530"/>
        <v>7.5999999999999998E-2</v>
      </c>
      <c r="J83" s="56">
        <v>2</v>
      </c>
      <c r="K83" s="57">
        <f t="shared" si="531"/>
        <v>0</v>
      </c>
      <c r="L83" s="57">
        <f t="shared" si="532"/>
        <v>0</v>
      </c>
      <c r="M83" s="57">
        <f t="shared" si="533"/>
        <v>0</v>
      </c>
      <c r="N83" s="57">
        <f t="shared" si="534"/>
        <v>0</v>
      </c>
      <c r="O83" s="56"/>
      <c r="P83" s="57">
        <f t="shared" si="535"/>
        <v>1.0900000000000001</v>
      </c>
      <c r="Q83" s="57">
        <f t="shared" si="536"/>
        <v>2.2000000000000002E-2</v>
      </c>
      <c r="R83" s="57">
        <f t="shared" si="537"/>
        <v>0.08</v>
      </c>
      <c r="S83" s="57">
        <f t="shared" si="538"/>
        <v>7.5999999999999998E-2</v>
      </c>
      <c r="T83" s="56">
        <v>2</v>
      </c>
      <c r="U83" s="57">
        <f t="shared" si="539"/>
        <v>0</v>
      </c>
      <c r="V83" s="57">
        <f t="shared" si="540"/>
        <v>0</v>
      </c>
      <c r="W83" s="57">
        <f t="shared" si="541"/>
        <v>0</v>
      </c>
      <c r="X83" s="57">
        <f t="shared" si="542"/>
        <v>0</v>
      </c>
      <c r="Y83" s="56"/>
      <c r="Z83" s="57">
        <f t="shared" si="543"/>
        <v>1.0900000000000001</v>
      </c>
      <c r="AA83" s="57">
        <f t="shared" si="544"/>
        <v>2.2000000000000002E-2</v>
      </c>
      <c r="AB83" s="57">
        <f t="shared" si="545"/>
        <v>0.08</v>
      </c>
      <c r="AC83" s="57">
        <f t="shared" si="546"/>
        <v>7.5999999999999998E-2</v>
      </c>
      <c r="AD83" s="56">
        <v>2</v>
      </c>
      <c r="AE83" s="57">
        <f t="shared" ref="AE83:AE84" si="591">$B83/100*AI83</f>
        <v>0</v>
      </c>
      <c r="AF83" s="57">
        <f t="shared" ref="AF83:AF84" si="592">$C83/100*AI83</f>
        <v>0</v>
      </c>
      <c r="AG83" s="57">
        <f t="shared" ref="AG83:AG84" si="593">$D83/100*AI83</f>
        <v>0</v>
      </c>
      <c r="AH83" s="57">
        <f t="shared" ref="AH83:AH84" si="594">$E83/100*AI83</f>
        <v>0</v>
      </c>
      <c r="AI83" s="56"/>
      <c r="AJ83" s="57">
        <f t="shared" ref="AJ83:AJ89" si="595">$B83/100*AN83</f>
        <v>1.0900000000000001</v>
      </c>
      <c r="AK83" s="57">
        <f t="shared" ref="AK83:AK89" si="596">$C83/100*AN83</f>
        <v>2.2000000000000002E-2</v>
      </c>
      <c r="AL83" s="57">
        <f t="shared" ref="AL83:AL89" si="597">$D83/100*AN83</f>
        <v>0.08</v>
      </c>
      <c r="AM83" s="57">
        <f t="shared" ref="AM83:AM89" si="598">$E83/100*AN83</f>
        <v>7.5999999999999998E-2</v>
      </c>
      <c r="AN83" s="60">
        <v>2</v>
      </c>
      <c r="AO83" s="57">
        <f t="shared" ref="AO83:AO89" si="599">$B83/100*AS83</f>
        <v>0</v>
      </c>
      <c r="AP83" s="57">
        <f t="shared" ref="AP83:AP89" si="600">$C83/100*AS83</f>
        <v>0</v>
      </c>
      <c r="AQ83" s="57">
        <f t="shared" ref="AQ83:AQ89" si="601">$D83/100*AS83</f>
        <v>0</v>
      </c>
      <c r="AR83" s="57">
        <f t="shared" ref="AR83:AR89" si="602">$E83/100*AS83</f>
        <v>0</v>
      </c>
      <c r="AS83" s="56"/>
      <c r="AT83" s="57">
        <f t="shared" ref="AT83:AT84" si="603">$B83/100*AX83</f>
        <v>1.0900000000000001</v>
      </c>
      <c r="AU83" s="57">
        <f t="shared" ref="AU83:AU84" si="604">$C83/100*AX83</f>
        <v>2.2000000000000002E-2</v>
      </c>
      <c r="AV83" s="57">
        <f t="shared" ref="AV83:AV84" si="605">$D83/100*AX83</f>
        <v>0.08</v>
      </c>
      <c r="AW83" s="57">
        <f t="shared" ref="AW83:AW84" si="606">$E83/100*AX83</f>
        <v>7.5999999999999998E-2</v>
      </c>
      <c r="AX83" s="56">
        <v>2</v>
      </c>
      <c r="AY83" s="57">
        <f t="shared" si="563"/>
        <v>0</v>
      </c>
      <c r="AZ83" s="57">
        <f t="shared" si="564"/>
        <v>0</v>
      </c>
      <c r="BA83" s="57">
        <f t="shared" si="565"/>
        <v>0</v>
      </c>
      <c r="BB83" s="57">
        <f t="shared" si="566"/>
        <v>0</v>
      </c>
      <c r="BC83" s="56"/>
      <c r="BD83" s="57">
        <f t="shared" si="567"/>
        <v>0</v>
      </c>
      <c r="BE83" s="57">
        <f t="shared" si="568"/>
        <v>0</v>
      </c>
      <c r="BF83" s="57">
        <f t="shared" si="569"/>
        <v>0</v>
      </c>
      <c r="BG83" s="57">
        <f t="shared" si="570"/>
        <v>0</v>
      </c>
      <c r="BH83" s="60"/>
      <c r="BI83" s="57">
        <f t="shared" si="571"/>
        <v>0</v>
      </c>
      <c r="BJ83" s="57">
        <f t="shared" si="572"/>
        <v>0</v>
      </c>
      <c r="BK83" s="57">
        <f t="shared" si="573"/>
        <v>0</v>
      </c>
      <c r="BL83" s="57">
        <f t="shared" si="574"/>
        <v>0</v>
      </c>
      <c r="BM83" s="61"/>
      <c r="BN83" s="57">
        <f t="shared" si="575"/>
        <v>1.0900000000000001</v>
      </c>
      <c r="BO83" s="57">
        <f t="shared" si="576"/>
        <v>2.2000000000000002E-2</v>
      </c>
      <c r="BP83" s="57">
        <f t="shared" si="577"/>
        <v>0.08</v>
      </c>
      <c r="BQ83" s="57">
        <f t="shared" si="578"/>
        <v>7.5999999999999998E-2</v>
      </c>
      <c r="BR83" s="56">
        <v>2</v>
      </c>
      <c r="BS83" s="57">
        <f t="shared" si="579"/>
        <v>0</v>
      </c>
      <c r="BT83" s="57">
        <f t="shared" si="580"/>
        <v>0</v>
      </c>
      <c r="BU83" s="57">
        <f t="shared" si="581"/>
        <v>0</v>
      </c>
      <c r="BV83" s="57">
        <f t="shared" si="582"/>
        <v>0</v>
      </c>
      <c r="BW83" s="56"/>
      <c r="BX83" s="57">
        <f t="shared" si="583"/>
        <v>1.0900000000000001</v>
      </c>
      <c r="BY83" s="57">
        <f t="shared" si="584"/>
        <v>2.2000000000000002E-2</v>
      </c>
      <c r="BZ83" s="57">
        <f t="shared" si="585"/>
        <v>0.08</v>
      </c>
      <c r="CA83" s="57">
        <f t="shared" si="586"/>
        <v>7.5999999999999998E-2</v>
      </c>
      <c r="CB83" s="56">
        <v>2</v>
      </c>
      <c r="CC83" s="57">
        <f t="shared" si="587"/>
        <v>0</v>
      </c>
      <c r="CD83" s="57">
        <f t="shared" si="588"/>
        <v>0</v>
      </c>
      <c r="CE83" s="57">
        <f t="shared" si="589"/>
        <v>0</v>
      </c>
      <c r="CF83" s="57">
        <f t="shared" si="590"/>
        <v>0</v>
      </c>
      <c r="CG83" s="56"/>
      <c r="CH83" s="57">
        <f t="shared" si="499"/>
        <v>1.0900000000000001</v>
      </c>
      <c r="CI83" s="57">
        <f t="shared" si="500"/>
        <v>2.2000000000000002E-2</v>
      </c>
      <c r="CJ83" s="57">
        <f t="shared" si="501"/>
        <v>0.08</v>
      </c>
      <c r="CK83" s="57">
        <f t="shared" si="502"/>
        <v>7.5999999999999998E-2</v>
      </c>
      <c r="CL83" s="60">
        <v>2</v>
      </c>
      <c r="CM83" s="57">
        <f t="shared" si="503"/>
        <v>0</v>
      </c>
      <c r="CN83" s="57">
        <f t="shared" si="504"/>
        <v>0</v>
      </c>
      <c r="CO83" s="57">
        <f t="shared" si="505"/>
        <v>0</v>
      </c>
      <c r="CP83" s="57">
        <f t="shared" si="506"/>
        <v>0</v>
      </c>
      <c r="CQ83" s="56"/>
      <c r="CR83" s="57">
        <f t="shared" si="507"/>
        <v>1.0900000000000001</v>
      </c>
      <c r="CS83" s="57">
        <f t="shared" si="508"/>
        <v>2.2000000000000002E-2</v>
      </c>
      <c r="CT83" s="57">
        <f t="shared" si="509"/>
        <v>0.08</v>
      </c>
      <c r="CU83" s="57">
        <f t="shared" si="510"/>
        <v>7.5999999999999998E-2</v>
      </c>
      <c r="CV83" s="56">
        <v>2</v>
      </c>
      <c r="CW83" s="57">
        <f t="shared" si="511"/>
        <v>0</v>
      </c>
      <c r="CX83" s="57">
        <f t="shared" si="512"/>
        <v>0</v>
      </c>
      <c r="CY83" s="57">
        <f t="shared" si="513"/>
        <v>0</v>
      </c>
      <c r="CZ83" s="57">
        <f t="shared" si="514"/>
        <v>0</v>
      </c>
      <c r="DA83" s="56"/>
      <c r="DB83" s="57">
        <f t="shared" si="515"/>
        <v>0</v>
      </c>
      <c r="DC83" s="57">
        <f t="shared" si="516"/>
        <v>0</v>
      </c>
      <c r="DD83" s="57">
        <f t="shared" si="517"/>
        <v>0</v>
      </c>
      <c r="DE83" s="57">
        <f t="shared" si="518"/>
        <v>0</v>
      </c>
      <c r="DF83" s="60"/>
      <c r="DG83" s="57">
        <f t="shared" si="519"/>
        <v>1.0900000000000001</v>
      </c>
      <c r="DH83" s="57">
        <f t="shared" si="520"/>
        <v>2.2000000000000002E-2</v>
      </c>
      <c r="DI83" s="57">
        <f t="shared" si="521"/>
        <v>0.08</v>
      </c>
      <c r="DJ83" s="57">
        <f t="shared" si="522"/>
        <v>7.5999999999999998E-2</v>
      </c>
      <c r="DK83" s="56">
        <v>2</v>
      </c>
      <c r="DL83" s="57">
        <f t="shared" si="523"/>
        <v>0</v>
      </c>
      <c r="DM83" s="57">
        <f t="shared" si="524"/>
        <v>0</v>
      </c>
      <c r="DN83" s="57">
        <f t="shared" si="525"/>
        <v>0</v>
      </c>
      <c r="DO83" s="57">
        <f t="shared" si="526"/>
        <v>0</v>
      </c>
      <c r="DP83" s="56"/>
    </row>
    <row r="84" spans="1:120" s="21" customFormat="1" x14ac:dyDescent="0.25">
      <c r="A84" s="35" t="s">
        <v>58</v>
      </c>
      <c r="B84" s="40">
        <v>282</v>
      </c>
      <c r="C84" s="38">
        <v>23.4</v>
      </c>
      <c r="D84" s="38">
        <v>6.4</v>
      </c>
      <c r="E84" s="43">
        <v>31</v>
      </c>
      <c r="F84" s="39">
        <f t="shared" si="527"/>
        <v>0</v>
      </c>
      <c r="G84" s="42">
        <f t="shared" si="528"/>
        <v>0</v>
      </c>
      <c r="H84" s="42">
        <f t="shared" si="529"/>
        <v>0</v>
      </c>
      <c r="I84" s="42">
        <f t="shared" si="530"/>
        <v>0</v>
      </c>
      <c r="J84" s="38"/>
      <c r="K84" s="39">
        <f t="shared" si="531"/>
        <v>5.64</v>
      </c>
      <c r="L84" s="39">
        <f t="shared" si="532"/>
        <v>0.46799999999999997</v>
      </c>
      <c r="M84" s="39">
        <f t="shared" si="533"/>
        <v>0.128</v>
      </c>
      <c r="N84" s="39">
        <f t="shared" si="534"/>
        <v>0.62</v>
      </c>
      <c r="O84" s="40">
        <v>2</v>
      </c>
      <c r="P84" s="39">
        <f t="shared" si="535"/>
        <v>0</v>
      </c>
      <c r="Q84" s="39">
        <f t="shared" si="536"/>
        <v>0</v>
      </c>
      <c r="R84" s="39">
        <f t="shared" si="537"/>
        <v>0</v>
      </c>
      <c r="S84" s="39">
        <f t="shared" si="538"/>
        <v>0</v>
      </c>
      <c r="T84" s="40"/>
      <c r="U84" s="39">
        <f t="shared" si="539"/>
        <v>5.64</v>
      </c>
      <c r="V84" s="39">
        <f t="shared" si="540"/>
        <v>0.46799999999999997</v>
      </c>
      <c r="W84" s="39">
        <f t="shared" si="541"/>
        <v>0.128</v>
      </c>
      <c r="X84" s="39">
        <f t="shared" si="542"/>
        <v>0.62</v>
      </c>
      <c r="Y84" s="40">
        <v>2</v>
      </c>
      <c r="Z84" s="39">
        <f t="shared" si="543"/>
        <v>0</v>
      </c>
      <c r="AA84" s="39">
        <f t="shared" si="544"/>
        <v>0</v>
      </c>
      <c r="AB84" s="39">
        <f t="shared" si="545"/>
        <v>0</v>
      </c>
      <c r="AC84" s="39">
        <f t="shared" si="546"/>
        <v>0</v>
      </c>
      <c r="AD84" s="38"/>
      <c r="AE84" s="39">
        <f t="shared" si="591"/>
        <v>5.64</v>
      </c>
      <c r="AF84" s="39">
        <f t="shared" si="592"/>
        <v>0.46799999999999997</v>
      </c>
      <c r="AG84" s="39">
        <f t="shared" si="593"/>
        <v>0.128</v>
      </c>
      <c r="AH84" s="39">
        <f t="shared" si="594"/>
        <v>0.62</v>
      </c>
      <c r="AI84" s="38">
        <v>2</v>
      </c>
      <c r="AJ84" s="39">
        <f t="shared" si="595"/>
        <v>0</v>
      </c>
      <c r="AK84" s="39">
        <f t="shared" si="596"/>
        <v>0</v>
      </c>
      <c r="AL84" s="39">
        <f t="shared" si="597"/>
        <v>0</v>
      </c>
      <c r="AM84" s="39">
        <f t="shared" si="598"/>
        <v>0</v>
      </c>
      <c r="AN84" s="41"/>
      <c r="AO84" s="39">
        <f t="shared" si="599"/>
        <v>5.64</v>
      </c>
      <c r="AP84" s="39">
        <f t="shared" si="600"/>
        <v>0.46799999999999997</v>
      </c>
      <c r="AQ84" s="39">
        <f t="shared" si="601"/>
        <v>0.128</v>
      </c>
      <c r="AR84" s="39">
        <f t="shared" si="602"/>
        <v>0.62</v>
      </c>
      <c r="AS84" s="40">
        <v>2</v>
      </c>
      <c r="AT84" s="39">
        <f t="shared" si="603"/>
        <v>0</v>
      </c>
      <c r="AU84" s="39">
        <f t="shared" si="604"/>
        <v>0</v>
      </c>
      <c r="AV84" s="39">
        <f t="shared" si="605"/>
        <v>0</v>
      </c>
      <c r="AW84" s="39">
        <f t="shared" si="606"/>
        <v>0</v>
      </c>
      <c r="AX84" s="38"/>
      <c r="AY84" s="42">
        <f t="shared" si="563"/>
        <v>5.64</v>
      </c>
      <c r="AZ84" s="39">
        <f t="shared" si="564"/>
        <v>0.46799999999999997</v>
      </c>
      <c r="BA84" s="39">
        <f t="shared" si="565"/>
        <v>0.128</v>
      </c>
      <c r="BB84" s="39">
        <f t="shared" si="566"/>
        <v>0.62</v>
      </c>
      <c r="BC84" s="40">
        <v>2</v>
      </c>
      <c r="BD84" s="39">
        <f t="shared" si="567"/>
        <v>5.64</v>
      </c>
      <c r="BE84" s="39">
        <f t="shared" si="568"/>
        <v>0.46799999999999997</v>
      </c>
      <c r="BF84" s="39">
        <f t="shared" si="569"/>
        <v>0.128</v>
      </c>
      <c r="BG84" s="39">
        <f t="shared" si="570"/>
        <v>0.62</v>
      </c>
      <c r="BH84" s="41">
        <v>2</v>
      </c>
      <c r="BI84" s="42">
        <f t="shared" si="571"/>
        <v>5.64</v>
      </c>
      <c r="BJ84" s="39">
        <f t="shared" si="572"/>
        <v>0.46799999999999997</v>
      </c>
      <c r="BK84" s="39">
        <f t="shared" si="573"/>
        <v>0.128</v>
      </c>
      <c r="BL84" s="39">
        <f t="shared" si="574"/>
        <v>0.62</v>
      </c>
      <c r="BM84" s="43">
        <v>2</v>
      </c>
      <c r="BN84" s="39">
        <f t="shared" si="575"/>
        <v>0</v>
      </c>
      <c r="BO84" s="39">
        <f t="shared" si="576"/>
        <v>0</v>
      </c>
      <c r="BP84" s="39">
        <f t="shared" si="577"/>
        <v>0</v>
      </c>
      <c r="BQ84" s="39">
        <f t="shared" si="578"/>
        <v>0</v>
      </c>
      <c r="BR84" s="40"/>
      <c r="BS84" s="39">
        <f t="shared" si="579"/>
        <v>5.64</v>
      </c>
      <c r="BT84" s="39">
        <f t="shared" si="580"/>
        <v>0.46799999999999997</v>
      </c>
      <c r="BU84" s="39">
        <f t="shared" si="581"/>
        <v>0.128</v>
      </c>
      <c r="BV84" s="39">
        <f t="shared" si="582"/>
        <v>0.62</v>
      </c>
      <c r="BW84" s="40">
        <v>2</v>
      </c>
      <c r="BX84" s="39">
        <f t="shared" si="583"/>
        <v>0</v>
      </c>
      <c r="BY84" s="39">
        <f t="shared" si="584"/>
        <v>0</v>
      </c>
      <c r="BZ84" s="39">
        <f t="shared" si="585"/>
        <v>0</v>
      </c>
      <c r="CA84" s="39">
        <f t="shared" si="586"/>
        <v>0</v>
      </c>
      <c r="CB84" s="40"/>
      <c r="CC84" s="39">
        <f t="shared" si="587"/>
        <v>5.64</v>
      </c>
      <c r="CD84" s="39">
        <f t="shared" si="588"/>
        <v>0.46799999999999997</v>
      </c>
      <c r="CE84" s="39">
        <f t="shared" si="589"/>
        <v>0.128</v>
      </c>
      <c r="CF84" s="39">
        <f t="shared" si="590"/>
        <v>0.62</v>
      </c>
      <c r="CG84" s="38">
        <v>2</v>
      </c>
      <c r="CH84" s="39">
        <f t="shared" si="499"/>
        <v>0</v>
      </c>
      <c r="CI84" s="39">
        <f t="shared" si="500"/>
        <v>0</v>
      </c>
      <c r="CJ84" s="39">
        <f t="shared" si="501"/>
        <v>0</v>
      </c>
      <c r="CK84" s="39">
        <f t="shared" si="502"/>
        <v>0</v>
      </c>
      <c r="CL84" s="41"/>
      <c r="CM84" s="39">
        <f t="shared" si="503"/>
        <v>5.64</v>
      </c>
      <c r="CN84" s="39">
        <f t="shared" si="504"/>
        <v>0.46799999999999997</v>
      </c>
      <c r="CO84" s="39">
        <f t="shared" si="505"/>
        <v>0.128</v>
      </c>
      <c r="CP84" s="39">
        <f t="shared" si="506"/>
        <v>0.62</v>
      </c>
      <c r="CQ84" s="40">
        <v>2</v>
      </c>
      <c r="CR84" s="39">
        <f t="shared" si="507"/>
        <v>0</v>
      </c>
      <c r="CS84" s="39">
        <f t="shared" si="508"/>
        <v>0</v>
      </c>
      <c r="CT84" s="39">
        <f t="shared" si="509"/>
        <v>0</v>
      </c>
      <c r="CU84" s="39">
        <f t="shared" si="510"/>
        <v>0</v>
      </c>
      <c r="CV84" s="38"/>
      <c r="CW84" s="42">
        <f t="shared" si="511"/>
        <v>5.64</v>
      </c>
      <c r="CX84" s="39">
        <f t="shared" si="512"/>
        <v>0.46799999999999997</v>
      </c>
      <c r="CY84" s="39">
        <f t="shared" si="513"/>
        <v>0.128</v>
      </c>
      <c r="CZ84" s="39">
        <f t="shared" si="514"/>
        <v>0.62</v>
      </c>
      <c r="DA84" s="40">
        <v>2</v>
      </c>
      <c r="DB84" s="39">
        <f t="shared" si="515"/>
        <v>5.64</v>
      </c>
      <c r="DC84" s="39">
        <f t="shared" si="516"/>
        <v>0.46799999999999997</v>
      </c>
      <c r="DD84" s="39">
        <f t="shared" si="517"/>
        <v>0.128</v>
      </c>
      <c r="DE84" s="39">
        <f t="shared" si="518"/>
        <v>0.62</v>
      </c>
      <c r="DF84" s="41">
        <v>2</v>
      </c>
      <c r="DG84" s="39">
        <f t="shared" si="519"/>
        <v>0</v>
      </c>
      <c r="DH84" s="39">
        <f t="shared" si="520"/>
        <v>0</v>
      </c>
      <c r="DI84" s="39">
        <f t="shared" si="521"/>
        <v>0</v>
      </c>
      <c r="DJ84" s="39">
        <f t="shared" si="522"/>
        <v>0</v>
      </c>
      <c r="DK84" s="38"/>
      <c r="DL84" s="39">
        <f t="shared" si="523"/>
        <v>0</v>
      </c>
      <c r="DM84" s="39">
        <f t="shared" si="524"/>
        <v>0</v>
      </c>
      <c r="DN84" s="39">
        <f t="shared" si="525"/>
        <v>0</v>
      </c>
      <c r="DO84" s="39">
        <f t="shared" si="526"/>
        <v>0</v>
      </c>
      <c r="DP84" s="38"/>
    </row>
    <row r="85" spans="1:120" s="21" customFormat="1" x14ac:dyDescent="0.25">
      <c r="A85" s="51" t="s">
        <v>59</v>
      </c>
      <c r="B85" s="50">
        <v>219</v>
      </c>
      <c r="C85" s="21">
        <v>8.4</v>
      </c>
      <c r="D85" s="21">
        <v>2.8</v>
      </c>
      <c r="E85" s="55">
        <v>42.6</v>
      </c>
      <c r="F85" s="53">
        <f t="shared" si="527"/>
        <v>0</v>
      </c>
      <c r="G85" s="30">
        <f t="shared" si="528"/>
        <v>0</v>
      </c>
      <c r="H85" s="30">
        <f t="shared" si="529"/>
        <v>0</v>
      </c>
      <c r="I85" s="30">
        <f t="shared" si="530"/>
        <v>0</v>
      </c>
      <c r="K85" s="53">
        <f t="shared" si="531"/>
        <v>4.38</v>
      </c>
      <c r="L85" s="53">
        <f t="shared" si="532"/>
        <v>0.16800000000000001</v>
      </c>
      <c r="M85" s="53">
        <f t="shared" si="533"/>
        <v>5.5999999999999994E-2</v>
      </c>
      <c r="N85" s="53">
        <f t="shared" si="534"/>
        <v>0.85199999999999998</v>
      </c>
      <c r="O85" s="50">
        <v>2</v>
      </c>
      <c r="P85" s="53">
        <f t="shared" si="535"/>
        <v>0</v>
      </c>
      <c r="Q85" s="53">
        <f t="shared" si="536"/>
        <v>0</v>
      </c>
      <c r="R85" s="53">
        <f t="shared" si="537"/>
        <v>0</v>
      </c>
      <c r="S85" s="53">
        <f t="shared" si="538"/>
        <v>0</v>
      </c>
      <c r="T85" s="50"/>
      <c r="U85" s="53">
        <f t="shared" si="539"/>
        <v>4.38</v>
      </c>
      <c r="V85" s="53">
        <f t="shared" si="540"/>
        <v>0.16800000000000001</v>
      </c>
      <c r="W85" s="53">
        <f t="shared" si="541"/>
        <v>5.5999999999999994E-2</v>
      </c>
      <c r="X85" s="53">
        <f t="shared" si="542"/>
        <v>0.85199999999999998</v>
      </c>
      <c r="Y85" s="50">
        <v>2</v>
      </c>
      <c r="Z85" s="53">
        <f t="shared" si="543"/>
        <v>0</v>
      </c>
      <c r="AA85" s="53">
        <f t="shared" si="544"/>
        <v>0</v>
      </c>
      <c r="AB85" s="53">
        <f t="shared" si="545"/>
        <v>0</v>
      </c>
      <c r="AC85" s="53">
        <f t="shared" si="546"/>
        <v>0</v>
      </c>
      <c r="AE85" s="53"/>
      <c r="AF85" s="53"/>
      <c r="AG85" s="53"/>
      <c r="AH85" s="53"/>
      <c r="AJ85" s="53">
        <f t="shared" si="595"/>
        <v>4.38</v>
      </c>
      <c r="AK85" s="53">
        <f t="shared" si="596"/>
        <v>0.16800000000000001</v>
      </c>
      <c r="AL85" s="53">
        <f t="shared" si="597"/>
        <v>5.5999999999999994E-2</v>
      </c>
      <c r="AM85" s="53">
        <f t="shared" si="598"/>
        <v>0.85199999999999998</v>
      </c>
      <c r="AN85" s="54">
        <v>2</v>
      </c>
      <c r="AO85" s="53">
        <f t="shared" si="599"/>
        <v>0</v>
      </c>
      <c r="AP85" s="53">
        <f t="shared" si="600"/>
        <v>0</v>
      </c>
      <c r="AQ85" s="53">
        <f t="shared" si="601"/>
        <v>0</v>
      </c>
      <c r="AR85" s="53">
        <f t="shared" si="602"/>
        <v>0</v>
      </c>
      <c r="AS85" s="50"/>
      <c r="AT85" s="53"/>
      <c r="AU85" s="53"/>
      <c r="AV85" s="53"/>
      <c r="AW85" s="53"/>
      <c r="AX85" s="21">
        <v>2</v>
      </c>
      <c r="AY85" s="30">
        <f t="shared" si="563"/>
        <v>0</v>
      </c>
      <c r="AZ85" s="53">
        <f t="shared" si="564"/>
        <v>0</v>
      </c>
      <c r="BA85" s="53">
        <f t="shared" si="565"/>
        <v>0</v>
      </c>
      <c r="BB85" s="53">
        <f t="shared" si="566"/>
        <v>0</v>
      </c>
      <c r="BC85" s="50"/>
      <c r="BD85" s="53">
        <f t="shared" si="567"/>
        <v>0</v>
      </c>
      <c r="BE85" s="53">
        <f t="shared" si="568"/>
        <v>0</v>
      </c>
      <c r="BF85" s="53">
        <f t="shared" si="569"/>
        <v>0</v>
      </c>
      <c r="BG85" s="53">
        <f t="shared" si="570"/>
        <v>0</v>
      </c>
      <c r="BH85" s="54"/>
      <c r="BI85" s="30">
        <f t="shared" si="571"/>
        <v>4.38</v>
      </c>
      <c r="BJ85" s="53">
        <f t="shared" si="572"/>
        <v>0.16800000000000001</v>
      </c>
      <c r="BK85" s="53">
        <f t="shared" si="573"/>
        <v>5.5999999999999994E-2</v>
      </c>
      <c r="BL85" s="53">
        <f t="shared" si="574"/>
        <v>0.85199999999999998</v>
      </c>
      <c r="BM85" s="55">
        <v>2</v>
      </c>
      <c r="BN85" s="53">
        <f t="shared" si="575"/>
        <v>0</v>
      </c>
      <c r="BO85" s="53">
        <f t="shared" si="576"/>
        <v>0</v>
      </c>
      <c r="BP85" s="53">
        <f t="shared" si="577"/>
        <v>0</v>
      </c>
      <c r="BQ85" s="53">
        <f t="shared" si="578"/>
        <v>0</v>
      </c>
      <c r="BR85" s="50"/>
      <c r="BS85" s="53">
        <f t="shared" si="579"/>
        <v>4.38</v>
      </c>
      <c r="BT85" s="53">
        <f t="shared" si="580"/>
        <v>0.16800000000000001</v>
      </c>
      <c r="BU85" s="53">
        <f t="shared" si="581"/>
        <v>5.5999999999999994E-2</v>
      </c>
      <c r="BV85" s="53">
        <f t="shared" si="582"/>
        <v>0.85199999999999998</v>
      </c>
      <c r="BW85" s="50">
        <v>2</v>
      </c>
      <c r="BX85" s="53">
        <f t="shared" si="583"/>
        <v>4.38</v>
      </c>
      <c r="BY85" s="53">
        <f t="shared" si="584"/>
        <v>0.16800000000000001</v>
      </c>
      <c r="BZ85" s="53">
        <f t="shared" si="585"/>
        <v>5.5999999999999994E-2</v>
      </c>
      <c r="CA85" s="53">
        <f t="shared" si="586"/>
        <v>0.85199999999999998</v>
      </c>
      <c r="CB85" s="50">
        <v>2</v>
      </c>
      <c r="CC85" s="53">
        <f t="shared" si="587"/>
        <v>0</v>
      </c>
      <c r="CD85" s="53">
        <f t="shared" si="588"/>
        <v>0</v>
      </c>
      <c r="CE85" s="53">
        <f t="shared" si="589"/>
        <v>0</v>
      </c>
      <c r="CF85" s="53">
        <f t="shared" si="590"/>
        <v>0</v>
      </c>
      <c r="CH85" s="53">
        <f t="shared" si="499"/>
        <v>4.38</v>
      </c>
      <c r="CI85" s="53">
        <f t="shared" si="500"/>
        <v>0.16800000000000001</v>
      </c>
      <c r="CJ85" s="53">
        <f t="shared" si="501"/>
        <v>5.5999999999999994E-2</v>
      </c>
      <c r="CK85" s="53">
        <f t="shared" si="502"/>
        <v>0.85199999999999998</v>
      </c>
      <c r="CL85" s="54">
        <v>2</v>
      </c>
      <c r="CM85" s="53">
        <f t="shared" si="503"/>
        <v>0</v>
      </c>
      <c r="CN85" s="53">
        <f t="shared" si="504"/>
        <v>0</v>
      </c>
      <c r="CO85" s="53">
        <f t="shared" si="505"/>
        <v>0</v>
      </c>
      <c r="CP85" s="53">
        <f t="shared" si="506"/>
        <v>0</v>
      </c>
      <c r="CQ85" s="50"/>
      <c r="CR85" s="53"/>
      <c r="CS85" s="53"/>
      <c r="CT85" s="53"/>
      <c r="CU85" s="53"/>
      <c r="CV85" s="21">
        <v>2</v>
      </c>
      <c r="CW85" s="30">
        <f t="shared" si="511"/>
        <v>0</v>
      </c>
      <c r="CX85" s="53">
        <f t="shared" si="512"/>
        <v>0</v>
      </c>
      <c r="CY85" s="53">
        <f t="shared" si="513"/>
        <v>0</v>
      </c>
      <c r="CZ85" s="53">
        <f t="shared" si="514"/>
        <v>0</v>
      </c>
      <c r="DA85" s="50"/>
      <c r="DB85" s="53">
        <f t="shared" si="515"/>
        <v>4.38</v>
      </c>
      <c r="DC85" s="53">
        <f t="shared" si="516"/>
        <v>0.16800000000000001</v>
      </c>
      <c r="DD85" s="53">
        <f t="shared" si="517"/>
        <v>5.5999999999999994E-2</v>
      </c>
      <c r="DE85" s="53">
        <f t="shared" si="518"/>
        <v>0.85199999999999998</v>
      </c>
      <c r="DF85" s="54">
        <v>2</v>
      </c>
      <c r="DG85" s="53">
        <f t="shared" si="519"/>
        <v>0</v>
      </c>
      <c r="DH85" s="53">
        <f t="shared" si="520"/>
        <v>0</v>
      </c>
      <c r="DI85" s="53">
        <f t="shared" si="521"/>
        <v>0</v>
      </c>
      <c r="DJ85" s="53">
        <f t="shared" si="522"/>
        <v>0</v>
      </c>
      <c r="DL85" s="53">
        <f t="shared" si="523"/>
        <v>0</v>
      </c>
      <c r="DM85" s="53">
        <f t="shared" si="524"/>
        <v>0</v>
      </c>
      <c r="DN85" s="53">
        <f t="shared" si="525"/>
        <v>0</v>
      </c>
      <c r="DO85" s="53">
        <f t="shared" si="526"/>
        <v>0</v>
      </c>
    </row>
    <row r="86" spans="1:120" s="21" customFormat="1" x14ac:dyDescent="0.25">
      <c r="A86" s="35" t="s">
        <v>60</v>
      </c>
      <c r="B86" s="40">
        <v>345</v>
      </c>
      <c r="C86" s="38">
        <v>16</v>
      </c>
      <c r="D86" s="38">
        <v>0.4</v>
      </c>
      <c r="E86" s="43">
        <v>75</v>
      </c>
      <c r="F86" s="39">
        <f t="shared" si="527"/>
        <v>0</v>
      </c>
      <c r="G86" s="42">
        <f t="shared" si="528"/>
        <v>0</v>
      </c>
      <c r="H86" s="42">
        <f t="shared" si="529"/>
        <v>0</v>
      </c>
      <c r="I86" s="42">
        <f t="shared" si="530"/>
        <v>0</v>
      </c>
      <c r="J86" s="38"/>
      <c r="K86" s="39">
        <f t="shared" si="531"/>
        <v>0</v>
      </c>
      <c r="L86" s="39">
        <f t="shared" si="532"/>
        <v>0</v>
      </c>
      <c r="M86" s="39">
        <f t="shared" si="533"/>
        <v>0</v>
      </c>
      <c r="N86" s="39">
        <f t="shared" si="534"/>
        <v>0</v>
      </c>
      <c r="O86" s="40"/>
      <c r="P86" s="39">
        <f t="shared" si="535"/>
        <v>6.9</v>
      </c>
      <c r="Q86" s="39">
        <f t="shared" si="536"/>
        <v>0.32</v>
      </c>
      <c r="R86" s="39">
        <f t="shared" si="537"/>
        <v>8.0000000000000002E-3</v>
      </c>
      <c r="S86" s="39">
        <f t="shared" si="538"/>
        <v>1.5</v>
      </c>
      <c r="T86" s="40">
        <v>2</v>
      </c>
      <c r="U86" s="39">
        <f t="shared" si="539"/>
        <v>0</v>
      </c>
      <c r="V86" s="39">
        <f t="shared" si="540"/>
        <v>0</v>
      </c>
      <c r="W86" s="39">
        <f t="shared" si="541"/>
        <v>0</v>
      </c>
      <c r="X86" s="39">
        <f t="shared" si="542"/>
        <v>0</v>
      </c>
      <c r="Y86" s="40"/>
      <c r="Z86" s="39"/>
      <c r="AA86" s="39"/>
      <c r="AB86" s="39"/>
      <c r="AC86" s="39"/>
      <c r="AD86" s="38">
        <v>2</v>
      </c>
      <c r="AE86" s="39"/>
      <c r="AF86" s="39"/>
      <c r="AG86" s="39"/>
      <c r="AH86" s="39"/>
      <c r="AI86" s="38">
        <v>2</v>
      </c>
      <c r="AJ86" s="39">
        <f t="shared" si="595"/>
        <v>0</v>
      </c>
      <c r="AK86" s="39">
        <f t="shared" si="596"/>
        <v>0</v>
      </c>
      <c r="AL86" s="39">
        <f t="shared" si="597"/>
        <v>0</v>
      </c>
      <c r="AM86" s="39">
        <f t="shared" si="598"/>
        <v>0</v>
      </c>
      <c r="AN86" s="41"/>
      <c r="AO86" s="39">
        <f t="shared" si="599"/>
        <v>6.9</v>
      </c>
      <c r="AP86" s="39">
        <f t="shared" si="600"/>
        <v>0.32</v>
      </c>
      <c r="AQ86" s="39">
        <f t="shared" si="601"/>
        <v>8.0000000000000002E-3</v>
      </c>
      <c r="AR86" s="39">
        <f t="shared" si="602"/>
        <v>1.5</v>
      </c>
      <c r="AS86" s="40">
        <v>2</v>
      </c>
      <c r="AT86" s="39"/>
      <c r="AU86" s="39"/>
      <c r="AV86" s="39"/>
      <c r="AW86" s="39"/>
      <c r="AX86" s="38"/>
      <c r="AY86" s="42">
        <f t="shared" si="563"/>
        <v>6.9</v>
      </c>
      <c r="AZ86" s="39">
        <f t="shared" si="564"/>
        <v>0.32</v>
      </c>
      <c r="BA86" s="39">
        <f t="shared" si="565"/>
        <v>8.0000000000000002E-3</v>
      </c>
      <c r="BB86" s="39">
        <f t="shared" si="566"/>
        <v>1.5</v>
      </c>
      <c r="BC86" s="40">
        <v>2</v>
      </c>
      <c r="BD86" s="39">
        <f t="shared" si="567"/>
        <v>6.9</v>
      </c>
      <c r="BE86" s="39">
        <f t="shared" si="568"/>
        <v>0.32</v>
      </c>
      <c r="BF86" s="39">
        <f t="shared" si="569"/>
        <v>8.0000000000000002E-3</v>
      </c>
      <c r="BG86" s="39">
        <f t="shared" si="570"/>
        <v>1.5</v>
      </c>
      <c r="BH86" s="41">
        <v>2</v>
      </c>
      <c r="BI86" s="42">
        <f t="shared" si="571"/>
        <v>6.9</v>
      </c>
      <c r="BJ86" s="39">
        <f t="shared" si="572"/>
        <v>0.32</v>
      </c>
      <c r="BK86" s="39">
        <f t="shared" si="573"/>
        <v>8.0000000000000002E-3</v>
      </c>
      <c r="BL86" s="39">
        <f t="shared" si="574"/>
        <v>1.5</v>
      </c>
      <c r="BM86" s="43">
        <v>2</v>
      </c>
      <c r="BN86" s="39">
        <f t="shared" si="575"/>
        <v>6.9</v>
      </c>
      <c r="BO86" s="39">
        <f t="shared" si="576"/>
        <v>0.32</v>
      </c>
      <c r="BP86" s="39">
        <f t="shared" si="577"/>
        <v>8.0000000000000002E-3</v>
      </c>
      <c r="BQ86" s="39">
        <f t="shared" si="578"/>
        <v>1.5</v>
      </c>
      <c r="BR86" s="40">
        <v>2</v>
      </c>
      <c r="BS86" s="39">
        <f t="shared" si="579"/>
        <v>0</v>
      </c>
      <c r="BT86" s="39">
        <f t="shared" si="580"/>
        <v>0</v>
      </c>
      <c r="BU86" s="39">
        <f t="shared" si="581"/>
        <v>0</v>
      </c>
      <c r="BV86" s="39">
        <f t="shared" si="582"/>
        <v>0</v>
      </c>
      <c r="BW86" s="40"/>
      <c r="BX86" s="39">
        <f t="shared" si="583"/>
        <v>0</v>
      </c>
      <c r="BY86" s="39">
        <f t="shared" si="584"/>
        <v>0</v>
      </c>
      <c r="BZ86" s="39">
        <f t="shared" si="585"/>
        <v>0</v>
      </c>
      <c r="CA86" s="39">
        <f t="shared" si="586"/>
        <v>0</v>
      </c>
      <c r="CB86" s="40"/>
      <c r="CC86" s="39">
        <f t="shared" si="587"/>
        <v>6.9</v>
      </c>
      <c r="CD86" s="39">
        <f t="shared" si="588"/>
        <v>0.32</v>
      </c>
      <c r="CE86" s="39">
        <f t="shared" si="589"/>
        <v>8.0000000000000002E-3</v>
      </c>
      <c r="CF86" s="39">
        <f t="shared" si="590"/>
        <v>1.5</v>
      </c>
      <c r="CG86" s="38">
        <v>2</v>
      </c>
      <c r="CH86" s="39">
        <f t="shared" si="499"/>
        <v>0</v>
      </c>
      <c r="CI86" s="39">
        <f t="shared" si="500"/>
        <v>0</v>
      </c>
      <c r="CJ86" s="39">
        <f t="shared" si="501"/>
        <v>0</v>
      </c>
      <c r="CK86" s="39">
        <f t="shared" si="502"/>
        <v>0</v>
      </c>
      <c r="CL86" s="41"/>
      <c r="CM86" s="39">
        <f t="shared" si="503"/>
        <v>6.9</v>
      </c>
      <c r="CN86" s="39">
        <f t="shared" si="504"/>
        <v>0.32</v>
      </c>
      <c r="CO86" s="39">
        <f t="shared" si="505"/>
        <v>8.0000000000000002E-3</v>
      </c>
      <c r="CP86" s="39">
        <f t="shared" si="506"/>
        <v>1.5</v>
      </c>
      <c r="CQ86" s="40">
        <v>2</v>
      </c>
      <c r="CR86" s="39"/>
      <c r="CS86" s="39"/>
      <c r="CT86" s="39"/>
      <c r="CU86" s="39"/>
      <c r="CV86" s="38"/>
      <c r="CW86" s="42">
        <f t="shared" si="511"/>
        <v>6.9</v>
      </c>
      <c r="CX86" s="39">
        <f t="shared" si="512"/>
        <v>0.32</v>
      </c>
      <c r="CY86" s="39">
        <f t="shared" si="513"/>
        <v>8.0000000000000002E-3</v>
      </c>
      <c r="CZ86" s="39">
        <f t="shared" si="514"/>
        <v>1.5</v>
      </c>
      <c r="DA86" s="40">
        <v>2</v>
      </c>
      <c r="DB86" s="39">
        <f t="shared" si="515"/>
        <v>0</v>
      </c>
      <c r="DC86" s="39">
        <f t="shared" si="516"/>
        <v>0</v>
      </c>
      <c r="DD86" s="39">
        <f t="shared" si="517"/>
        <v>0</v>
      </c>
      <c r="DE86" s="39">
        <f t="shared" si="518"/>
        <v>0</v>
      </c>
      <c r="DF86" s="41"/>
      <c r="DG86" s="39">
        <f t="shared" si="519"/>
        <v>6.9</v>
      </c>
      <c r="DH86" s="39">
        <f t="shared" si="520"/>
        <v>0.32</v>
      </c>
      <c r="DI86" s="39">
        <f t="shared" si="521"/>
        <v>8.0000000000000002E-3</v>
      </c>
      <c r="DJ86" s="39">
        <f t="shared" si="522"/>
        <v>1.5</v>
      </c>
      <c r="DK86" s="38">
        <v>2</v>
      </c>
      <c r="DL86" s="39">
        <f t="shared" si="523"/>
        <v>0</v>
      </c>
      <c r="DM86" s="39">
        <f t="shared" si="524"/>
        <v>0</v>
      </c>
      <c r="DN86" s="39">
        <f t="shared" si="525"/>
        <v>0</v>
      </c>
      <c r="DO86" s="39">
        <f t="shared" si="526"/>
        <v>0</v>
      </c>
      <c r="DP86" s="38"/>
    </row>
    <row r="87" spans="1:120" s="21" customFormat="1" x14ac:dyDescent="0.25">
      <c r="A87" s="51" t="s">
        <v>107</v>
      </c>
      <c r="B87" s="50"/>
      <c r="E87" s="55"/>
      <c r="F87" s="53">
        <f t="shared" si="527"/>
        <v>0</v>
      </c>
      <c r="G87" s="30">
        <f t="shared" si="528"/>
        <v>0</v>
      </c>
      <c r="H87" s="30">
        <f t="shared" si="529"/>
        <v>0</v>
      </c>
      <c r="I87" s="30">
        <f t="shared" si="530"/>
        <v>0</v>
      </c>
      <c r="J87" s="21">
        <v>5</v>
      </c>
      <c r="K87" s="53">
        <f t="shared" si="531"/>
        <v>0</v>
      </c>
      <c r="L87" s="53">
        <f t="shared" si="532"/>
        <v>0</v>
      </c>
      <c r="M87" s="53">
        <f t="shared" si="533"/>
        <v>0</v>
      </c>
      <c r="N87" s="53">
        <f t="shared" si="534"/>
        <v>0</v>
      </c>
      <c r="O87" s="50">
        <v>5</v>
      </c>
      <c r="P87" s="53"/>
      <c r="Q87" s="53"/>
      <c r="R87" s="53"/>
      <c r="S87" s="53"/>
      <c r="T87" s="50"/>
      <c r="U87" s="53">
        <f t="shared" si="539"/>
        <v>0</v>
      </c>
      <c r="V87" s="53">
        <f t="shared" si="540"/>
        <v>0</v>
      </c>
      <c r="W87" s="53">
        <f t="shared" si="541"/>
        <v>0</v>
      </c>
      <c r="X87" s="53">
        <f t="shared" si="542"/>
        <v>0</v>
      </c>
      <c r="Y87" s="50">
        <v>5</v>
      </c>
      <c r="Z87" s="53"/>
      <c r="AA87" s="53"/>
      <c r="AB87" s="53"/>
      <c r="AC87" s="53"/>
      <c r="AD87" s="50"/>
      <c r="AE87" s="53"/>
      <c r="AF87" s="53"/>
      <c r="AG87" s="53"/>
      <c r="AH87" s="53"/>
      <c r="AJ87" s="53">
        <f t="shared" si="595"/>
        <v>0</v>
      </c>
      <c r="AK87" s="53">
        <f t="shared" si="596"/>
        <v>0</v>
      </c>
      <c r="AL87" s="53">
        <f t="shared" si="597"/>
        <v>0</v>
      </c>
      <c r="AM87" s="53">
        <f t="shared" si="598"/>
        <v>0</v>
      </c>
      <c r="AN87" s="54">
        <v>5</v>
      </c>
      <c r="AO87" s="53">
        <f t="shared" si="599"/>
        <v>0</v>
      </c>
      <c r="AP87" s="53">
        <f t="shared" si="600"/>
        <v>0</v>
      </c>
      <c r="AQ87" s="53">
        <f t="shared" si="601"/>
        <v>0</v>
      </c>
      <c r="AR87" s="53">
        <f t="shared" si="602"/>
        <v>0</v>
      </c>
      <c r="AS87" s="50"/>
      <c r="AT87" s="53"/>
      <c r="AU87" s="53"/>
      <c r="AV87" s="53"/>
      <c r="AW87" s="53"/>
      <c r="AX87" s="21">
        <v>5</v>
      </c>
      <c r="AY87" s="30">
        <f t="shared" si="563"/>
        <v>0</v>
      </c>
      <c r="AZ87" s="53">
        <f t="shared" si="564"/>
        <v>0</v>
      </c>
      <c r="BA87" s="53">
        <f t="shared" si="565"/>
        <v>0</v>
      </c>
      <c r="BB87" s="53">
        <f t="shared" si="566"/>
        <v>0</v>
      </c>
      <c r="BC87" s="50"/>
      <c r="BD87" s="53">
        <f t="shared" si="567"/>
        <v>0</v>
      </c>
      <c r="BE87" s="53">
        <f t="shared" si="568"/>
        <v>0</v>
      </c>
      <c r="BF87" s="53">
        <f t="shared" si="569"/>
        <v>0</v>
      </c>
      <c r="BG87" s="53">
        <f t="shared" si="570"/>
        <v>0</v>
      </c>
      <c r="BH87" s="54"/>
      <c r="BI87" s="30">
        <f t="shared" si="571"/>
        <v>0</v>
      </c>
      <c r="BJ87" s="53">
        <f t="shared" si="572"/>
        <v>0</v>
      </c>
      <c r="BK87" s="53">
        <f t="shared" si="573"/>
        <v>0</v>
      </c>
      <c r="BL87" s="53">
        <f t="shared" si="574"/>
        <v>0</v>
      </c>
      <c r="BM87" s="55"/>
      <c r="BN87" s="53">
        <f t="shared" si="575"/>
        <v>0</v>
      </c>
      <c r="BO87" s="53">
        <f t="shared" si="576"/>
        <v>0</v>
      </c>
      <c r="BP87" s="53">
        <f t="shared" si="577"/>
        <v>0</v>
      </c>
      <c r="BQ87" s="53">
        <f t="shared" si="578"/>
        <v>0</v>
      </c>
      <c r="BR87" s="50"/>
      <c r="BS87" s="53">
        <f t="shared" si="579"/>
        <v>0</v>
      </c>
      <c r="BT87" s="53">
        <f t="shared" si="580"/>
        <v>0</v>
      </c>
      <c r="BU87" s="53">
        <f t="shared" si="581"/>
        <v>0</v>
      </c>
      <c r="BV87" s="53">
        <f t="shared" si="582"/>
        <v>0</v>
      </c>
      <c r="BW87" s="21">
        <v>5</v>
      </c>
      <c r="BX87" s="53">
        <f t="shared" si="583"/>
        <v>0</v>
      </c>
      <c r="BY87" s="53">
        <f t="shared" si="584"/>
        <v>0</v>
      </c>
      <c r="BZ87" s="53">
        <f t="shared" si="585"/>
        <v>0</v>
      </c>
      <c r="CA87" s="53">
        <f t="shared" si="586"/>
        <v>0</v>
      </c>
      <c r="CB87" s="50">
        <v>5</v>
      </c>
      <c r="CC87" s="53">
        <f t="shared" si="587"/>
        <v>0</v>
      </c>
      <c r="CD87" s="53">
        <f t="shared" si="588"/>
        <v>0</v>
      </c>
      <c r="CE87" s="53">
        <f t="shared" si="589"/>
        <v>0</v>
      </c>
      <c r="CF87" s="53">
        <f t="shared" si="590"/>
        <v>0</v>
      </c>
      <c r="CG87" s="50"/>
      <c r="CH87" s="53">
        <f t="shared" si="499"/>
        <v>0</v>
      </c>
      <c r="CI87" s="53">
        <f t="shared" si="500"/>
        <v>0</v>
      </c>
      <c r="CJ87" s="53">
        <f t="shared" si="501"/>
        <v>0</v>
      </c>
      <c r="CK87" s="53">
        <f t="shared" si="502"/>
        <v>0</v>
      </c>
      <c r="CL87" s="21">
        <v>5</v>
      </c>
      <c r="CM87" s="53">
        <f t="shared" si="503"/>
        <v>0</v>
      </c>
      <c r="CN87" s="53">
        <f t="shared" si="504"/>
        <v>0</v>
      </c>
      <c r="CO87" s="53">
        <f t="shared" si="505"/>
        <v>0</v>
      </c>
      <c r="CP87" s="53">
        <f t="shared" si="506"/>
        <v>0</v>
      </c>
      <c r="CR87" s="53">
        <f t="shared" ref="CR87" si="607">$B87/100*CV87</f>
        <v>0</v>
      </c>
      <c r="CS87" s="53">
        <f t="shared" ref="CS87" si="608">$C87/100*CV87</f>
        <v>0</v>
      </c>
      <c r="CT87" s="53">
        <f t="shared" ref="CT87" si="609">$D87/100*CV87</f>
        <v>0</v>
      </c>
      <c r="CU87" s="53">
        <f t="shared" ref="CU87" si="610">$E87/100*CV87</f>
        <v>0</v>
      </c>
      <c r="CV87" s="21">
        <v>5</v>
      </c>
      <c r="CW87" s="53">
        <f t="shared" si="511"/>
        <v>0</v>
      </c>
      <c r="CX87" s="53">
        <f t="shared" si="512"/>
        <v>0</v>
      </c>
      <c r="CY87" s="53">
        <f t="shared" si="513"/>
        <v>0</v>
      </c>
      <c r="CZ87" s="53">
        <f t="shared" si="514"/>
        <v>0</v>
      </c>
      <c r="DB87" s="53">
        <f t="shared" si="515"/>
        <v>0</v>
      </c>
      <c r="DC87" s="53">
        <f t="shared" si="516"/>
        <v>0</v>
      </c>
      <c r="DD87" s="53">
        <f t="shared" si="517"/>
        <v>0</v>
      </c>
      <c r="DE87" s="53">
        <f t="shared" si="518"/>
        <v>0</v>
      </c>
      <c r="DF87" s="21">
        <v>5</v>
      </c>
      <c r="DG87" s="53">
        <f t="shared" si="519"/>
        <v>0</v>
      </c>
      <c r="DH87" s="53">
        <f t="shared" si="520"/>
        <v>0</v>
      </c>
      <c r="DI87" s="53">
        <f t="shared" si="521"/>
        <v>0</v>
      </c>
      <c r="DJ87" s="53">
        <f t="shared" si="522"/>
        <v>0</v>
      </c>
      <c r="DL87" s="53">
        <f t="shared" si="523"/>
        <v>0</v>
      </c>
      <c r="DM87" s="53">
        <f t="shared" si="524"/>
        <v>0</v>
      </c>
      <c r="DN87" s="53">
        <f t="shared" si="525"/>
        <v>0</v>
      </c>
      <c r="DO87" s="53">
        <f t="shared" si="526"/>
        <v>0</v>
      </c>
    </row>
    <row r="88" spans="1:120" s="56" customFormat="1" x14ac:dyDescent="0.25">
      <c r="A88" s="69" t="s">
        <v>62</v>
      </c>
      <c r="B88" s="69">
        <v>696.4</v>
      </c>
      <c r="C88" s="69">
        <v>37.299999999999997</v>
      </c>
      <c r="D88" s="69">
        <v>58.9</v>
      </c>
      <c r="E88" s="70">
        <v>0</v>
      </c>
      <c r="F88" s="71">
        <f t="shared" si="527"/>
        <v>0</v>
      </c>
      <c r="G88" s="71">
        <f t="shared" si="528"/>
        <v>0</v>
      </c>
      <c r="H88" s="71">
        <f t="shared" si="529"/>
        <v>0</v>
      </c>
      <c r="I88" s="71">
        <f t="shared" si="530"/>
        <v>0</v>
      </c>
      <c r="J88" s="69"/>
      <c r="K88" s="71">
        <f t="shared" si="531"/>
        <v>348.2</v>
      </c>
      <c r="L88" s="71">
        <f t="shared" si="532"/>
        <v>18.649999999999999</v>
      </c>
      <c r="M88" s="71">
        <f t="shared" si="533"/>
        <v>29.45</v>
      </c>
      <c r="N88" s="71">
        <f t="shared" si="534"/>
        <v>0</v>
      </c>
      <c r="O88" s="69">
        <v>50</v>
      </c>
      <c r="P88" s="71">
        <f t="shared" si="535"/>
        <v>0</v>
      </c>
      <c r="Q88" s="71">
        <f t="shared" si="536"/>
        <v>0</v>
      </c>
      <c r="R88" s="71">
        <f t="shared" si="537"/>
        <v>0</v>
      </c>
      <c r="S88" s="71">
        <f t="shared" si="538"/>
        <v>0</v>
      </c>
      <c r="T88" s="69"/>
      <c r="U88" s="71">
        <f t="shared" si="539"/>
        <v>348.2</v>
      </c>
      <c r="V88" s="71">
        <f t="shared" si="540"/>
        <v>18.649999999999999</v>
      </c>
      <c r="W88" s="71">
        <f t="shared" si="541"/>
        <v>29.45</v>
      </c>
      <c r="X88" s="71">
        <f t="shared" si="542"/>
        <v>0</v>
      </c>
      <c r="Y88" s="69">
        <v>50</v>
      </c>
      <c r="Z88" s="71">
        <f t="shared" ref="Z88:Z89" si="611">$B88/100*AD88</f>
        <v>0</v>
      </c>
      <c r="AA88" s="71">
        <f t="shared" ref="AA88:AA89" si="612">$C88/100*AD88</f>
        <v>0</v>
      </c>
      <c r="AB88" s="71">
        <f t="shared" ref="AB88:AB89" si="613">$D88/100*AD88</f>
        <v>0</v>
      </c>
      <c r="AC88" s="71">
        <f t="shared" ref="AC88:AC89" si="614">$E88/100*AD88</f>
        <v>0</v>
      </c>
      <c r="AD88" s="69"/>
      <c r="AE88" s="71">
        <f t="shared" ref="AE88:AE89" si="615">$B88/100*AI88</f>
        <v>348.2</v>
      </c>
      <c r="AF88" s="71">
        <f t="shared" ref="AF88:AF89" si="616">$C88/100*AI88</f>
        <v>18.649999999999999</v>
      </c>
      <c r="AG88" s="71">
        <f t="shared" ref="AG88:AG89" si="617">$D88/100*AI88</f>
        <v>29.45</v>
      </c>
      <c r="AH88" s="71">
        <f t="shared" ref="AH88:AH89" si="618">$E88/100*AI88</f>
        <v>0</v>
      </c>
      <c r="AI88" s="69">
        <v>50</v>
      </c>
      <c r="AJ88" s="71">
        <f t="shared" si="595"/>
        <v>0</v>
      </c>
      <c r="AK88" s="71">
        <f t="shared" si="596"/>
        <v>0</v>
      </c>
      <c r="AL88" s="71">
        <f t="shared" si="597"/>
        <v>0</v>
      </c>
      <c r="AM88" s="71">
        <f t="shared" si="598"/>
        <v>0</v>
      </c>
      <c r="AN88" s="72"/>
      <c r="AO88" s="71">
        <f t="shared" si="599"/>
        <v>348.2</v>
      </c>
      <c r="AP88" s="71">
        <f t="shared" si="600"/>
        <v>18.649999999999999</v>
      </c>
      <c r="AQ88" s="71">
        <f t="shared" si="601"/>
        <v>29.45</v>
      </c>
      <c r="AR88" s="71">
        <f t="shared" si="602"/>
        <v>0</v>
      </c>
      <c r="AS88" s="69">
        <v>50</v>
      </c>
      <c r="AT88" s="71">
        <f t="shared" ref="AT88:AT89" si="619">$B88/100*AX88</f>
        <v>0</v>
      </c>
      <c r="AU88" s="71">
        <f t="shared" ref="AU88:AU89" si="620">$C88/100*AX88</f>
        <v>0</v>
      </c>
      <c r="AV88" s="71">
        <f t="shared" ref="AV88:AV89" si="621">$D88/100*AX88</f>
        <v>0</v>
      </c>
      <c r="AW88" s="71">
        <f t="shared" ref="AW88:AW89" si="622">$E88/100*AX88</f>
        <v>0</v>
      </c>
      <c r="AX88" s="69"/>
      <c r="AY88" s="71">
        <f t="shared" si="563"/>
        <v>348.2</v>
      </c>
      <c r="AZ88" s="71">
        <f t="shared" si="564"/>
        <v>18.649999999999999</v>
      </c>
      <c r="BA88" s="71">
        <f t="shared" si="565"/>
        <v>29.45</v>
      </c>
      <c r="BB88" s="71">
        <f t="shared" si="566"/>
        <v>0</v>
      </c>
      <c r="BC88" s="69">
        <v>50</v>
      </c>
      <c r="BD88" s="71">
        <f t="shared" si="567"/>
        <v>348.2</v>
      </c>
      <c r="BE88" s="71">
        <f t="shared" si="568"/>
        <v>18.649999999999999</v>
      </c>
      <c r="BF88" s="71">
        <f t="shared" si="569"/>
        <v>29.45</v>
      </c>
      <c r="BG88" s="71">
        <f t="shared" si="570"/>
        <v>0</v>
      </c>
      <c r="BH88" s="72">
        <v>50</v>
      </c>
      <c r="BI88" s="71">
        <f t="shared" si="571"/>
        <v>0</v>
      </c>
      <c r="BJ88" s="71">
        <f t="shared" si="572"/>
        <v>0</v>
      </c>
      <c r="BK88" s="71">
        <f t="shared" si="573"/>
        <v>0</v>
      </c>
      <c r="BL88" s="71">
        <f t="shared" si="574"/>
        <v>0</v>
      </c>
      <c r="BM88" s="70"/>
      <c r="BN88" s="71">
        <f t="shared" si="575"/>
        <v>383.02</v>
      </c>
      <c r="BO88" s="71">
        <f t="shared" si="576"/>
        <v>20.515000000000001</v>
      </c>
      <c r="BP88" s="71">
        <f t="shared" si="577"/>
        <v>32.394999999999996</v>
      </c>
      <c r="BQ88" s="71">
        <f t="shared" si="578"/>
        <v>0</v>
      </c>
      <c r="BR88" s="69">
        <v>55</v>
      </c>
      <c r="BS88" s="71">
        <f t="shared" si="579"/>
        <v>0</v>
      </c>
      <c r="BT88" s="71">
        <f t="shared" si="580"/>
        <v>0</v>
      </c>
      <c r="BU88" s="71">
        <f t="shared" si="581"/>
        <v>0</v>
      </c>
      <c r="BV88" s="71">
        <f t="shared" si="582"/>
        <v>0</v>
      </c>
      <c r="BW88" s="69"/>
      <c r="BX88" s="71">
        <f t="shared" si="583"/>
        <v>383.02</v>
      </c>
      <c r="BY88" s="71">
        <f t="shared" si="584"/>
        <v>20.515000000000001</v>
      </c>
      <c r="BZ88" s="71">
        <f t="shared" si="585"/>
        <v>32.394999999999996</v>
      </c>
      <c r="CA88" s="71">
        <f t="shared" si="586"/>
        <v>0</v>
      </c>
      <c r="CB88" s="69">
        <v>55</v>
      </c>
      <c r="CC88" s="71">
        <f t="shared" si="587"/>
        <v>0</v>
      </c>
      <c r="CD88" s="71">
        <f t="shared" si="588"/>
        <v>0</v>
      </c>
      <c r="CE88" s="71">
        <f t="shared" si="589"/>
        <v>0</v>
      </c>
      <c r="CF88" s="71">
        <f t="shared" si="590"/>
        <v>0</v>
      </c>
      <c r="CG88" s="69"/>
      <c r="CH88" s="71">
        <f t="shared" si="499"/>
        <v>383.02</v>
      </c>
      <c r="CI88" s="71">
        <f t="shared" si="500"/>
        <v>20.515000000000001</v>
      </c>
      <c r="CJ88" s="71">
        <f t="shared" si="501"/>
        <v>32.394999999999996</v>
      </c>
      <c r="CK88" s="71">
        <f t="shared" si="502"/>
        <v>0</v>
      </c>
      <c r="CL88" s="69">
        <v>55</v>
      </c>
      <c r="CM88" s="71">
        <f t="shared" si="503"/>
        <v>0</v>
      </c>
      <c r="CN88" s="71">
        <f t="shared" si="504"/>
        <v>0</v>
      </c>
      <c r="CO88" s="71">
        <f t="shared" si="505"/>
        <v>0</v>
      </c>
      <c r="CP88" s="71">
        <f t="shared" si="506"/>
        <v>0</v>
      </c>
      <c r="CQ88" s="69"/>
      <c r="CR88" s="71">
        <f t="shared" si="507"/>
        <v>383.02</v>
      </c>
      <c r="CS88" s="71">
        <f t="shared" si="508"/>
        <v>20.515000000000001</v>
      </c>
      <c r="CT88" s="71">
        <f t="shared" si="509"/>
        <v>32.394999999999996</v>
      </c>
      <c r="CU88" s="71">
        <f t="shared" si="510"/>
        <v>0</v>
      </c>
      <c r="CV88" s="69">
        <v>55</v>
      </c>
      <c r="CW88" s="71">
        <f t="shared" si="511"/>
        <v>0</v>
      </c>
      <c r="CX88" s="71">
        <f t="shared" si="512"/>
        <v>0</v>
      </c>
      <c r="CY88" s="71">
        <f t="shared" si="513"/>
        <v>0</v>
      </c>
      <c r="CZ88" s="71">
        <f t="shared" si="514"/>
        <v>0</v>
      </c>
      <c r="DA88" s="69"/>
      <c r="DB88" s="71">
        <f t="shared" si="515"/>
        <v>383.02</v>
      </c>
      <c r="DC88" s="71">
        <f t="shared" si="516"/>
        <v>20.515000000000001</v>
      </c>
      <c r="DD88" s="71">
        <f t="shared" si="517"/>
        <v>32.394999999999996</v>
      </c>
      <c r="DE88" s="71">
        <f t="shared" si="518"/>
        <v>0</v>
      </c>
      <c r="DF88" s="69">
        <v>55</v>
      </c>
      <c r="DG88" s="71">
        <f t="shared" si="519"/>
        <v>0</v>
      </c>
      <c r="DH88" s="71">
        <f t="shared" si="520"/>
        <v>0</v>
      </c>
      <c r="DI88" s="71">
        <f t="shared" si="521"/>
        <v>0</v>
      </c>
      <c r="DJ88" s="71">
        <f t="shared" si="522"/>
        <v>0</v>
      </c>
      <c r="DK88" s="69"/>
      <c r="DL88" s="71">
        <f t="shared" si="523"/>
        <v>0</v>
      </c>
      <c r="DM88" s="71">
        <f t="shared" si="524"/>
        <v>0</v>
      </c>
      <c r="DN88" s="71">
        <f t="shared" si="525"/>
        <v>0</v>
      </c>
      <c r="DO88" s="71">
        <f t="shared" si="526"/>
        <v>0</v>
      </c>
      <c r="DP88" s="69"/>
    </row>
    <row r="89" spans="1:120" s="21" customFormat="1" x14ac:dyDescent="0.25">
      <c r="A89" s="21" t="s">
        <v>104</v>
      </c>
      <c r="B89" s="21">
        <v>474</v>
      </c>
      <c r="C89" s="21">
        <v>73.599999999999994</v>
      </c>
      <c r="D89" s="21">
        <v>20</v>
      </c>
      <c r="E89" s="55">
        <v>0</v>
      </c>
      <c r="F89" s="30">
        <f t="shared" si="527"/>
        <v>237</v>
      </c>
      <c r="G89" s="30">
        <f t="shared" si="528"/>
        <v>36.799999999999997</v>
      </c>
      <c r="H89" s="30">
        <f t="shared" si="529"/>
        <v>10</v>
      </c>
      <c r="I89" s="30">
        <f t="shared" si="530"/>
        <v>0</v>
      </c>
      <c r="J89" s="21">
        <v>50</v>
      </c>
      <c r="K89" s="30">
        <f t="shared" si="531"/>
        <v>0</v>
      </c>
      <c r="L89" s="30">
        <f t="shared" si="532"/>
        <v>0</v>
      </c>
      <c r="M89" s="30">
        <f t="shared" si="533"/>
        <v>0</v>
      </c>
      <c r="N89" s="30">
        <f t="shared" si="534"/>
        <v>0</v>
      </c>
      <c r="P89" s="30">
        <f t="shared" si="535"/>
        <v>237</v>
      </c>
      <c r="Q89" s="30">
        <f t="shared" si="536"/>
        <v>36.799999999999997</v>
      </c>
      <c r="R89" s="30">
        <f t="shared" si="537"/>
        <v>10</v>
      </c>
      <c r="S89" s="30">
        <f t="shared" si="538"/>
        <v>0</v>
      </c>
      <c r="T89" s="21">
        <v>50</v>
      </c>
      <c r="U89" s="30">
        <f t="shared" si="539"/>
        <v>0</v>
      </c>
      <c r="V89" s="30">
        <f t="shared" si="540"/>
        <v>0</v>
      </c>
      <c r="W89" s="30">
        <f t="shared" si="541"/>
        <v>0</v>
      </c>
      <c r="X89" s="30">
        <f t="shared" si="542"/>
        <v>0</v>
      </c>
      <c r="Z89" s="30">
        <f t="shared" si="611"/>
        <v>237</v>
      </c>
      <c r="AA89" s="30">
        <f t="shared" si="612"/>
        <v>36.799999999999997</v>
      </c>
      <c r="AB89" s="30">
        <f t="shared" si="613"/>
        <v>10</v>
      </c>
      <c r="AC89" s="30">
        <f t="shared" si="614"/>
        <v>0</v>
      </c>
      <c r="AD89" s="21">
        <v>50</v>
      </c>
      <c r="AE89" s="30">
        <f t="shared" si="615"/>
        <v>0</v>
      </c>
      <c r="AF89" s="30">
        <f t="shared" si="616"/>
        <v>0</v>
      </c>
      <c r="AG89" s="30">
        <f t="shared" si="617"/>
        <v>0</v>
      </c>
      <c r="AH89" s="30">
        <f t="shared" si="618"/>
        <v>0</v>
      </c>
      <c r="AJ89" s="30">
        <f t="shared" si="595"/>
        <v>237</v>
      </c>
      <c r="AK89" s="30">
        <f t="shared" si="596"/>
        <v>36.799999999999997</v>
      </c>
      <c r="AL89" s="30">
        <f t="shared" si="597"/>
        <v>10</v>
      </c>
      <c r="AM89" s="30">
        <f t="shared" si="598"/>
        <v>0</v>
      </c>
      <c r="AN89" s="54">
        <v>50</v>
      </c>
      <c r="AO89" s="30">
        <f t="shared" si="599"/>
        <v>0</v>
      </c>
      <c r="AP89" s="30">
        <f t="shared" si="600"/>
        <v>0</v>
      </c>
      <c r="AQ89" s="30">
        <f t="shared" si="601"/>
        <v>0</v>
      </c>
      <c r="AR89" s="30">
        <f t="shared" si="602"/>
        <v>0</v>
      </c>
      <c r="AT89" s="30">
        <f t="shared" si="619"/>
        <v>237</v>
      </c>
      <c r="AU89" s="30">
        <f t="shared" si="620"/>
        <v>36.799999999999997</v>
      </c>
      <c r="AV89" s="30">
        <f t="shared" si="621"/>
        <v>10</v>
      </c>
      <c r="AW89" s="30">
        <f t="shared" si="622"/>
        <v>0</v>
      </c>
      <c r="AX89" s="21">
        <v>50</v>
      </c>
      <c r="AY89" s="30">
        <f t="shared" si="563"/>
        <v>0</v>
      </c>
      <c r="AZ89" s="30">
        <f t="shared" si="564"/>
        <v>0</v>
      </c>
      <c r="BA89" s="30">
        <f t="shared" si="565"/>
        <v>0</v>
      </c>
      <c r="BB89" s="30">
        <f t="shared" si="566"/>
        <v>0</v>
      </c>
      <c r="BD89" s="30">
        <f t="shared" si="567"/>
        <v>0</v>
      </c>
      <c r="BE89" s="30">
        <f t="shared" si="568"/>
        <v>0</v>
      </c>
      <c r="BF89" s="30">
        <f t="shared" si="569"/>
        <v>0</v>
      </c>
      <c r="BG89" s="30">
        <f t="shared" si="570"/>
        <v>0</v>
      </c>
      <c r="BH89" s="54"/>
      <c r="BI89" s="30">
        <f t="shared" si="571"/>
        <v>237</v>
      </c>
      <c r="BJ89" s="30">
        <f t="shared" si="572"/>
        <v>36.799999999999997</v>
      </c>
      <c r="BK89" s="30">
        <f t="shared" si="573"/>
        <v>10</v>
      </c>
      <c r="BL89" s="30">
        <f t="shared" si="574"/>
        <v>0</v>
      </c>
      <c r="BM89" s="55">
        <v>50</v>
      </c>
      <c r="BN89" s="30">
        <f t="shared" si="575"/>
        <v>0</v>
      </c>
      <c r="BO89" s="30">
        <f t="shared" si="576"/>
        <v>0</v>
      </c>
      <c r="BP89" s="30">
        <f t="shared" si="577"/>
        <v>0</v>
      </c>
      <c r="BQ89" s="30">
        <f t="shared" si="578"/>
        <v>0</v>
      </c>
      <c r="BS89" s="30">
        <f t="shared" si="579"/>
        <v>260.7</v>
      </c>
      <c r="BT89" s="30">
        <f t="shared" si="580"/>
        <v>40.479999999999997</v>
      </c>
      <c r="BU89" s="30">
        <f t="shared" si="581"/>
        <v>11</v>
      </c>
      <c r="BV89" s="30">
        <f t="shared" si="582"/>
        <v>0</v>
      </c>
      <c r="BW89" s="21">
        <v>55</v>
      </c>
      <c r="BX89" s="30">
        <f t="shared" si="583"/>
        <v>0</v>
      </c>
      <c r="BY89" s="30">
        <f t="shared" si="584"/>
        <v>0</v>
      </c>
      <c r="BZ89" s="30">
        <f t="shared" si="585"/>
        <v>0</v>
      </c>
      <c r="CA89" s="30">
        <f t="shared" si="586"/>
        <v>0</v>
      </c>
      <c r="CC89" s="30">
        <f t="shared" si="587"/>
        <v>260.7</v>
      </c>
      <c r="CD89" s="30">
        <f t="shared" si="588"/>
        <v>40.479999999999997</v>
      </c>
      <c r="CE89" s="30">
        <f t="shared" si="589"/>
        <v>11</v>
      </c>
      <c r="CF89" s="30">
        <f t="shared" si="590"/>
        <v>0</v>
      </c>
      <c r="CG89" s="21">
        <v>55</v>
      </c>
      <c r="CH89" s="30">
        <f t="shared" si="499"/>
        <v>0</v>
      </c>
      <c r="CI89" s="30">
        <f t="shared" si="500"/>
        <v>0</v>
      </c>
      <c r="CJ89" s="30">
        <f t="shared" si="501"/>
        <v>0</v>
      </c>
      <c r="CK89" s="30">
        <f t="shared" si="502"/>
        <v>0</v>
      </c>
      <c r="CM89" s="30">
        <f t="shared" si="503"/>
        <v>260.7</v>
      </c>
      <c r="CN89" s="30">
        <f t="shared" si="504"/>
        <v>40.479999999999997</v>
      </c>
      <c r="CO89" s="30">
        <f t="shared" si="505"/>
        <v>11</v>
      </c>
      <c r="CP89" s="30">
        <f t="shared" si="506"/>
        <v>0</v>
      </c>
      <c r="CQ89" s="21">
        <v>55</v>
      </c>
      <c r="CR89" s="30">
        <f t="shared" si="507"/>
        <v>0</v>
      </c>
      <c r="CS89" s="30">
        <f t="shared" si="508"/>
        <v>0</v>
      </c>
      <c r="CT89" s="30">
        <f t="shared" si="509"/>
        <v>0</v>
      </c>
      <c r="CU89" s="30">
        <f t="shared" si="510"/>
        <v>0</v>
      </c>
      <c r="CW89" s="30">
        <f t="shared" si="511"/>
        <v>260.7</v>
      </c>
      <c r="CX89" s="30">
        <f t="shared" si="512"/>
        <v>40.479999999999997</v>
      </c>
      <c r="CY89" s="30">
        <f t="shared" si="513"/>
        <v>11</v>
      </c>
      <c r="CZ89" s="30">
        <f t="shared" si="514"/>
        <v>0</v>
      </c>
      <c r="DA89" s="21">
        <v>55</v>
      </c>
      <c r="DB89" s="30">
        <f t="shared" si="515"/>
        <v>0</v>
      </c>
      <c r="DC89" s="30">
        <f t="shared" si="516"/>
        <v>0</v>
      </c>
      <c r="DD89" s="30">
        <f t="shared" si="517"/>
        <v>0</v>
      </c>
      <c r="DE89" s="30">
        <f t="shared" si="518"/>
        <v>0</v>
      </c>
      <c r="DG89" s="30">
        <f t="shared" si="519"/>
        <v>260.7</v>
      </c>
      <c r="DH89" s="30">
        <f t="shared" si="520"/>
        <v>40.479999999999997</v>
      </c>
      <c r="DI89" s="30">
        <f t="shared" si="521"/>
        <v>11</v>
      </c>
      <c r="DJ89" s="30">
        <f t="shared" si="522"/>
        <v>0</v>
      </c>
      <c r="DK89" s="21">
        <v>55</v>
      </c>
      <c r="DL89" s="30">
        <f t="shared" si="523"/>
        <v>0</v>
      </c>
      <c r="DM89" s="30">
        <f t="shared" si="524"/>
        <v>0</v>
      </c>
      <c r="DN89" s="30">
        <f t="shared" si="525"/>
        <v>0</v>
      </c>
      <c r="DO89" s="30">
        <f t="shared" si="526"/>
        <v>0</v>
      </c>
    </row>
    <row r="90" spans="1:120" s="21" customFormat="1" x14ac:dyDescent="0.25">
      <c r="A90" s="40" t="s">
        <v>36</v>
      </c>
      <c r="B90" s="40"/>
      <c r="C90" s="38"/>
      <c r="D90" s="38"/>
      <c r="E90" s="43"/>
      <c r="F90" s="39">
        <f t="shared" si="527"/>
        <v>0</v>
      </c>
      <c r="G90" s="42">
        <f t="shared" si="528"/>
        <v>0</v>
      </c>
      <c r="H90" s="42">
        <f t="shared" si="529"/>
        <v>0</v>
      </c>
      <c r="I90" s="42">
        <f t="shared" si="530"/>
        <v>0</v>
      </c>
      <c r="J90" s="38">
        <v>2</v>
      </c>
      <c r="K90" s="39">
        <f t="shared" si="531"/>
        <v>0</v>
      </c>
      <c r="L90" s="39">
        <f t="shared" si="532"/>
        <v>0</v>
      </c>
      <c r="M90" s="39">
        <f t="shared" si="533"/>
        <v>0</v>
      </c>
      <c r="N90" s="39">
        <f t="shared" si="534"/>
        <v>0</v>
      </c>
      <c r="O90" s="40">
        <v>2</v>
      </c>
      <c r="P90" s="39">
        <f t="shared" si="535"/>
        <v>0</v>
      </c>
      <c r="Q90" s="39">
        <f t="shared" si="536"/>
        <v>0</v>
      </c>
      <c r="R90" s="39">
        <f t="shared" si="537"/>
        <v>0</v>
      </c>
      <c r="S90" s="39">
        <f t="shared" si="538"/>
        <v>0</v>
      </c>
      <c r="T90" s="40">
        <v>2</v>
      </c>
      <c r="U90" s="39">
        <f t="shared" si="539"/>
        <v>0</v>
      </c>
      <c r="V90" s="39">
        <f t="shared" si="540"/>
        <v>0</v>
      </c>
      <c r="W90" s="39">
        <f t="shared" si="541"/>
        <v>0</v>
      </c>
      <c r="X90" s="39">
        <f t="shared" si="542"/>
        <v>0</v>
      </c>
      <c r="Y90" s="40">
        <v>2</v>
      </c>
      <c r="Z90" s="39">
        <f t="shared" si="543"/>
        <v>0</v>
      </c>
      <c r="AA90" s="39">
        <f t="shared" si="544"/>
        <v>0</v>
      </c>
      <c r="AB90" s="39">
        <f t="shared" si="545"/>
        <v>0</v>
      </c>
      <c r="AC90" s="39">
        <f t="shared" si="546"/>
        <v>0</v>
      </c>
      <c r="AD90" s="38">
        <v>2</v>
      </c>
      <c r="AE90" s="39">
        <f t="shared" si="547"/>
        <v>0</v>
      </c>
      <c r="AF90" s="39">
        <f t="shared" si="548"/>
        <v>0</v>
      </c>
      <c r="AG90" s="39">
        <f t="shared" si="549"/>
        <v>0</v>
      </c>
      <c r="AH90" s="39">
        <f t="shared" si="550"/>
        <v>0</v>
      </c>
      <c r="AI90" s="38">
        <v>2</v>
      </c>
      <c r="AJ90" s="39">
        <f t="shared" si="551"/>
        <v>0</v>
      </c>
      <c r="AK90" s="39">
        <f t="shared" si="552"/>
        <v>0</v>
      </c>
      <c r="AL90" s="39">
        <f t="shared" si="553"/>
        <v>0</v>
      </c>
      <c r="AM90" s="39">
        <f t="shared" si="554"/>
        <v>0</v>
      </c>
      <c r="AN90" s="41">
        <v>2</v>
      </c>
      <c r="AO90" s="39">
        <f t="shared" si="555"/>
        <v>0</v>
      </c>
      <c r="AP90" s="39">
        <f t="shared" si="556"/>
        <v>0</v>
      </c>
      <c r="AQ90" s="39">
        <f t="shared" si="557"/>
        <v>0</v>
      </c>
      <c r="AR90" s="39">
        <f t="shared" si="558"/>
        <v>0</v>
      </c>
      <c r="AS90" s="40">
        <v>2</v>
      </c>
      <c r="AT90" s="39">
        <f t="shared" si="559"/>
        <v>0</v>
      </c>
      <c r="AU90" s="39">
        <f t="shared" si="560"/>
        <v>0</v>
      </c>
      <c r="AV90" s="39">
        <f t="shared" si="561"/>
        <v>0</v>
      </c>
      <c r="AW90" s="39">
        <f t="shared" si="562"/>
        <v>0</v>
      </c>
      <c r="AX90" s="38">
        <v>2</v>
      </c>
      <c r="AY90" s="42">
        <f t="shared" si="563"/>
        <v>0</v>
      </c>
      <c r="AZ90" s="39">
        <f t="shared" si="564"/>
        <v>0</v>
      </c>
      <c r="BA90" s="39">
        <f t="shared" si="565"/>
        <v>0</v>
      </c>
      <c r="BB90" s="39">
        <f t="shared" si="566"/>
        <v>0</v>
      </c>
      <c r="BC90" s="40">
        <v>2</v>
      </c>
      <c r="BD90" s="39">
        <f t="shared" si="567"/>
        <v>0</v>
      </c>
      <c r="BE90" s="39">
        <f t="shared" si="568"/>
        <v>0</v>
      </c>
      <c r="BF90" s="39">
        <f t="shared" si="569"/>
        <v>0</v>
      </c>
      <c r="BG90" s="39">
        <f t="shared" si="570"/>
        <v>0</v>
      </c>
      <c r="BH90" s="41">
        <v>2</v>
      </c>
      <c r="BI90" s="42">
        <f t="shared" si="571"/>
        <v>0</v>
      </c>
      <c r="BJ90" s="39">
        <f t="shared" si="572"/>
        <v>0</v>
      </c>
      <c r="BK90" s="39">
        <f t="shared" si="573"/>
        <v>0</v>
      </c>
      <c r="BL90" s="39">
        <f t="shared" si="574"/>
        <v>0</v>
      </c>
      <c r="BM90" s="43">
        <v>2</v>
      </c>
      <c r="BN90" s="39">
        <f t="shared" si="575"/>
        <v>0</v>
      </c>
      <c r="BO90" s="39">
        <f t="shared" si="576"/>
        <v>0</v>
      </c>
      <c r="BP90" s="39">
        <f t="shared" si="577"/>
        <v>0</v>
      </c>
      <c r="BQ90" s="39">
        <f t="shared" si="578"/>
        <v>0</v>
      </c>
      <c r="BR90" s="40">
        <v>2</v>
      </c>
      <c r="BS90" s="39">
        <f t="shared" si="579"/>
        <v>0</v>
      </c>
      <c r="BT90" s="39">
        <f t="shared" si="580"/>
        <v>0</v>
      </c>
      <c r="BU90" s="39">
        <f t="shared" si="581"/>
        <v>0</v>
      </c>
      <c r="BV90" s="39">
        <f t="shared" si="582"/>
        <v>0</v>
      </c>
      <c r="BW90" s="40">
        <v>2</v>
      </c>
      <c r="BX90" s="39">
        <f t="shared" si="583"/>
        <v>0</v>
      </c>
      <c r="BY90" s="39">
        <f t="shared" si="584"/>
        <v>0</v>
      </c>
      <c r="BZ90" s="39">
        <f t="shared" si="585"/>
        <v>0</v>
      </c>
      <c r="CA90" s="39">
        <f t="shared" si="586"/>
        <v>0</v>
      </c>
      <c r="CB90" s="40">
        <v>2</v>
      </c>
      <c r="CC90" s="39"/>
      <c r="CD90" s="39"/>
      <c r="CE90" s="39"/>
      <c r="CF90" s="39"/>
      <c r="CG90" s="40">
        <v>2</v>
      </c>
      <c r="CH90" s="40"/>
      <c r="CI90" s="40"/>
      <c r="CJ90" s="40"/>
      <c r="CK90" s="40"/>
      <c r="CL90" s="38">
        <v>2</v>
      </c>
      <c r="CM90" s="40"/>
      <c r="CN90" s="40"/>
      <c r="CO90" s="40"/>
      <c r="CP90" s="40"/>
      <c r="CQ90" s="38">
        <v>2</v>
      </c>
      <c r="CR90" s="40"/>
      <c r="CS90" s="40"/>
      <c r="CT90" s="40"/>
      <c r="CU90" s="40"/>
      <c r="CV90" s="38">
        <v>2</v>
      </c>
      <c r="CW90" s="40"/>
      <c r="CX90" s="40"/>
      <c r="CY90" s="40"/>
      <c r="CZ90" s="40"/>
      <c r="DA90" s="38">
        <v>2</v>
      </c>
      <c r="DB90" s="40"/>
      <c r="DC90" s="40"/>
      <c r="DD90" s="40"/>
      <c r="DE90" s="40"/>
      <c r="DF90" s="38">
        <v>2</v>
      </c>
      <c r="DG90" s="40"/>
      <c r="DH90" s="40"/>
      <c r="DI90" s="40"/>
      <c r="DJ90" s="40"/>
      <c r="DK90" s="38">
        <v>2</v>
      </c>
      <c r="DL90" s="40"/>
      <c r="DM90" s="40"/>
      <c r="DN90" s="40"/>
      <c r="DO90" s="40"/>
      <c r="DP90" s="38"/>
    </row>
    <row r="91" spans="1:120" s="21" customFormat="1" x14ac:dyDescent="0.25">
      <c r="A91" s="56" t="s">
        <v>37</v>
      </c>
      <c r="B91" s="56">
        <v>430</v>
      </c>
      <c r="C91" s="56">
        <v>5.5</v>
      </c>
      <c r="D91" s="56">
        <v>15</v>
      </c>
      <c r="E91" s="61">
        <v>67</v>
      </c>
      <c r="F91" s="57">
        <f t="shared" si="527"/>
        <v>0</v>
      </c>
      <c r="G91" s="57">
        <f t="shared" si="528"/>
        <v>0</v>
      </c>
      <c r="H91" s="57">
        <f t="shared" si="529"/>
        <v>0</v>
      </c>
      <c r="I91" s="57">
        <f t="shared" si="530"/>
        <v>0</v>
      </c>
      <c r="J91" s="56"/>
      <c r="K91" s="57">
        <f t="shared" si="531"/>
        <v>0</v>
      </c>
      <c r="L91" s="57">
        <f t="shared" si="532"/>
        <v>0</v>
      </c>
      <c r="M91" s="57">
        <f t="shared" si="533"/>
        <v>0</v>
      </c>
      <c r="N91" s="57">
        <f t="shared" si="534"/>
        <v>0</v>
      </c>
      <c r="O91" s="56"/>
      <c r="P91" s="57">
        <f t="shared" si="535"/>
        <v>0</v>
      </c>
      <c r="Q91" s="57">
        <f t="shared" si="536"/>
        <v>0</v>
      </c>
      <c r="R91" s="57">
        <f t="shared" si="537"/>
        <v>0</v>
      </c>
      <c r="S91" s="57">
        <f t="shared" si="538"/>
        <v>0</v>
      </c>
      <c r="T91" s="56"/>
      <c r="U91" s="57">
        <f t="shared" si="539"/>
        <v>0</v>
      </c>
      <c r="V91" s="57">
        <f t="shared" si="540"/>
        <v>0</v>
      </c>
      <c r="W91" s="57">
        <f t="shared" si="541"/>
        <v>0</v>
      </c>
      <c r="X91" s="57">
        <f t="shared" si="542"/>
        <v>0</v>
      </c>
      <c r="Y91" s="56"/>
      <c r="Z91" s="57">
        <f t="shared" si="543"/>
        <v>0</v>
      </c>
      <c r="AA91" s="57">
        <f t="shared" si="544"/>
        <v>0</v>
      </c>
      <c r="AB91" s="57">
        <f t="shared" si="545"/>
        <v>0</v>
      </c>
      <c r="AC91" s="57">
        <f t="shared" si="546"/>
        <v>0</v>
      </c>
      <c r="AD91" s="56"/>
      <c r="AE91" s="57">
        <f t="shared" si="547"/>
        <v>129</v>
      </c>
      <c r="AF91" s="57">
        <f t="shared" si="548"/>
        <v>1.65</v>
      </c>
      <c r="AG91" s="57">
        <f t="shared" si="549"/>
        <v>4.5</v>
      </c>
      <c r="AH91" s="57">
        <f t="shared" si="550"/>
        <v>20.100000000000001</v>
      </c>
      <c r="AI91" s="56">
        <v>30</v>
      </c>
      <c r="AJ91" s="57">
        <f t="shared" si="551"/>
        <v>0</v>
      </c>
      <c r="AK91" s="57">
        <f t="shared" si="552"/>
        <v>0</v>
      </c>
      <c r="AL91" s="57">
        <f t="shared" si="553"/>
        <v>0</v>
      </c>
      <c r="AM91" s="57">
        <f t="shared" si="554"/>
        <v>0</v>
      </c>
      <c r="AN91" s="60"/>
      <c r="AO91" s="57">
        <f t="shared" si="555"/>
        <v>0</v>
      </c>
      <c r="AP91" s="57">
        <f t="shared" si="556"/>
        <v>0</v>
      </c>
      <c r="AQ91" s="57">
        <f t="shared" si="557"/>
        <v>0</v>
      </c>
      <c r="AR91" s="57">
        <f t="shared" si="558"/>
        <v>0</v>
      </c>
      <c r="AS91" s="56"/>
      <c r="AT91" s="57">
        <f t="shared" si="559"/>
        <v>0</v>
      </c>
      <c r="AU91" s="57">
        <f t="shared" si="560"/>
        <v>0</v>
      </c>
      <c r="AV91" s="57">
        <f t="shared" si="561"/>
        <v>0</v>
      </c>
      <c r="AW91" s="57">
        <f t="shared" si="562"/>
        <v>0</v>
      </c>
      <c r="AX91" s="56"/>
      <c r="AY91" s="57">
        <f t="shared" si="563"/>
        <v>0</v>
      </c>
      <c r="AZ91" s="57">
        <f t="shared" si="564"/>
        <v>0</v>
      </c>
      <c r="BA91" s="57">
        <f t="shared" si="565"/>
        <v>0</v>
      </c>
      <c r="BB91" s="57">
        <f t="shared" si="566"/>
        <v>0</v>
      </c>
      <c r="BC91" s="56"/>
      <c r="BD91" s="57">
        <f t="shared" si="567"/>
        <v>0</v>
      </c>
      <c r="BE91" s="57">
        <f t="shared" si="568"/>
        <v>0</v>
      </c>
      <c r="BF91" s="57">
        <f t="shared" si="569"/>
        <v>0</v>
      </c>
      <c r="BG91" s="57">
        <f t="shared" si="570"/>
        <v>0</v>
      </c>
      <c r="BH91" s="60"/>
      <c r="BI91" s="57">
        <f t="shared" si="571"/>
        <v>0</v>
      </c>
      <c r="BJ91" s="57">
        <f t="shared" si="572"/>
        <v>0</v>
      </c>
      <c r="BK91" s="57">
        <f t="shared" si="573"/>
        <v>0</v>
      </c>
      <c r="BL91" s="57">
        <f t="shared" si="574"/>
        <v>0</v>
      </c>
      <c r="BM91" s="61"/>
      <c r="BN91" s="57">
        <f t="shared" si="575"/>
        <v>0</v>
      </c>
      <c r="BO91" s="57">
        <f t="shared" si="576"/>
        <v>0</v>
      </c>
      <c r="BP91" s="57">
        <f t="shared" si="577"/>
        <v>0</v>
      </c>
      <c r="BQ91" s="57">
        <f t="shared" si="578"/>
        <v>0</v>
      </c>
      <c r="BR91" s="56"/>
      <c r="BS91" s="57">
        <f t="shared" si="579"/>
        <v>0</v>
      </c>
      <c r="BT91" s="57">
        <f t="shared" si="580"/>
        <v>0</v>
      </c>
      <c r="BU91" s="57">
        <f t="shared" si="581"/>
        <v>0</v>
      </c>
      <c r="BV91" s="57">
        <f t="shared" si="582"/>
        <v>0</v>
      </c>
      <c r="BW91" s="56"/>
      <c r="BX91" s="57">
        <f t="shared" si="583"/>
        <v>0</v>
      </c>
      <c r="BY91" s="57">
        <f t="shared" si="584"/>
        <v>0</v>
      </c>
      <c r="BZ91" s="57">
        <f t="shared" si="585"/>
        <v>0</v>
      </c>
      <c r="CA91" s="57">
        <f t="shared" si="586"/>
        <v>0</v>
      </c>
      <c r="CB91" s="56"/>
      <c r="CC91" s="57">
        <f t="shared" ref="CC91:CC102" si="623">$B91/100*CG91</f>
        <v>0</v>
      </c>
      <c r="CD91" s="57">
        <f t="shared" ref="CD91:CD102" si="624">$C91/100*CG91</f>
        <v>0</v>
      </c>
      <c r="CE91" s="57">
        <f t="shared" ref="CE91:CE102" si="625">$D91/100*CG91</f>
        <v>0</v>
      </c>
      <c r="CF91" s="57">
        <f t="shared" ref="CF91:CF102" si="626">$E91/100*CG91</f>
        <v>0</v>
      </c>
      <c r="CG91" s="56"/>
      <c r="CH91" s="57">
        <f t="shared" ref="CH91:CH102" si="627">$B91/100*CL91</f>
        <v>0</v>
      </c>
      <c r="CI91" s="57">
        <f t="shared" ref="CI91:CI102" si="628">$C91/100*CL91</f>
        <v>0</v>
      </c>
      <c r="CJ91" s="57">
        <f t="shared" ref="CJ91:CJ102" si="629">$D91/100*CL91</f>
        <v>0</v>
      </c>
      <c r="CK91" s="57">
        <f t="shared" ref="CK91:CK102" si="630">$E91/100*CL91</f>
        <v>0</v>
      </c>
      <c r="CL91" s="56"/>
      <c r="CM91" s="57">
        <f t="shared" ref="CM91:CM102" si="631">$B91/100*CQ91</f>
        <v>0</v>
      </c>
      <c r="CN91" s="57">
        <f t="shared" ref="CN91:CN102" si="632">$C91/100*CQ91</f>
        <v>0</v>
      </c>
      <c r="CO91" s="57">
        <f t="shared" ref="CO91:CO102" si="633">$D91/100*CQ91</f>
        <v>0</v>
      </c>
      <c r="CP91" s="57">
        <f t="shared" ref="CP91:CP102" si="634">$E91/100*CQ91</f>
        <v>0</v>
      </c>
      <c r="CQ91" s="56"/>
      <c r="CR91" s="57">
        <f t="shared" ref="CR91:CR102" si="635">$B91/100*CV91</f>
        <v>129</v>
      </c>
      <c r="CS91" s="57">
        <f t="shared" ref="CS91:CS102" si="636">$C91/100*CV91</f>
        <v>1.65</v>
      </c>
      <c r="CT91" s="57">
        <f t="shared" ref="CT91:CT102" si="637">$D91/100*CV91</f>
        <v>4.5</v>
      </c>
      <c r="CU91" s="57">
        <f t="shared" ref="CU91:CU102" si="638">$E91/100*CV91</f>
        <v>20.100000000000001</v>
      </c>
      <c r="CV91" s="56">
        <v>30</v>
      </c>
      <c r="CW91" s="57">
        <f t="shared" ref="CW91:CW102" si="639">$B91/100*DA91</f>
        <v>0</v>
      </c>
      <c r="CX91" s="57">
        <f t="shared" ref="CX91:CX102" si="640">$C91/100*DA91</f>
        <v>0</v>
      </c>
      <c r="CY91" s="57">
        <f t="shared" ref="CY91:CY102" si="641">$D91/100*DA91</f>
        <v>0</v>
      </c>
      <c r="CZ91" s="57">
        <f t="shared" ref="CZ91:CZ102" si="642">$E91/100*DA91</f>
        <v>0</v>
      </c>
      <c r="DA91" s="56"/>
      <c r="DB91" s="57">
        <f t="shared" ref="DB91:DB102" si="643">$B91/100*DF91</f>
        <v>0</v>
      </c>
      <c r="DC91" s="57">
        <f t="shared" ref="DC91:DC102" si="644">$C91/100*DF91</f>
        <v>0</v>
      </c>
      <c r="DD91" s="57">
        <f t="shared" ref="DD91:DD102" si="645">$D91/100*DF91</f>
        <v>0</v>
      </c>
      <c r="DE91" s="57">
        <f t="shared" ref="DE91:DE102" si="646">$E91/100*DF91</f>
        <v>0</v>
      </c>
      <c r="DF91" s="56"/>
      <c r="DG91" s="57">
        <f t="shared" ref="DG91:DG102" si="647">$B91/100*DK91</f>
        <v>0</v>
      </c>
      <c r="DH91" s="57">
        <f t="shared" ref="DH91:DH102" si="648">$C91/100*DK91</f>
        <v>0</v>
      </c>
      <c r="DI91" s="57">
        <f t="shared" ref="DI91:DI102" si="649">$D91/100*DK91</f>
        <v>0</v>
      </c>
      <c r="DJ91" s="57">
        <f t="shared" ref="DJ91:DJ102" si="650">$E91/100*DK91</f>
        <v>0</v>
      </c>
      <c r="DK91" s="56"/>
      <c r="DL91" s="57">
        <f t="shared" ref="DL91:DL102" si="651">$B91/100*DP91</f>
        <v>0</v>
      </c>
      <c r="DM91" s="57">
        <f t="shared" ref="DM91:DM102" si="652">$C91/100*DP91</f>
        <v>0</v>
      </c>
      <c r="DN91" s="57">
        <f t="shared" ref="DN91:DN102" si="653">$D91/100*DP91</f>
        <v>0</v>
      </c>
      <c r="DO91" s="57">
        <f t="shared" ref="DO91:DO102" si="654">$E91/100*DP91</f>
        <v>0</v>
      </c>
      <c r="DP91" s="56"/>
    </row>
    <row r="92" spans="1:120" s="21" customFormat="1" x14ac:dyDescent="0.25">
      <c r="A92" s="40" t="s">
        <v>66</v>
      </c>
      <c r="B92" s="38">
        <v>576</v>
      </c>
      <c r="C92" s="38">
        <v>14.8</v>
      </c>
      <c r="D92" s="38">
        <v>42.6</v>
      </c>
      <c r="E92" s="43">
        <v>34.5</v>
      </c>
      <c r="F92" s="39">
        <f t="shared" si="527"/>
        <v>0</v>
      </c>
      <c r="G92" s="42">
        <f t="shared" si="528"/>
        <v>0</v>
      </c>
      <c r="H92" s="42">
        <f t="shared" si="529"/>
        <v>0</v>
      </c>
      <c r="I92" s="42">
        <f t="shared" si="530"/>
        <v>0</v>
      </c>
      <c r="J92" s="38"/>
      <c r="K92" s="39">
        <f t="shared" si="531"/>
        <v>0</v>
      </c>
      <c r="L92" s="39">
        <f t="shared" si="532"/>
        <v>0</v>
      </c>
      <c r="M92" s="39">
        <f t="shared" si="533"/>
        <v>0</v>
      </c>
      <c r="N92" s="39">
        <f t="shared" si="534"/>
        <v>0</v>
      </c>
      <c r="O92" s="40"/>
      <c r="P92" s="39">
        <f t="shared" si="535"/>
        <v>0</v>
      </c>
      <c r="Q92" s="39">
        <f t="shared" si="536"/>
        <v>0</v>
      </c>
      <c r="R92" s="39">
        <f t="shared" si="537"/>
        <v>0</v>
      </c>
      <c r="S92" s="39">
        <f t="shared" si="538"/>
        <v>0</v>
      </c>
      <c r="T92" s="40"/>
      <c r="U92" s="39">
        <f t="shared" si="539"/>
        <v>0</v>
      </c>
      <c r="V92" s="39">
        <f t="shared" si="540"/>
        <v>0</v>
      </c>
      <c r="W92" s="39">
        <f t="shared" si="541"/>
        <v>0</v>
      </c>
      <c r="X92" s="39">
        <f t="shared" si="542"/>
        <v>0</v>
      </c>
      <c r="Y92" s="40"/>
      <c r="Z92" s="39">
        <f t="shared" si="543"/>
        <v>0</v>
      </c>
      <c r="AA92" s="39">
        <f t="shared" si="544"/>
        <v>0</v>
      </c>
      <c r="AB92" s="39">
        <f t="shared" si="545"/>
        <v>0</v>
      </c>
      <c r="AC92" s="39">
        <f t="shared" si="546"/>
        <v>0</v>
      </c>
      <c r="AD92" s="38"/>
      <c r="AE92" s="39">
        <f t="shared" si="547"/>
        <v>0</v>
      </c>
      <c r="AF92" s="39">
        <f t="shared" si="548"/>
        <v>0</v>
      </c>
      <c r="AG92" s="39">
        <f t="shared" si="549"/>
        <v>0</v>
      </c>
      <c r="AH92" s="39">
        <f t="shared" si="550"/>
        <v>0</v>
      </c>
      <c r="AI92" s="38"/>
      <c r="AJ92" s="39">
        <f t="shared" si="551"/>
        <v>144</v>
      </c>
      <c r="AK92" s="39">
        <f t="shared" si="552"/>
        <v>3.7000000000000006</v>
      </c>
      <c r="AL92" s="39">
        <f t="shared" si="553"/>
        <v>10.65</v>
      </c>
      <c r="AM92" s="39">
        <f t="shared" si="554"/>
        <v>8.625</v>
      </c>
      <c r="AN92" s="41">
        <v>25</v>
      </c>
      <c r="AO92" s="39">
        <f t="shared" si="555"/>
        <v>0</v>
      </c>
      <c r="AP92" s="39">
        <f t="shared" si="556"/>
        <v>0</v>
      </c>
      <c r="AQ92" s="39">
        <f t="shared" si="557"/>
        <v>0</v>
      </c>
      <c r="AR92" s="39">
        <f t="shared" si="558"/>
        <v>0</v>
      </c>
      <c r="AS92" s="40"/>
      <c r="AT92" s="39">
        <f t="shared" si="559"/>
        <v>0</v>
      </c>
      <c r="AU92" s="39">
        <f t="shared" si="560"/>
        <v>0</v>
      </c>
      <c r="AV92" s="39">
        <f t="shared" si="561"/>
        <v>0</v>
      </c>
      <c r="AW92" s="39">
        <f t="shared" si="562"/>
        <v>0</v>
      </c>
      <c r="AX92" s="38"/>
      <c r="AY92" s="42">
        <f t="shared" si="563"/>
        <v>0</v>
      </c>
      <c r="AZ92" s="39">
        <f t="shared" si="564"/>
        <v>0</v>
      </c>
      <c r="BA92" s="39">
        <f t="shared" si="565"/>
        <v>0</v>
      </c>
      <c r="BB92" s="39">
        <f t="shared" si="566"/>
        <v>0</v>
      </c>
      <c r="BC92" s="40"/>
      <c r="BD92" s="39">
        <f t="shared" si="567"/>
        <v>0</v>
      </c>
      <c r="BE92" s="39">
        <f t="shared" si="568"/>
        <v>0</v>
      </c>
      <c r="BF92" s="39">
        <f t="shared" si="569"/>
        <v>0</v>
      </c>
      <c r="BG92" s="39">
        <f t="shared" si="570"/>
        <v>0</v>
      </c>
      <c r="BH92" s="41"/>
      <c r="BI92" s="42">
        <f t="shared" si="571"/>
        <v>0</v>
      </c>
      <c r="BJ92" s="39">
        <f t="shared" si="572"/>
        <v>0</v>
      </c>
      <c r="BK92" s="39">
        <f t="shared" si="573"/>
        <v>0</v>
      </c>
      <c r="BL92" s="39">
        <f t="shared" si="574"/>
        <v>0</v>
      </c>
      <c r="BM92" s="43"/>
      <c r="BN92" s="39">
        <f t="shared" si="575"/>
        <v>0</v>
      </c>
      <c r="BO92" s="39">
        <f t="shared" si="576"/>
        <v>0</v>
      </c>
      <c r="BP92" s="39">
        <f t="shared" si="577"/>
        <v>0</v>
      </c>
      <c r="BQ92" s="39">
        <f t="shared" si="578"/>
        <v>0</v>
      </c>
      <c r="BR92" s="40"/>
      <c r="BS92" s="39">
        <f t="shared" si="579"/>
        <v>0</v>
      </c>
      <c r="BT92" s="39">
        <f t="shared" si="580"/>
        <v>0</v>
      </c>
      <c r="BU92" s="39">
        <f t="shared" si="581"/>
        <v>0</v>
      </c>
      <c r="BV92" s="39">
        <f t="shared" si="582"/>
        <v>0</v>
      </c>
      <c r="BW92" s="40"/>
      <c r="BX92" s="39">
        <f t="shared" si="583"/>
        <v>0</v>
      </c>
      <c r="BY92" s="39">
        <f t="shared" si="584"/>
        <v>0</v>
      </c>
      <c r="BZ92" s="39">
        <f t="shared" si="585"/>
        <v>0</v>
      </c>
      <c r="CA92" s="39">
        <f t="shared" si="586"/>
        <v>0</v>
      </c>
      <c r="CB92" s="40"/>
      <c r="CC92" s="39">
        <f t="shared" si="623"/>
        <v>0</v>
      </c>
      <c r="CD92" s="39">
        <f t="shared" si="624"/>
        <v>0</v>
      </c>
      <c r="CE92" s="39">
        <f t="shared" si="625"/>
        <v>0</v>
      </c>
      <c r="CF92" s="39">
        <f t="shared" si="626"/>
        <v>0</v>
      </c>
      <c r="CG92" s="40"/>
      <c r="CH92" s="39">
        <f t="shared" si="627"/>
        <v>0</v>
      </c>
      <c r="CI92" s="39">
        <f t="shared" si="628"/>
        <v>0</v>
      </c>
      <c r="CJ92" s="39">
        <f t="shared" si="629"/>
        <v>0</v>
      </c>
      <c r="CK92" s="39">
        <f t="shared" si="630"/>
        <v>0</v>
      </c>
      <c r="CL92" s="38"/>
      <c r="CM92" s="39">
        <f t="shared" si="631"/>
        <v>0</v>
      </c>
      <c r="CN92" s="39">
        <f t="shared" si="632"/>
        <v>0</v>
      </c>
      <c r="CO92" s="39">
        <f t="shared" si="633"/>
        <v>0</v>
      </c>
      <c r="CP92" s="39">
        <f t="shared" si="634"/>
        <v>0</v>
      </c>
      <c r="CQ92" s="38"/>
      <c r="CR92" s="39">
        <f t="shared" si="635"/>
        <v>0</v>
      </c>
      <c r="CS92" s="39">
        <f t="shared" si="636"/>
        <v>0</v>
      </c>
      <c r="CT92" s="39">
        <f t="shared" si="637"/>
        <v>0</v>
      </c>
      <c r="CU92" s="39">
        <f t="shared" si="638"/>
        <v>0</v>
      </c>
      <c r="CV92" s="38"/>
      <c r="CW92" s="39">
        <f t="shared" si="639"/>
        <v>144</v>
      </c>
      <c r="CX92" s="39">
        <f t="shared" si="640"/>
        <v>3.7000000000000006</v>
      </c>
      <c r="CY92" s="39">
        <f t="shared" si="641"/>
        <v>10.65</v>
      </c>
      <c r="CZ92" s="39">
        <f t="shared" si="642"/>
        <v>8.625</v>
      </c>
      <c r="DA92" s="38">
        <v>25</v>
      </c>
      <c r="DB92" s="39">
        <f t="shared" si="643"/>
        <v>0</v>
      </c>
      <c r="DC92" s="39">
        <f t="shared" si="644"/>
        <v>0</v>
      </c>
      <c r="DD92" s="39">
        <f t="shared" si="645"/>
        <v>0</v>
      </c>
      <c r="DE92" s="39">
        <f t="shared" si="646"/>
        <v>0</v>
      </c>
      <c r="DF92" s="38"/>
      <c r="DG92" s="39">
        <f t="shared" si="647"/>
        <v>0</v>
      </c>
      <c r="DH92" s="39">
        <f t="shared" si="648"/>
        <v>0</v>
      </c>
      <c r="DI92" s="39">
        <f t="shared" si="649"/>
        <v>0</v>
      </c>
      <c r="DJ92" s="39">
        <f t="shared" si="650"/>
        <v>0</v>
      </c>
      <c r="DK92" s="38"/>
      <c r="DL92" s="39">
        <f t="shared" si="651"/>
        <v>0</v>
      </c>
      <c r="DM92" s="39">
        <f t="shared" si="652"/>
        <v>0</v>
      </c>
      <c r="DN92" s="39">
        <f t="shared" si="653"/>
        <v>0</v>
      </c>
      <c r="DO92" s="39">
        <f t="shared" si="654"/>
        <v>0</v>
      </c>
      <c r="DP92" s="38"/>
    </row>
    <row r="93" spans="1:120" s="21" customFormat="1" x14ac:dyDescent="0.25">
      <c r="A93" s="50" t="s">
        <v>39</v>
      </c>
      <c r="B93" s="21">
        <v>430</v>
      </c>
      <c r="C93" s="21">
        <v>5.5</v>
      </c>
      <c r="D93" s="21">
        <v>16</v>
      </c>
      <c r="E93" s="55">
        <v>67</v>
      </c>
      <c r="F93" s="53">
        <f t="shared" si="527"/>
        <v>0</v>
      </c>
      <c r="G93" s="30">
        <f t="shared" si="528"/>
        <v>0</v>
      </c>
      <c r="H93" s="30">
        <f t="shared" si="529"/>
        <v>0</v>
      </c>
      <c r="I93" s="30">
        <f t="shared" si="530"/>
        <v>0</v>
      </c>
      <c r="K93" s="53">
        <f t="shared" si="531"/>
        <v>0</v>
      </c>
      <c r="L93" s="53">
        <f t="shared" si="532"/>
        <v>0</v>
      </c>
      <c r="M93" s="53">
        <f t="shared" si="533"/>
        <v>0</v>
      </c>
      <c r="N93" s="53">
        <f t="shared" si="534"/>
        <v>0</v>
      </c>
      <c r="O93" s="50"/>
      <c r="P93" s="53">
        <f t="shared" si="535"/>
        <v>0</v>
      </c>
      <c r="Q93" s="53">
        <f t="shared" si="536"/>
        <v>0</v>
      </c>
      <c r="R93" s="53">
        <f t="shared" si="537"/>
        <v>0</v>
      </c>
      <c r="S93" s="53">
        <f t="shared" si="538"/>
        <v>0</v>
      </c>
      <c r="T93" s="50"/>
      <c r="U93" s="53">
        <f t="shared" si="539"/>
        <v>0</v>
      </c>
      <c r="V93" s="53">
        <f t="shared" si="540"/>
        <v>0</v>
      </c>
      <c r="W93" s="53">
        <f t="shared" si="541"/>
        <v>0</v>
      </c>
      <c r="X93" s="53">
        <f t="shared" si="542"/>
        <v>0</v>
      </c>
      <c r="Y93" s="50"/>
      <c r="Z93" s="53">
        <f t="shared" si="543"/>
        <v>0</v>
      </c>
      <c r="AA93" s="53">
        <f t="shared" si="544"/>
        <v>0</v>
      </c>
      <c r="AB93" s="53">
        <f t="shared" si="545"/>
        <v>0</v>
      </c>
      <c r="AC93" s="53">
        <f t="shared" si="546"/>
        <v>0</v>
      </c>
      <c r="AE93" s="53">
        <f t="shared" si="547"/>
        <v>0</v>
      </c>
      <c r="AF93" s="53">
        <f t="shared" si="548"/>
        <v>0</v>
      </c>
      <c r="AG93" s="53">
        <f t="shared" si="549"/>
        <v>0</v>
      </c>
      <c r="AH93" s="53">
        <f t="shared" si="550"/>
        <v>0</v>
      </c>
      <c r="AJ93" s="53">
        <f t="shared" si="551"/>
        <v>0</v>
      </c>
      <c r="AK93" s="53">
        <f t="shared" si="552"/>
        <v>0</v>
      </c>
      <c r="AL93" s="53">
        <f t="shared" si="553"/>
        <v>0</v>
      </c>
      <c r="AM93" s="53">
        <f t="shared" si="554"/>
        <v>0</v>
      </c>
      <c r="AN93" s="54"/>
      <c r="AO93" s="53">
        <f t="shared" si="555"/>
        <v>107.5</v>
      </c>
      <c r="AP93" s="53">
        <f t="shared" si="556"/>
        <v>1.375</v>
      </c>
      <c r="AQ93" s="53">
        <f t="shared" si="557"/>
        <v>4</v>
      </c>
      <c r="AR93" s="53">
        <f t="shared" si="558"/>
        <v>16.75</v>
      </c>
      <c r="AS93" s="50">
        <v>25</v>
      </c>
      <c r="AT93" s="53">
        <f t="shared" si="559"/>
        <v>0</v>
      </c>
      <c r="AU93" s="53">
        <f t="shared" si="560"/>
        <v>0</v>
      </c>
      <c r="AV93" s="53">
        <f t="shared" si="561"/>
        <v>0</v>
      </c>
      <c r="AW93" s="53">
        <f t="shared" si="562"/>
        <v>0</v>
      </c>
      <c r="AY93" s="30">
        <f t="shared" si="563"/>
        <v>0</v>
      </c>
      <c r="AZ93" s="53">
        <f t="shared" si="564"/>
        <v>0</v>
      </c>
      <c r="BA93" s="53">
        <f t="shared" si="565"/>
        <v>0</v>
      </c>
      <c r="BB93" s="53">
        <f t="shared" si="566"/>
        <v>0</v>
      </c>
      <c r="BC93" s="50"/>
      <c r="BD93" s="53">
        <f t="shared" si="567"/>
        <v>0</v>
      </c>
      <c r="BE93" s="53">
        <f t="shared" si="568"/>
        <v>0</v>
      </c>
      <c r="BF93" s="53">
        <f t="shared" si="569"/>
        <v>0</v>
      </c>
      <c r="BG93" s="53">
        <f t="shared" si="570"/>
        <v>0</v>
      </c>
      <c r="BH93" s="54"/>
      <c r="BI93" s="30">
        <f t="shared" si="571"/>
        <v>0</v>
      </c>
      <c r="BJ93" s="53">
        <f t="shared" si="572"/>
        <v>0</v>
      </c>
      <c r="BK93" s="53">
        <f t="shared" si="573"/>
        <v>0</v>
      </c>
      <c r="BL93" s="53">
        <f t="shared" si="574"/>
        <v>0</v>
      </c>
      <c r="BM93" s="55"/>
      <c r="BN93" s="53">
        <f t="shared" si="575"/>
        <v>0</v>
      </c>
      <c r="BO93" s="53">
        <f t="shared" si="576"/>
        <v>0</v>
      </c>
      <c r="BP93" s="53">
        <f t="shared" si="577"/>
        <v>0</v>
      </c>
      <c r="BQ93" s="53">
        <f t="shared" si="578"/>
        <v>0</v>
      </c>
      <c r="BR93" s="50"/>
      <c r="BS93" s="53">
        <f t="shared" si="579"/>
        <v>0</v>
      </c>
      <c r="BT93" s="53">
        <f t="shared" si="580"/>
        <v>0</v>
      </c>
      <c r="BU93" s="53">
        <f t="shared" si="581"/>
        <v>0</v>
      </c>
      <c r="BV93" s="53">
        <f t="shared" si="582"/>
        <v>0</v>
      </c>
      <c r="BW93" s="50"/>
      <c r="BX93" s="53">
        <f t="shared" si="583"/>
        <v>0</v>
      </c>
      <c r="BY93" s="53">
        <f t="shared" si="584"/>
        <v>0</v>
      </c>
      <c r="BZ93" s="53">
        <f t="shared" si="585"/>
        <v>0</v>
      </c>
      <c r="CA93" s="53">
        <f t="shared" si="586"/>
        <v>0</v>
      </c>
      <c r="CB93" s="50"/>
      <c r="CC93" s="53">
        <f t="shared" si="623"/>
        <v>0</v>
      </c>
      <c r="CD93" s="53">
        <f t="shared" si="624"/>
        <v>0</v>
      </c>
      <c r="CE93" s="53">
        <f t="shared" si="625"/>
        <v>0</v>
      </c>
      <c r="CF93" s="53">
        <f t="shared" si="626"/>
        <v>0</v>
      </c>
      <c r="CG93" s="50"/>
      <c r="CH93" s="53">
        <f t="shared" si="627"/>
        <v>0</v>
      </c>
      <c r="CI93" s="53">
        <f t="shared" si="628"/>
        <v>0</v>
      </c>
      <c r="CJ93" s="53">
        <f t="shared" si="629"/>
        <v>0</v>
      </c>
      <c r="CK93" s="53">
        <f t="shared" si="630"/>
        <v>0</v>
      </c>
      <c r="CM93" s="53">
        <f t="shared" si="631"/>
        <v>0</v>
      </c>
      <c r="CN93" s="53">
        <f t="shared" si="632"/>
        <v>0</v>
      </c>
      <c r="CO93" s="53">
        <f t="shared" si="633"/>
        <v>0</v>
      </c>
      <c r="CP93" s="53">
        <f t="shared" si="634"/>
        <v>0</v>
      </c>
      <c r="CR93" s="53">
        <f t="shared" si="635"/>
        <v>0</v>
      </c>
      <c r="CS93" s="53">
        <f t="shared" si="636"/>
        <v>0</v>
      </c>
      <c r="CT93" s="53">
        <f t="shared" si="637"/>
        <v>0</v>
      </c>
      <c r="CU93" s="53">
        <f t="shared" si="638"/>
        <v>0</v>
      </c>
      <c r="CW93" s="53">
        <f t="shared" si="639"/>
        <v>0</v>
      </c>
      <c r="CX93" s="53">
        <f t="shared" si="640"/>
        <v>0</v>
      </c>
      <c r="CY93" s="53">
        <f t="shared" si="641"/>
        <v>0</v>
      </c>
      <c r="CZ93" s="53">
        <f t="shared" si="642"/>
        <v>0</v>
      </c>
      <c r="DB93" s="53">
        <f t="shared" si="643"/>
        <v>107.5</v>
      </c>
      <c r="DC93" s="53">
        <f t="shared" si="644"/>
        <v>1.375</v>
      </c>
      <c r="DD93" s="53">
        <f t="shared" si="645"/>
        <v>4</v>
      </c>
      <c r="DE93" s="53">
        <f t="shared" si="646"/>
        <v>16.75</v>
      </c>
      <c r="DF93" s="21">
        <v>25</v>
      </c>
      <c r="DG93" s="53">
        <f t="shared" si="647"/>
        <v>0</v>
      </c>
      <c r="DH93" s="53">
        <f t="shared" si="648"/>
        <v>0</v>
      </c>
      <c r="DI93" s="53">
        <f t="shared" si="649"/>
        <v>0</v>
      </c>
      <c r="DJ93" s="53">
        <f t="shared" si="650"/>
        <v>0</v>
      </c>
      <c r="DL93" s="53">
        <f t="shared" si="651"/>
        <v>0</v>
      </c>
      <c r="DM93" s="53">
        <f t="shared" si="652"/>
        <v>0</v>
      </c>
      <c r="DN93" s="53">
        <f t="shared" si="653"/>
        <v>0</v>
      </c>
      <c r="DO93" s="53">
        <f t="shared" si="654"/>
        <v>0</v>
      </c>
    </row>
    <row r="94" spans="1:120" s="21" customFormat="1" x14ac:dyDescent="0.25">
      <c r="A94" s="40" t="s">
        <v>80</v>
      </c>
      <c r="B94" s="38">
        <v>400</v>
      </c>
      <c r="C94" s="38">
        <v>8.6999999999999993</v>
      </c>
      <c r="D94" s="38">
        <v>8.8000000000000007</v>
      </c>
      <c r="E94" s="43">
        <v>70.900000000000006</v>
      </c>
      <c r="F94" s="39">
        <f t="shared" si="527"/>
        <v>0</v>
      </c>
      <c r="G94" s="42">
        <f t="shared" si="528"/>
        <v>0</v>
      </c>
      <c r="H94" s="42">
        <f t="shared" si="529"/>
        <v>0</v>
      </c>
      <c r="I94" s="42">
        <f t="shared" si="530"/>
        <v>0</v>
      </c>
      <c r="J94" s="38"/>
      <c r="K94" s="39">
        <f t="shared" si="531"/>
        <v>0</v>
      </c>
      <c r="L94" s="39">
        <f t="shared" si="532"/>
        <v>0</v>
      </c>
      <c r="M94" s="39">
        <f t="shared" si="533"/>
        <v>0</v>
      </c>
      <c r="N94" s="39">
        <f t="shared" si="534"/>
        <v>0</v>
      </c>
      <c r="O94" s="40"/>
      <c r="P94" s="39">
        <f t="shared" si="535"/>
        <v>0</v>
      </c>
      <c r="Q94" s="39">
        <f t="shared" si="536"/>
        <v>0</v>
      </c>
      <c r="R94" s="39">
        <f t="shared" si="537"/>
        <v>0</v>
      </c>
      <c r="S94" s="39">
        <f t="shared" si="538"/>
        <v>0</v>
      </c>
      <c r="T94" s="40"/>
      <c r="U94" s="39">
        <f t="shared" si="539"/>
        <v>0</v>
      </c>
      <c r="V94" s="39">
        <f t="shared" si="540"/>
        <v>0</v>
      </c>
      <c r="W94" s="39">
        <f t="shared" si="541"/>
        <v>0</v>
      </c>
      <c r="X94" s="39">
        <f t="shared" si="542"/>
        <v>0</v>
      </c>
      <c r="Y94" s="40"/>
      <c r="Z94" s="39">
        <f t="shared" si="543"/>
        <v>0</v>
      </c>
      <c r="AA94" s="39">
        <f t="shared" si="544"/>
        <v>0</v>
      </c>
      <c r="AB94" s="39">
        <f t="shared" si="545"/>
        <v>0</v>
      </c>
      <c r="AC94" s="39">
        <f t="shared" si="546"/>
        <v>0</v>
      </c>
      <c r="AD94" s="38"/>
      <c r="AE94" s="39">
        <f t="shared" si="547"/>
        <v>0</v>
      </c>
      <c r="AF94" s="39">
        <f t="shared" si="548"/>
        <v>0</v>
      </c>
      <c r="AG94" s="39">
        <f t="shared" si="549"/>
        <v>0</v>
      </c>
      <c r="AH94" s="39">
        <f t="shared" si="550"/>
        <v>0</v>
      </c>
      <c r="AI94" s="38"/>
      <c r="AJ94" s="39">
        <f t="shared" si="551"/>
        <v>0</v>
      </c>
      <c r="AK94" s="39">
        <f t="shared" si="552"/>
        <v>0</v>
      </c>
      <c r="AL94" s="39">
        <f t="shared" si="553"/>
        <v>0</v>
      </c>
      <c r="AM94" s="39">
        <f t="shared" si="554"/>
        <v>0</v>
      </c>
      <c r="AN94" s="41"/>
      <c r="AO94" s="39">
        <f t="shared" si="555"/>
        <v>0</v>
      </c>
      <c r="AP94" s="39">
        <f t="shared" si="556"/>
        <v>0</v>
      </c>
      <c r="AQ94" s="39">
        <f t="shared" si="557"/>
        <v>0</v>
      </c>
      <c r="AR94" s="39">
        <f t="shared" si="558"/>
        <v>0</v>
      </c>
      <c r="AS94" s="40"/>
      <c r="AT94" s="39">
        <f t="shared" si="559"/>
        <v>80</v>
      </c>
      <c r="AU94" s="39">
        <f t="shared" si="560"/>
        <v>1.7399999999999998</v>
      </c>
      <c r="AV94" s="39">
        <f t="shared" si="561"/>
        <v>1.7600000000000002</v>
      </c>
      <c r="AW94" s="39">
        <f t="shared" si="562"/>
        <v>14.180000000000001</v>
      </c>
      <c r="AX94" s="38">
        <v>20</v>
      </c>
      <c r="AY94" s="42">
        <f t="shared" si="563"/>
        <v>0</v>
      </c>
      <c r="AZ94" s="39">
        <f t="shared" si="564"/>
        <v>0</v>
      </c>
      <c r="BA94" s="39">
        <f t="shared" si="565"/>
        <v>0</v>
      </c>
      <c r="BB94" s="39">
        <f t="shared" si="566"/>
        <v>0</v>
      </c>
      <c r="BC94" s="40"/>
      <c r="BD94" s="39">
        <f t="shared" si="567"/>
        <v>0</v>
      </c>
      <c r="BE94" s="39">
        <f t="shared" si="568"/>
        <v>0</v>
      </c>
      <c r="BF94" s="39">
        <f t="shared" si="569"/>
        <v>0</v>
      </c>
      <c r="BG94" s="39">
        <f t="shared" si="570"/>
        <v>0</v>
      </c>
      <c r="BH94" s="41"/>
      <c r="BI94" s="42">
        <f t="shared" si="571"/>
        <v>0</v>
      </c>
      <c r="BJ94" s="39">
        <f t="shared" si="572"/>
        <v>0</v>
      </c>
      <c r="BK94" s="39">
        <f t="shared" si="573"/>
        <v>0</v>
      </c>
      <c r="BL94" s="39">
        <f t="shared" si="574"/>
        <v>0</v>
      </c>
      <c r="BM94" s="43"/>
      <c r="BN94" s="39">
        <f t="shared" si="575"/>
        <v>0</v>
      </c>
      <c r="BO94" s="39">
        <f t="shared" si="576"/>
        <v>0</v>
      </c>
      <c r="BP94" s="39">
        <f t="shared" si="577"/>
        <v>0</v>
      </c>
      <c r="BQ94" s="39">
        <f t="shared" si="578"/>
        <v>0</v>
      </c>
      <c r="BR94" s="40"/>
      <c r="BS94" s="39">
        <f t="shared" si="579"/>
        <v>0</v>
      </c>
      <c r="BT94" s="39">
        <f t="shared" si="580"/>
        <v>0</v>
      </c>
      <c r="BU94" s="39">
        <f t="shared" si="581"/>
        <v>0</v>
      </c>
      <c r="BV94" s="39">
        <f t="shared" si="582"/>
        <v>0</v>
      </c>
      <c r="BW94" s="40"/>
      <c r="BX94" s="39">
        <f t="shared" si="583"/>
        <v>0</v>
      </c>
      <c r="BY94" s="39">
        <f t="shared" si="584"/>
        <v>0</v>
      </c>
      <c r="BZ94" s="39">
        <f t="shared" si="585"/>
        <v>0</v>
      </c>
      <c r="CA94" s="39">
        <f t="shared" si="586"/>
        <v>0</v>
      </c>
      <c r="CB94" s="40"/>
      <c r="CC94" s="39">
        <f t="shared" si="623"/>
        <v>0</v>
      </c>
      <c r="CD94" s="39">
        <f t="shared" si="624"/>
        <v>0</v>
      </c>
      <c r="CE94" s="39">
        <f t="shared" si="625"/>
        <v>0</v>
      </c>
      <c r="CF94" s="39">
        <f t="shared" si="626"/>
        <v>0</v>
      </c>
      <c r="CG94" s="40"/>
      <c r="CH94" s="39">
        <f t="shared" si="627"/>
        <v>0</v>
      </c>
      <c r="CI94" s="39">
        <f t="shared" si="628"/>
        <v>0</v>
      </c>
      <c r="CJ94" s="39">
        <f t="shared" si="629"/>
        <v>0</v>
      </c>
      <c r="CK94" s="39">
        <f t="shared" si="630"/>
        <v>0</v>
      </c>
      <c r="CL94" s="38"/>
      <c r="CM94" s="39">
        <f t="shared" si="631"/>
        <v>0</v>
      </c>
      <c r="CN94" s="39">
        <f t="shared" si="632"/>
        <v>0</v>
      </c>
      <c r="CO94" s="39">
        <f t="shared" si="633"/>
        <v>0</v>
      </c>
      <c r="CP94" s="39">
        <f t="shared" si="634"/>
        <v>0</v>
      </c>
      <c r="CQ94" s="38"/>
      <c r="CR94" s="39">
        <f t="shared" si="635"/>
        <v>0</v>
      </c>
      <c r="CS94" s="39">
        <f t="shared" si="636"/>
        <v>0</v>
      </c>
      <c r="CT94" s="39">
        <f t="shared" si="637"/>
        <v>0</v>
      </c>
      <c r="CU94" s="39">
        <f t="shared" si="638"/>
        <v>0</v>
      </c>
      <c r="CV94" s="38"/>
      <c r="CW94" s="39">
        <f t="shared" si="639"/>
        <v>0</v>
      </c>
      <c r="CX94" s="39">
        <f t="shared" si="640"/>
        <v>0</v>
      </c>
      <c r="CY94" s="39">
        <f t="shared" si="641"/>
        <v>0</v>
      </c>
      <c r="CZ94" s="39">
        <f t="shared" si="642"/>
        <v>0</v>
      </c>
      <c r="DA94" s="38"/>
      <c r="DB94" s="39">
        <f t="shared" si="643"/>
        <v>0</v>
      </c>
      <c r="DC94" s="39">
        <f t="shared" si="644"/>
        <v>0</v>
      </c>
      <c r="DD94" s="39">
        <f t="shared" si="645"/>
        <v>0</v>
      </c>
      <c r="DE94" s="39">
        <f t="shared" si="646"/>
        <v>0</v>
      </c>
      <c r="DF94" s="38"/>
      <c r="DG94" s="39">
        <f t="shared" si="647"/>
        <v>120</v>
      </c>
      <c r="DH94" s="39">
        <f t="shared" si="648"/>
        <v>2.61</v>
      </c>
      <c r="DI94" s="39">
        <f t="shared" si="649"/>
        <v>2.64</v>
      </c>
      <c r="DJ94" s="39">
        <f t="shared" si="650"/>
        <v>21.270000000000003</v>
      </c>
      <c r="DK94" s="38">
        <v>30</v>
      </c>
      <c r="DL94" s="39">
        <f t="shared" si="651"/>
        <v>0</v>
      </c>
      <c r="DM94" s="39">
        <f t="shared" si="652"/>
        <v>0</v>
      </c>
      <c r="DN94" s="39">
        <f t="shared" si="653"/>
        <v>0</v>
      </c>
      <c r="DO94" s="39">
        <f t="shared" si="654"/>
        <v>0</v>
      </c>
      <c r="DP94" s="38"/>
    </row>
    <row r="95" spans="1:120" s="21" customFormat="1" x14ac:dyDescent="0.25">
      <c r="A95" s="50" t="s">
        <v>41</v>
      </c>
      <c r="B95" s="21">
        <v>316</v>
      </c>
      <c r="C95" s="21">
        <v>0.8</v>
      </c>
      <c r="D95" s="21">
        <v>0.7</v>
      </c>
      <c r="E95" s="55">
        <v>79.400000000000006</v>
      </c>
      <c r="F95" s="53">
        <f t="shared" si="527"/>
        <v>0</v>
      </c>
      <c r="G95" s="30">
        <f t="shared" si="528"/>
        <v>0</v>
      </c>
      <c r="H95" s="30">
        <f t="shared" si="529"/>
        <v>0</v>
      </c>
      <c r="I95" s="30">
        <f t="shared" si="530"/>
        <v>0</v>
      </c>
      <c r="K95" s="53">
        <f t="shared" si="531"/>
        <v>0</v>
      </c>
      <c r="L95" s="53">
        <f t="shared" si="532"/>
        <v>0</v>
      </c>
      <c r="M95" s="53">
        <f t="shared" si="533"/>
        <v>0</v>
      </c>
      <c r="N95" s="53">
        <f t="shared" si="534"/>
        <v>0</v>
      </c>
      <c r="O95" s="50"/>
      <c r="P95" s="53">
        <f t="shared" si="535"/>
        <v>0</v>
      </c>
      <c r="Q95" s="53">
        <f t="shared" si="536"/>
        <v>0</v>
      </c>
      <c r="R95" s="53">
        <f t="shared" si="537"/>
        <v>0</v>
      </c>
      <c r="S95" s="53">
        <f t="shared" si="538"/>
        <v>0</v>
      </c>
      <c r="T95" s="50"/>
      <c r="U95" s="53">
        <f t="shared" si="539"/>
        <v>0</v>
      </c>
      <c r="V95" s="53">
        <f t="shared" si="540"/>
        <v>0</v>
      </c>
      <c r="W95" s="53">
        <f t="shared" si="541"/>
        <v>0</v>
      </c>
      <c r="X95" s="53">
        <f t="shared" si="542"/>
        <v>0</v>
      </c>
      <c r="Y95" s="50"/>
      <c r="Z95" s="53">
        <f t="shared" si="543"/>
        <v>0</v>
      </c>
      <c r="AA95" s="53">
        <f t="shared" si="544"/>
        <v>0</v>
      </c>
      <c r="AB95" s="53">
        <f t="shared" si="545"/>
        <v>0</v>
      </c>
      <c r="AC95" s="53">
        <f t="shared" si="546"/>
        <v>0</v>
      </c>
      <c r="AE95" s="53">
        <f t="shared" si="547"/>
        <v>0</v>
      </c>
      <c r="AF95" s="53">
        <f t="shared" si="548"/>
        <v>0</v>
      </c>
      <c r="AG95" s="53">
        <f t="shared" si="549"/>
        <v>0</v>
      </c>
      <c r="AH95" s="53">
        <f t="shared" si="550"/>
        <v>0</v>
      </c>
      <c r="AJ95" s="53">
        <f t="shared" si="551"/>
        <v>0</v>
      </c>
      <c r="AK95" s="53">
        <f t="shared" si="552"/>
        <v>0</v>
      </c>
      <c r="AL95" s="53">
        <f t="shared" si="553"/>
        <v>0</v>
      </c>
      <c r="AM95" s="53">
        <f t="shared" si="554"/>
        <v>0</v>
      </c>
      <c r="AN95" s="54"/>
      <c r="AO95" s="53">
        <f t="shared" si="555"/>
        <v>0</v>
      </c>
      <c r="AP95" s="53">
        <f t="shared" si="556"/>
        <v>0</v>
      </c>
      <c r="AQ95" s="53">
        <f t="shared" si="557"/>
        <v>0</v>
      </c>
      <c r="AR95" s="53">
        <f t="shared" si="558"/>
        <v>0</v>
      </c>
      <c r="AS95" s="50"/>
      <c r="AT95" s="53">
        <f t="shared" si="559"/>
        <v>0</v>
      </c>
      <c r="AU95" s="53">
        <f t="shared" si="560"/>
        <v>0</v>
      </c>
      <c r="AV95" s="53">
        <f t="shared" si="561"/>
        <v>0</v>
      </c>
      <c r="AW95" s="53">
        <f t="shared" si="562"/>
        <v>0</v>
      </c>
      <c r="AY95" s="30">
        <f t="shared" si="563"/>
        <v>63.2</v>
      </c>
      <c r="AZ95" s="53">
        <f t="shared" si="564"/>
        <v>0.16</v>
      </c>
      <c r="BA95" s="53">
        <f t="shared" si="565"/>
        <v>0.13999999999999999</v>
      </c>
      <c r="BB95" s="53">
        <f t="shared" si="566"/>
        <v>15.88</v>
      </c>
      <c r="BC95" s="50">
        <v>20</v>
      </c>
      <c r="BD95" s="53">
        <f t="shared" si="567"/>
        <v>0</v>
      </c>
      <c r="BE95" s="53">
        <f t="shared" si="568"/>
        <v>0</v>
      </c>
      <c r="BF95" s="53">
        <f t="shared" si="569"/>
        <v>0</v>
      </c>
      <c r="BG95" s="53">
        <f t="shared" si="570"/>
        <v>0</v>
      </c>
      <c r="BH95" s="54"/>
      <c r="BI95" s="30">
        <f t="shared" si="571"/>
        <v>0</v>
      </c>
      <c r="BJ95" s="53">
        <f t="shared" si="572"/>
        <v>0</v>
      </c>
      <c r="BK95" s="53">
        <f t="shared" si="573"/>
        <v>0</v>
      </c>
      <c r="BL95" s="53">
        <f t="shared" si="574"/>
        <v>0</v>
      </c>
      <c r="BM95" s="55"/>
      <c r="BN95" s="53">
        <f t="shared" si="575"/>
        <v>0</v>
      </c>
      <c r="BO95" s="53">
        <f t="shared" si="576"/>
        <v>0</v>
      </c>
      <c r="BP95" s="53">
        <f t="shared" si="577"/>
        <v>0</v>
      </c>
      <c r="BQ95" s="53">
        <f t="shared" si="578"/>
        <v>0</v>
      </c>
      <c r="BR95" s="50"/>
      <c r="BS95" s="53">
        <f t="shared" si="579"/>
        <v>0</v>
      </c>
      <c r="BT95" s="53">
        <f t="shared" si="580"/>
        <v>0</v>
      </c>
      <c r="BU95" s="53">
        <f t="shared" si="581"/>
        <v>0</v>
      </c>
      <c r="BV95" s="53">
        <f t="shared" si="582"/>
        <v>0</v>
      </c>
      <c r="BW95" s="50"/>
      <c r="BX95" s="53">
        <f t="shared" si="583"/>
        <v>0</v>
      </c>
      <c r="BY95" s="53">
        <f t="shared" si="584"/>
        <v>0</v>
      </c>
      <c r="BZ95" s="53">
        <f t="shared" si="585"/>
        <v>0</v>
      </c>
      <c r="CA95" s="53">
        <f t="shared" si="586"/>
        <v>0</v>
      </c>
      <c r="CB95" s="50"/>
      <c r="CC95" s="53">
        <f t="shared" si="623"/>
        <v>0</v>
      </c>
      <c r="CD95" s="53">
        <f t="shared" si="624"/>
        <v>0</v>
      </c>
      <c r="CE95" s="53">
        <f t="shared" si="625"/>
        <v>0</v>
      </c>
      <c r="CF95" s="53">
        <f t="shared" si="626"/>
        <v>0</v>
      </c>
      <c r="CG95" s="50"/>
      <c r="CH95" s="53">
        <f t="shared" si="627"/>
        <v>0</v>
      </c>
      <c r="CI95" s="53">
        <f t="shared" si="628"/>
        <v>0</v>
      </c>
      <c r="CJ95" s="53">
        <f t="shared" si="629"/>
        <v>0</v>
      </c>
      <c r="CK95" s="53">
        <f t="shared" si="630"/>
        <v>0</v>
      </c>
      <c r="CM95" s="53">
        <f t="shared" si="631"/>
        <v>0</v>
      </c>
      <c r="CN95" s="53">
        <f t="shared" si="632"/>
        <v>0</v>
      </c>
      <c r="CO95" s="53">
        <f t="shared" si="633"/>
        <v>0</v>
      </c>
      <c r="CP95" s="53">
        <f t="shared" si="634"/>
        <v>0</v>
      </c>
      <c r="CR95" s="53">
        <f t="shared" si="635"/>
        <v>0</v>
      </c>
      <c r="CS95" s="53">
        <f t="shared" si="636"/>
        <v>0</v>
      </c>
      <c r="CT95" s="53">
        <f t="shared" si="637"/>
        <v>0</v>
      </c>
      <c r="CU95" s="53">
        <f t="shared" si="638"/>
        <v>0</v>
      </c>
      <c r="CW95" s="53">
        <f t="shared" si="639"/>
        <v>0</v>
      </c>
      <c r="CX95" s="53">
        <f t="shared" si="640"/>
        <v>0</v>
      </c>
      <c r="CY95" s="53">
        <f t="shared" si="641"/>
        <v>0</v>
      </c>
      <c r="CZ95" s="53">
        <f t="shared" si="642"/>
        <v>0</v>
      </c>
      <c r="DB95" s="53">
        <f t="shared" si="643"/>
        <v>0</v>
      </c>
      <c r="DC95" s="53">
        <f t="shared" si="644"/>
        <v>0</v>
      </c>
      <c r="DD95" s="53">
        <f t="shared" si="645"/>
        <v>0</v>
      </c>
      <c r="DE95" s="53">
        <f t="shared" si="646"/>
        <v>0</v>
      </c>
      <c r="DG95" s="53">
        <f t="shared" si="647"/>
        <v>0</v>
      </c>
      <c r="DH95" s="53">
        <f t="shared" si="648"/>
        <v>0</v>
      </c>
      <c r="DI95" s="53">
        <f t="shared" si="649"/>
        <v>0</v>
      </c>
      <c r="DJ95" s="53">
        <f t="shared" si="650"/>
        <v>0</v>
      </c>
      <c r="DL95" s="53">
        <f t="shared" si="651"/>
        <v>0</v>
      </c>
      <c r="DM95" s="53">
        <f t="shared" si="652"/>
        <v>0</v>
      </c>
      <c r="DN95" s="53">
        <f t="shared" si="653"/>
        <v>0</v>
      </c>
      <c r="DO95" s="53">
        <f t="shared" si="654"/>
        <v>0</v>
      </c>
    </row>
    <row r="96" spans="1:120" s="21" customFormat="1" x14ac:dyDescent="0.25">
      <c r="A96" s="40" t="s">
        <v>67</v>
      </c>
      <c r="B96" s="38">
        <v>523</v>
      </c>
      <c r="C96" s="38">
        <v>11.6</v>
      </c>
      <c r="D96" s="38">
        <v>29.7</v>
      </c>
      <c r="E96" s="43">
        <v>54</v>
      </c>
      <c r="F96" s="39">
        <f t="shared" si="527"/>
        <v>0</v>
      </c>
      <c r="G96" s="42">
        <f t="shared" si="528"/>
        <v>0</v>
      </c>
      <c r="H96" s="42">
        <f t="shared" si="529"/>
        <v>0</v>
      </c>
      <c r="I96" s="42">
        <f t="shared" si="530"/>
        <v>0</v>
      </c>
      <c r="J96" s="38"/>
      <c r="K96" s="39">
        <f t="shared" si="531"/>
        <v>0</v>
      </c>
      <c r="L96" s="39">
        <f t="shared" si="532"/>
        <v>0</v>
      </c>
      <c r="M96" s="39">
        <f t="shared" si="533"/>
        <v>0</v>
      </c>
      <c r="N96" s="39">
        <f t="shared" si="534"/>
        <v>0</v>
      </c>
      <c r="O96" s="40"/>
      <c r="P96" s="39">
        <f t="shared" si="535"/>
        <v>0</v>
      </c>
      <c r="Q96" s="39">
        <f t="shared" si="536"/>
        <v>0</v>
      </c>
      <c r="R96" s="39">
        <f t="shared" si="537"/>
        <v>0</v>
      </c>
      <c r="S96" s="39">
        <f t="shared" si="538"/>
        <v>0</v>
      </c>
      <c r="T96" s="40"/>
      <c r="U96" s="39">
        <f t="shared" si="539"/>
        <v>0</v>
      </c>
      <c r="V96" s="39">
        <f t="shared" si="540"/>
        <v>0</v>
      </c>
      <c r="W96" s="39">
        <f t="shared" si="541"/>
        <v>0</v>
      </c>
      <c r="X96" s="39">
        <f t="shared" si="542"/>
        <v>0</v>
      </c>
      <c r="Y96" s="40"/>
      <c r="Z96" s="39">
        <f t="shared" si="543"/>
        <v>0</v>
      </c>
      <c r="AA96" s="39">
        <f t="shared" si="544"/>
        <v>0</v>
      </c>
      <c r="AB96" s="39">
        <f t="shared" si="545"/>
        <v>0</v>
      </c>
      <c r="AC96" s="39">
        <f t="shared" si="546"/>
        <v>0</v>
      </c>
      <c r="AD96" s="38"/>
      <c r="AE96" s="39">
        <f t="shared" si="547"/>
        <v>0</v>
      </c>
      <c r="AF96" s="39">
        <f t="shared" si="548"/>
        <v>0</v>
      </c>
      <c r="AG96" s="39">
        <f t="shared" si="549"/>
        <v>0</v>
      </c>
      <c r="AH96" s="39">
        <f t="shared" si="550"/>
        <v>0</v>
      </c>
      <c r="AI96" s="38"/>
      <c r="AJ96" s="39">
        <f t="shared" si="551"/>
        <v>0</v>
      </c>
      <c r="AK96" s="39">
        <f t="shared" si="552"/>
        <v>0</v>
      </c>
      <c r="AL96" s="39">
        <f t="shared" si="553"/>
        <v>0</v>
      </c>
      <c r="AM96" s="39">
        <f t="shared" si="554"/>
        <v>0</v>
      </c>
      <c r="AN96" s="41"/>
      <c r="AO96" s="39">
        <f t="shared" si="555"/>
        <v>0</v>
      </c>
      <c r="AP96" s="39">
        <f t="shared" si="556"/>
        <v>0</v>
      </c>
      <c r="AQ96" s="39">
        <f t="shared" si="557"/>
        <v>0</v>
      </c>
      <c r="AR96" s="39">
        <f t="shared" si="558"/>
        <v>0</v>
      </c>
      <c r="AS96" s="40"/>
      <c r="AT96" s="39">
        <f t="shared" si="559"/>
        <v>0</v>
      </c>
      <c r="AU96" s="39">
        <f t="shared" si="560"/>
        <v>0</v>
      </c>
      <c r="AV96" s="39">
        <f t="shared" si="561"/>
        <v>0</v>
      </c>
      <c r="AW96" s="39">
        <f t="shared" si="562"/>
        <v>0</v>
      </c>
      <c r="AX96" s="38"/>
      <c r="AY96" s="42">
        <f t="shared" si="563"/>
        <v>0</v>
      </c>
      <c r="AZ96" s="39">
        <f t="shared" si="564"/>
        <v>0</v>
      </c>
      <c r="BA96" s="39">
        <f t="shared" si="565"/>
        <v>0</v>
      </c>
      <c r="BB96" s="39">
        <f t="shared" si="566"/>
        <v>0</v>
      </c>
      <c r="BC96" s="40"/>
      <c r="BD96" s="39">
        <f t="shared" si="567"/>
        <v>141.21</v>
      </c>
      <c r="BE96" s="39">
        <f t="shared" si="568"/>
        <v>3.1319999999999997</v>
      </c>
      <c r="BF96" s="39">
        <f t="shared" si="569"/>
        <v>8.0190000000000001</v>
      </c>
      <c r="BG96" s="39">
        <f t="shared" si="570"/>
        <v>14.580000000000002</v>
      </c>
      <c r="BH96" s="41">
        <v>27</v>
      </c>
      <c r="BI96" s="42">
        <f t="shared" si="571"/>
        <v>0</v>
      </c>
      <c r="BJ96" s="39">
        <f t="shared" si="572"/>
        <v>0</v>
      </c>
      <c r="BK96" s="39">
        <f t="shared" si="573"/>
        <v>0</v>
      </c>
      <c r="BL96" s="39">
        <f t="shared" si="574"/>
        <v>0</v>
      </c>
      <c r="BM96" s="43"/>
      <c r="BN96" s="39">
        <f t="shared" si="575"/>
        <v>141.21</v>
      </c>
      <c r="BO96" s="39">
        <f t="shared" si="576"/>
        <v>3.1319999999999997</v>
      </c>
      <c r="BP96" s="39">
        <f t="shared" si="577"/>
        <v>8.0190000000000001</v>
      </c>
      <c r="BQ96" s="39">
        <f t="shared" si="578"/>
        <v>14.580000000000002</v>
      </c>
      <c r="BR96" s="40">
        <v>27</v>
      </c>
      <c r="BS96" s="39">
        <f t="shared" si="579"/>
        <v>0</v>
      </c>
      <c r="BT96" s="39">
        <f t="shared" si="580"/>
        <v>0</v>
      </c>
      <c r="BU96" s="39">
        <f t="shared" si="581"/>
        <v>0</v>
      </c>
      <c r="BV96" s="39">
        <f t="shared" si="582"/>
        <v>0</v>
      </c>
      <c r="BW96" s="40"/>
      <c r="BX96" s="39">
        <f t="shared" si="583"/>
        <v>0</v>
      </c>
      <c r="BY96" s="39">
        <f t="shared" si="584"/>
        <v>0</v>
      </c>
      <c r="BZ96" s="39">
        <f t="shared" si="585"/>
        <v>0</v>
      </c>
      <c r="CA96" s="39">
        <f t="shared" si="586"/>
        <v>0</v>
      </c>
      <c r="CB96" s="40"/>
      <c r="CC96" s="39">
        <f t="shared" si="623"/>
        <v>0</v>
      </c>
      <c r="CD96" s="39">
        <f t="shared" si="624"/>
        <v>0</v>
      </c>
      <c r="CE96" s="39">
        <f t="shared" si="625"/>
        <v>0</v>
      </c>
      <c r="CF96" s="39">
        <f t="shared" si="626"/>
        <v>0</v>
      </c>
      <c r="CG96" s="40"/>
      <c r="CH96" s="39">
        <f t="shared" si="627"/>
        <v>0</v>
      </c>
      <c r="CI96" s="39">
        <f t="shared" si="628"/>
        <v>0</v>
      </c>
      <c r="CJ96" s="39">
        <f t="shared" si="629"/>
        <v>0</v>
      </c>
      <c r="CK96" s="39">
        <f t="shared" si="630"/>
        <v>0</v>
      </c>
      <c r="CL96" s="38"/>
      <c r="CM96" s="39">
        <f t="shared" si="631"/>
        <v>0</v>
      </c>
      <c r="CN96" s="39">
        <f t="shared" si="632"/>
        <v>0</v>
      </c>
      <c r="CO96" s="39">
        <f t="shared" si="633"/>
        <v>0</v>
      </c>
      <c r="CP96" s="39">
        <f t="shared" si="634"/>
        <v>0</v>
      </c>
      <c r="CQ96" s="38"/>
      <c r="CR96" s="39">
        <f t="shared" si="635"/>
        <v>0</v>
      </c>
      <c r="CS96" s="39">
        <f t="shared" si="636"/>
        <v>0</v>
      </c>
      <c r="CT96" s="39">
        <f t="shared" si="637"/>
        <v>0</v>
      </c>
      <c r="CU96" s="39">
        <f t="shared" si="638"/>
        <v>0</v>
      </c>
      <c r="CV96" s="38"/>
      <c r="CW96" s="39">
        <f t="shared" si="639"/>
        <v>0</v>
      </c>
      <c r="CX96" s="39">
        <f t="shared" si="640"/>
        <v>0</v>
      </c>
      <c r="CY96" s="39">
        <f t="shared" si="641"/>
        <v>0</v>
      </c>
      <c r="CZ96" s="39">
        <f t="shared" si="642"/>
        <v>0</v>
      </c>
      <c r="DA96" s="38"/>
      <c r="DB96" s="39">
        <f t="shared" si="643"/>
        <v>0</v>
      </c>
      <c r="DC96" s="39">
        <f t="shared" si="644"/>
        <v>0</v>
      </c>
      <c r="DD96" s="39">
        <f t="shared" si="645"/>
        <v>0</v>
      </c>
      <c r="DE96" s="39">
        <f t="shared" si="646"/>
        <v>0</v>
      </c>
      <c r="DF96" s="38"/>
      <c r="DG96" s="39">
        <f t="shared" si="647"/>
        <v>0</v>
      </c>
      <c r="DH96" s="39">
        <f t="shared" si="648"/>
        <v>0</v>
      </c>
      <c r="DI96" s="39">
        <f t="shared" si="649"/>
        <v>0</v>
      </c>
      <c r="DJ96" s="39">
        <f t="shared" si="650"/>
        <v>0</v>
      </c>
      <c r="DK96" s="38"/>
      <c r="DL96" s="39">
        <f t="shared" si="651"/>
        <v>0</v>
      </c>
      <c r="DM96" s="39">
        <f t="shared" si="652"/>
        <v>0</v>
      </c>
      <c r="DN96" s="39">
        <f t="shared" si="653"/>
        <v>0</v>
      </c>
      <c r="DO96" s="39">
        <f t="shared" si="654"/>
        <v>0</v>
      </c>
      <c r="DP96" s="38"/>
    </row>
    <row r="97" spans="1:120" s="21" customFormat="1" x14ac:dyDescent="0.25">
      <c r="A97" s="50" t="s">
        <v>43</v>
      </c>
      <c r="B97" s="21">
        <v>310</v>
      </c>
      <c r="C97" s="21">
        <v>0.5</v>
      </c>
      <c r="D97" s="21">
        <v>0</v>
      </c>
      <c r="E97" s="55">
        <v>80.8</v>
      </c>
      <c r="F97" s="53">
        <f t="shared" si="527"/>
        <v>62</v>
      </c>
      <c r="G97" s="30">
        <f t="shared" si="528"/>
        <v>0.1</v>
      </c>
      <c r="H97" s="30">
        <f t="shared" si="529"/>
        <v>0</v>
      </c>
      <c r="I97" s="30">
        <f t="shared" si="530"/>
        <v>16.16</v>
      </c>
      <c r="J97" s="21">
        <v>20</v>
      </c>
      <c r="K97" s="53">
        <f t="shared" si="531"/>
        <v>0</v>
      </c>
      <c r="L97" s="53">
        <f t="shared" si="532"/>
        <v>0</v>
      </c>
      <c r="M97" s="53">
        <f t="shared" si="533"/>
        <v>0</v>
      </c>
      <c r="N97" s="53">
        <f t="shared" si="534"/>
        <v>0</v>
      </c>
      <c r="O97" s="50"/>
      <c r="P97" s="53">
        <f t="shared" si="535"/>
        <v>0</v>
      </c>
      <c r="Q97" s="53">
        <f t="shared" si="536"/>
        <v>0</v>
      </c>
      <c r="R97" s="53">
        <f t="shared" si="537"/>
        <v>0</v>
      </c>
      <c r="S97" s="53">
        <f t="shared" si="538"/>
        <v>0</v>
      </c>
      <c r="T97" s="50"/>
      <c r="U97" s="53">
        <f t="shared" si="539"/>
        <v>0</v>
      </c>
      <c r="V97" s="53">
        <f t="shared" si="540"/>
        <v>0</v>
      </c>
      <c r="W97" s="53">
        <f t="shared" si="541"/>
        <v>0</v>
      </c>
      <c r="X97" s="53">
        <f t="shared" si="542"/>
        <v>0</v>
      </c>
      <c r="Y97" s="50"/>
      <c r="Z97" s="53">
        <f t="shared" si="543"/>
        <v>0</v>
      </c>
      <c r="AA97" s="53">
        <f t="shared" si="544"/>
        <v>0</v>
      </c>
      <c r="AB97" s="53">
        <f t="shared" si="545"/>
        <v>0</v>
      </c>
      <c r="AC97" s="53">
        <f t="shared" si="546"/>
        <v>0</v>
      </c>
      <c r="AE97" s="53">
        <f t="shared" si="547"/>
        <v>0</v>
      </c>
      <c r="AF97" s="53">
        <f t="shared" si="548"/>
        <v>0</v>
      </c>
      <c r="AG97" s="53">
        <f t="shared" si="549"/>
        <v>0</v>
      </c>
      <c r="AH97" s="53">
        <f t="shared" si="550"/>
        <v>0</v>
      </c>
      <c r="AJ97" s="53">
        <f t="shared" si="551"/>
        <v>0</v>
      </c>
      <c r="AK97" s="53">
        <f t="shared" si="552"/>
        <v>0</v>
      </c>
      <c r="AL97" s="53">
        <f t="shared" si="553"/>
        <v>0</v>
      </c>
      <c r="AM97" s="53">
        <f t="shared" si="554"/>
        <v>0</v>
      </c>
      <c r="AN97" s="54"/>
      <c r="AO97" s="53">
        <f t="shared" si="555"/>
        <v>0</v>
      </c>
      <c r="AP97" s="53">
        <f t="shared" si="556"/>
        <v>0</v>
      </c>
      <c r="AQ97" s="53">
        <f t="shared" si="557"/>
        <v>0</v>
      </c>
      <c r="AR97" s="53">
        <f t="shared" si="558"/>
        <v>0</v>
      </c>
      <c r="AS97" s="50"/>
      <c r="AT97" s="53">
        <f t="shared" si="559"/>
        <v>0</v>
      </c>
      <c r="AU97" s="53">
        <f t="shared" si="560"/>
        <v>0</v>
      </c>
      <c r="AV97" s="53">
        <f t="shared" si="561"/>
        <v>0</v>
      </c>
      <c r="AW97" s="53">
        <f t="shared" si="562"/>
        <v>0</v>
      </c>
      <c r="AY97" s="30">
        <f t="shared" si="563"/>
        <v>0</v>
      </c>
      <c r="AZ97" s="53">
        <f t="shared" si="564"/>
        <v>0</v>
      </c>
      <c r="BA97" s="53">
        <f t="shared" si="565"/>
        <v>0</v>
      </c>
      <c r="BB97" s="53">
        <f t="shared" si="566"/>
        <v>0</v>
      </c>
      <c r="BC97" s="50"/>
      <c r="BD97" s="53">
        <f t="shared" si="567"/>
        <v>0</v>
      </c>
      <c r="BE97" s="53">
        <f t="shared" si="568"/>
        <v>0</v>
      </c>
      <c r="BF97" s="53">
        <f t="shared" si="569"/>
        <v>0</v>
      </c>
      <c r="BG97" s="53">
        <f t="shared" si="570"/>
        <v>0</v>
      </c>
      <c r="BH97" s="54"/>
      <c r="BI97" s="30">
        <f t="shared" si="571"/>
        <v>62</v>
      </c>
      <c r="BJ97" s="53">
        <f t="shared" si="572"/>
        <v>0.1</v>
      </c>
      <c r="BK97" s="53">
        <f t="shared" si="573"/>
        <v>0</v>
      </c>
      <c r="BL97" s="53">
        <f t="shared" si="574"/>
        <v>16.16</v>
      </c>
      <c r="BM97" s="55">
        <v>20</v>
      </c>
      <c r="BN97" s="53">
        <f t="shared" si="575"/>
        <v>0</v>
      </c>
      <c r="BO97" s="53">
        <f t="shared" si="576"/>
        <v>0</v>
      </c>
      <c r="BP97" s="53">
        <f t="shared" si="577"/>
        <v>0</v>
      </c>
      <c r="BQ97" s="53">
        <f t="shared" si="578"/>
        <v>0</v>
      </c>
      <c r="BR97" s="50"/>
      <c r="BS97" s="53">
        <f t="shared" si="579"/>
        <v>62</v>
      </c>
      <c r="BT97" s="53">
        <f t="shared" si="580"/>
        <v>0.1</v>
      </c>
      <c r="BU97" s="53">
        <f t="shared" si="581"/>
        <v>0</v>
      </c>
      <c r="BV97" s="53">
        <f t="shared" si="582"/>
        <v>16.16</v>
      </c>
      <c r="BW97" s="50">
        <v>20</v>
      </c>
      <c r="BX97" s="53">
        <f t="shared" si="583"/>
        <v>0</v>
      </c>
      <c r="BY97" s="53">
        <f t="shared" si="584"/>
        <v>0</v>
      </c>
      <c r="BZ97" s="53">
        <f t="shared" si="585"/>
        <v>0</v>
      </c>
      <c r="CA97" s="53">
        <f t="shared" si="586"/>
        <v>0</v>
      </c>
      <c r="CB97" s="50"/>
      <c r="CC97" s="53">
        <f t="shared" si="623"/>
        <v>0</v>
      </c>
      <c r="CD97" s="53">
        <f t="shared" si="624"/>
        <v>0</v>
      </c>
      <c r="CE97" s="53">
        <f t="shared" si="625"/>
        <v>0</v>
      </c>
      <c r="CF97" s="53">
        <f t="shared" si="626"/>
        <v>0</v>
      </c>
      <c r="CG97" s="50"/>
      <c r="CH97" s="53">
        <f t="shared" si="627"/>
        <v>0</v>
      </c>
      <c r="CI97" s="53">
        <f t="shared" si="628"/>
        <v>0</v>
      </c>
      <c r="CJ97" s="53">
        <f t="shared" si="629"/>
        <v>0</v>
      </c>
      <c r="CK97" s="53">
        <f t="shared" si="630"/>
        <v>0</v>
      </c>
      <c r="CM97" s="53">
        <f t="shared" si="631"/>
        <v>0</v>
      </c>
      <c r="CN97" s="53">
        <f t="shared" si="632"/>
        <v>0</v>
      </c>
      <c r="CO97" s="53">
        <f t="shared" si="633"/>
        <v>0</v>
      </c>
      <c r="CP97" s="53">
        <f t="shared" si="634"/>
        <v>0</v>
      </c>
      <c r="CR97" s="53">
        <f t="shared" si="635"/>
        <v>0</v>
      </c>
      <c r="CS97" s="53">
        <f t="shared" si="636"/>
        <v>0</v>
      </c>
      <c r="CT97" s="53">
        <f t="shared" si="637"/>
        <v>0</v>
      </c>
      <c r="CU97" s="53">
        <f t="shared" si="638"/>
        <v>0</v>
      </c>
      <c r="CW97" s="53">
        <f t="shared" si="639"/>
        <v>0</v>
      </c>
      <c r="CX97" s="53">
        <f t="shared" si="640"/>
        <v>0</v>
      </c>
      <c r="CY97" s="53">
        <f t="shared" si="641"/>
        <v>0</v>
      </c>
      <c r="CZ97" s="53">
        <f t="shared" si="642"/>
        <v>0</v>
      </c>
      <c r="DB97" s="53">
        <f t="shared" si="643"/>
        <v>0</v>
      </c>
      <c r="DC97" s="53">
        <f t="shared" si="644"/>
        <v>0</v>
      </c>
      <c r="DD97" s="53">
        <f t="shared" si="645"/>
        <v>0</v>
      </c>
      <c r="DE97" s="53">
        <f t="shared" si="646"/>
        <v>0</v>
      </c>
      <c r="DG97" s="53">
        <f t="shared" si="647"/>
        <v>0</v>
      </c>
      <c r="DH97" s="53">
        <f t="shared" si="648"/>
        <v>0</v>
      </c>
      <c r="DI97" s="53">
        <f t="shared" si="649"/>
        <v>0</v>
      </c>
      <c r="DJ97" s="53">
        <f t="shared" si="650"/>
        <v>0</v>
      </c>
      <c r="DL97" s="53">
        <f t="shared" si="651"/>
        <v>0</v>
      </c>
      <c r="DM97" s="53">
        <f t="shared" si="652"/>
        <v>0</v>
      </c>
      <c r="DN97" s="53">
        <f t="shared" si="653"/>
        <v>0</v>
      </c>
      <c r="DO97" s="53">
        <f t="shared" si="654"/>
        <v>0</v>
      </c>
    </row>
    <row r="98" spans="1:120" s="21" customFormat="1" x14ac:dyDescent="0.25">
      <c r="A98" s="40" t="s">
        <v>44</v>
      </c>
      <c r="B98" s="38">
        <v>293</v>
      </c>
      <c r="C98" s="38">
        <v>0.4</v>
      </c>
      <c r="D98" s="38">
        <v>0</v>
      </c>
      <c r="E98" s="43">
        <v>76.599999999999994</v>
      </c>
      <c r="F98" s="39">
        <f t="shared" si="527"/>
        <v>0</v>
      </c>
      <c r="G98" s="42">
        <f t="shared" si="528"/>
        <v>0</v>
      </c>
      <c r="H98" s="42">
        <f t="shared" si="529"/>
        <v>0</v>
      </c>
      <c r="I98" s="42">
        <f t="shared" si="530"/>
        <v>0</v>
      </c>
      <c r="J98" s="38"/>
      <c r="K98" s="39">
        <f t="shared" si="531"/>
        <v>87.9</v>
      </c>
      <c r="L98" s="39">
        <f t="shared" si="532"/>
        <v>0.12</v>
      </c>
      <c r="M98" s="39">
        <f t="shared" si="533"/>
        <v>0</v>
      </c>
      <c r="N98" s="39">
        <f t="shared" si="534"/>
        <v>22.979999999999997</v>
      </c>
      <c r="O98" s="40">
        <v>30</v>
      </c>
      <c r="P98" s="39">
        <f t="shared" si="535"/>
        <v>0</v>
      </c>
      <c r="Q98" s="39">
        <f t="shared" si="536"/>
        <v>0</v>
      </c>
      <c r="R98" s="39">
        <f t="shared" si="537"/>
        <v>0</v>
      </c>
      <c r="S98" s="39">
        <f t="shared" si="538"/>
        <v>0</v>
      </c>
      <c r="T98" s="40"/>
      <c r="U98" s="39">
        <f t="shared" si="539"/>
        <v>0</v>
      </c>
      <c r="V98" s="39">
        <f t="shared" si="540"/>
        <v>0</v>
      </c>
      <c r="W98" s="39">
        <f t="shared" si="541"/>
        <v>0</v>
      </c>
      <c r="X98" s="39">
        <f t="shared" si="542"/>
        <v>0</v>
      </c>
      <c r="Y98" s="40"/>
      <c r="Z98" s="39">
        <f t="shared" si="543"/>
        <v>0</v>
      </c>
      <c r="AA98" s="39">
        <f t="shared" si="544"/>
        <v>0</v>
      </c>
      <c r="AB98" s="39">
        <f t="shared" si="545"/>
        <v>0</v>
      </c>
      <c r="AC98" s="39">
        <f t="shared" si="546"/>
        <v>0</v>
      </c>
      <c r="AD98" s="38"/>
      <c r="AE98" s="39">
        <f t="shared" si="547"/>
        <v>0</v>
      </c>
      <c r="AF98" s="39">
        <f t="shared" si="548"/>
        <v>0</v>
      </c>
      <c r="AG98" s="39">
        <f t="shared" si="549"/>
        <v>0</v>
      </c>
      <c r="AH98" s="39">
        <f t="shared" si="550"/>
        <v>0</v>
      </c>
      <c r="AI98" s="38"/>
      <c r="AJ98" s="39">
        <f t="shared" si="551"/>
        <v>0</v>
      </c>
      <c r="AK98" s="39">
        <f t="shared" si="552"/>
        <v>0</v>
      </c>
      <c r="AL98" s="39">
        <f t="shared" si="553"/>
        <v>0</v>
      </c>
      <c r="AM98" s="39">
        <f t="shared" si="554"/>
        <v>0</v>
      </c>
      <c r="AN98" s="41"/>
      <c r="AO98" s="39">
        <f t="shared" si="555"/>
        <v>0</v>
      </c>
      <c r="AP98" s="39">
        <f t="shared" si="556"/>
        <v>0</v>
      </c>
      <c r="AQ98" s="39">
        <f t="shared" si="557"/>
        <v>0</v>
      </c>
      <c r="AR98" s="39">
        <f t="shared" si="558"/>
        <v>0</v>
      </c>
      <c r="AS98" s="40"/>
      <c r="AT98" s="39">
        <f t="shared" si="559"/>
        <v>0</v>
      </c>
      <c r="AU98" s="39">
        <f t="shared" si="560"/>
        <v>0</v>
      </c>
      <c r="AV98" s="39">
        <f t="shared" si="561"/>
        <v>0</v>
      </c>
      <c r="AW98" s="39">
        <f t="shared" si="562"/>
        <v>0</v>
      </c>
      <c r="AX98" s="38"/>
      <c r="AY98" s="42">
        <f t="shared" si="563"/>
        <v>0</v>
      </c>
      <c r="AZ98" s="39">
        <f t="shared" si="564"/>
        <v>0</v>
      </c>
      <c r="BA98" s="39">
        <f t="shared" si="565"/>
        <v>0</v>
      </c>
      <c r="BB98" s="39">
        <f t="shared" si="566"/>
        <v>0</v>
      </c>
      <c r="BC98" s="40"/>
      <c r="BD98" s="39">
        <f t="shared" si="567"/>
        <v>0</v>
      </c>
      <c r="BE98" s="39">
        <f t="shared" si="568"/>
        <v>0</v>
      </c>
      <c r="BF98" s="39">
        <f t="shared" si="569"/>
        <v>0</v>
      </c>
      <c r="BG98" s="39">
        <f t="shared" si="570"/>
        <v>0</v>
      </c>
      <c r="BH98" s="41"/>
      <c r="BI98" s="42">
        <f t="shared" si="571"/>
        <v>0</v>
      </c>
      <c r="BJ98" s="39">
        <f t="shared" si="572"/>
        <v>0</v>
      </c>
      <c r="BK98" s="39">
        <f t="shared" si="573"/>
        <v>0</v>
      </c>
      <c r="BL98" s="39">
        <f t="shared" si="574"/>
        <v>0</v>
      </c>
      <c r="BM98" s="43"/>
      <c r="BN98" s="39">
        <f t="shared" si="575"/>
        <v>0</v>
      </c>
      <c r="BO98" s="39">
        <f t="shared" si="576"/>
        <v>0</v>
      </c>
      <c r="BP98" s="39">
        <f t="shared" si="577"/>
        <v>0</v>
      </c>
      <c r="BQ98" s="39">
        <f t="shared" si="578"/>
        <v>0</v>
      </c>
      <c r="BR98" s="40"/>
      <c r="BS98" s="39">
        <f t="shared" si="579"/>
        <v>0</v>
      </c>
      <c r="BT98" s="39">
        <f t="shared" si="580"/>
        <v>0</v>
      </c>
      <c r="BU98" s="39">
        <f t="shared" si="581"/>
        <v>0</v>
      </c>
      <c r="BV98" s="39">
        <f t="shared" si="582"/>
        <v>0</v>
      </c>
      <c r="BW98" s="40"/>
      <c r="BX98" s="39">
        <f t="shared" si="583"/>
        <v>87.9</v>
      </c>
      <c r="BY98" s="39">
        <f t="shared" si="584"/>
        <v>0.12</v>
      </c>
      <c r="BZ98" s="39">
        <f t="shared" si="585"/>
        <v>0</v>
      </c>
      <c r="CA98" s="39">
        <f t="shared" si="586"/>
        <v>22.979999999999997</v>
      </c>
      <c r="CB98" s="40">
        <v>30</v>
      </c>
      <c r="CC98" s="39">
        <f t="shared" si="623"/>
        <v>0</v>
      </c>
      <c r="CD98" s="39">
        <f t="shared" si="624"/>
        <v>0</v>
      </c>
      <c r="CE98" s="39">
        <f t="shared" si="625"/>
        <v>0</v>
      </c>
      <c r="CF98" s="39">
        <f t="shared" si="626"/>
        <v>0</v>
      </c>
      <c r="CG98" s="40"/>
      <c r="CH98" s="39">
        <f t="shared" si="627"/>
        <v>0</v>
      </c>
      <c r="CI98" s="39">
        <f t="shared" si="628"/>
        <v>0</v>
      </c>
      <c r="CJ98" s="39">
        <f t="shared" si="629"/>
        <v>0</v>
      </c>
      <c r="CK98" s="39">
        <f t="shared" si="630"/>
        <v>0</v>
      </c>
      <c r="CL98" s="38"/>
      <c r="CM98" s="39">
        <f t="shared" si="631"/>
        <v>0</v>
      </c>
      <c r="CN98" s="39">
        <f t="shared" si="632"/>
        <v>0</v>
      </c>
      <c r="CO98" s="39">
        <f t="shared" si="633"/>
        <v>0</v>
      </c>
      <c r="CP98" s="39">
        <f t="shared" si="634"/>
        <v>0</v>
      </c>
      <c r="CQ98" s="38"/>
      <c r="CR98" s="39">
        <f t="shared" si="635"/>
        <v>0</v>
      </c>
      <c r="CS98" s="39">
        <f t="shared" si="636"/>
        <v>0</v>
      </c>
      <c r="CT98" s="39">
        <f t="shared" si="637"/>
        <v>0</v>
      </c>
      <c r="CU98" s="39">
        <f t="shared" si="638"/>
        <v>0</v>
      </c>
      <c r="CV98" s="38"/>
      <c r="CW98" s="39">
        <f t="shared" si="639"/>
        <v>0</v>
      </c>
      <c r="CX98" s="39">
        <f t="shared" si="640"/>
        <v>0</v>
      </c>
      <c r="CY98" s="39">
        <f t="shared" si="641"/>
        <v>0</v>
      </c>
      <c r="CZ98" s="39">
        <f t="shared" si="642"/>
        <v>0</v>
      </c>
      <c r="DA98" s="38"/>
      <c r="DB98" s="39">
        <f t="shared" si="643"/>
        <v>0</v>
      </c>
      <c r="DC98" s="39">
        <f t="shared" si="644"/>
        <v>0</v>
      </c>
      <c r="DD98" s="39">
        <f t="shared" si="645"/>
        <v>0</v>
      </c>
      <c r="DE98" s="39">
        <f t="shared" si="646"/>
        <v>0</v>
      </c>
      <c r="DF98" s="38"/>
      <c r="DG98" s="39">
        <f t="shared" si="647"/>
        <v>0</v>
      </c>
      <c r="DH98" s="39">
        <f t="shared" si="648"/>
        <v>0</v>
      </c>
      <c r="DI98" s="39">
        <f t="shared" si="649"/>
        <v>0</v>
      </c>
      <c r="DJ98" s="39">
        <f t="shared" si="650"/>
        <v>0</v>
      </c>
      <c r="DK98" s="38"/>
      <c r="DL98" s="39">
        <f t="shared" si="651"/>
        <v>0</v>
      </c>
      <c r="DM98" s="39">
        <f t="shared" si="652"/>
        <v>0</v>
      </c>
      <c r="DN98" s="39">
        <f t="shared" si="653"/>
        <v>0</v>
      </c>
      <c r="DO98" s="39">
        <f t="shared" si="654"/>
        <v>0</v>
      </c>
      <c r="DP98" s="38"/>
    </row>
    <row r="99" spans="1:120" s="21" customFormat="1" x14ac:dyDescent="0.25">
      <c r="A99" s="50" t="s">
        <v>45</v>
      </c>
      <c r="B99" s="21">
        <v>430</v>
      </c>
      <c r="C99" s="21">
        <v>5</v>
      </c>
      <c r="D99" s="21">
        <v>11</v>
      </c>
      <c r="E99" s="55">
        <v>77</v>
      </c>
      <c r="F99" s="53">
        <f t="shared" si="527"/>
        <v>0</v>
      </c>
      <c r="G99" s="30">
        <f t="shared" si="528"/>
        <v>0</v>
      </c>
      <c r="H99" s="30">
        <f t="shared" si="529"/>
        <v>0</v>
      </c>
      <c r="I99" s="30">
        <f t="shared" si="530"/>
        <v>0</v>
      </c>
      <c r="K99" s="53">
        <f t="shared" si="531"/>
        <v>0</v>
      </c>
      <c r="L99" s="53">
        <f t="shared" si="532"/>
        <v>0</v>
      </c>
      <c r="M99" s="53">
        <f t="shared" si="533"/>
        <v>0</v>
      </c>
      <c r="N99" s="53">
        <f t="shared" si="534"/>
        <v>0</v>
      </c>
      <c r="O99" s="50"/>
      <c r="P99" s="53">
        <f t="shared" si="535"/>
        <v>90.3</v>
      </c>
      <c r="Q99" s="53">
        <f t="shared" si="536"/>
        <v>1.05</v>
      </c>
      <c r="R99" s="53">
        <f t="shared" si="537"/>
        <v>2.31</v>
      </c>
      <c r="S99" s="53">
        <f t="shared" si="538"/>
        <v>16.170000000000002</v>
      </c>
      <c r="T99" s="50">
        <v>21</v>
      </c>
      <c r="U99" s="53">
        <f t="shared" si="539"/>
        <v>0</v>
      </c>
      <c r="V99" s="53">
        <f t="shared" si="540"/>
        <v>0</v>
      </c>
      <c r="W99" s="53">
        <f t="shared" si="541"/>
        <v>0</v>
      </c>
      <c r="X99" s="53">
        <f t="shared" si="542"/>
        <v>0</v>
      </c>
      <c r="Y99" s="50"/>
      <c r="Z99" s="53">
        <f t="shared" si="543"/>
        <v>0</v>
      </c>
      <c r="AA99" s="53">
        <f t="shared" si="544"/>
        <v>0</v>
      </c>
      <c r="AB99" s="53">
        <f t="shared" si="545"/>
        <v>0</v>
      </c>
      <c r="AC99" s="53">
        <f t="shared" si="546"/>
        <v>0</v>
      </c>
      <c r="AE99" s="53">
        <f t="shared" si="547"/>
        <v>0</v>
      </c>
      <c r="AF99" s="53">
        <f t="shared" si="548"/>
        <v>0</v>
      </c>
      <c r="AG99" s="53">
        <f t="shared" si="549"/>
        <v>0</v>
      </c>
      <c r="AH99" s="53">
        <f t="shared" si="550"/>
        <v>0</v>
      </c>
      <c r="AJ99" s="53">
        <f t="shared" si="551"/>
        <v>0</v>
      </c>
      <c r="AK99" s="53">
        <f t="shared" si="552"/>
        <v>0</v>
      </c>
      <c r="AL99" s="53">
        <f t="shared" si="553"/>
        <v>0</v>
      </c>
      <c r="AM99" s="53">
        <f t="shared" si="554"/>
        <v>0</v>
      </c>
      <c r="AN99" s="54"/>
      <c r="AO99" s="53">
        <f t="shared" si="555"/>
        <v>0</v>
      </c>
      <c r="AP99" s="53">
        <f t="shared" si="556"/>
        <v>0</v>
      </c>
      <c r="AQ99" s="53">
        <f t="shared" si="557"/>
        <v>0</v>
      </c>
      <c r="AR99" s="53">
        <f t="shared" si="558"/>
        <v>0</v>
      </c>
      <c r="AS99" s="50"/>
      <c r="AT99" s="53">
        <f t="shared" si="559"/>
        <v>0</v>
      </c>
      <c r="AU99" s="53">
        <f t="shared" si="560"/>
        <v>0</v>
      </c>
      <c r="AV99" s="53">
        <f t="shared" si="561"/>
        <v>0</v>
      </c>
      <c r="AW99" s="53">
        <f t="shared" si="562"/>
        <v>0</v>
      </c>
      <c r="AY99" s="30">
        <f t="shared" si="563"/>
        <v>0</v>
      </c>
      <c r="AZ99" s="53">
        <f t="shared" si="564"/>
        <v>0</v>
      </c>
      <c r="BA99" s="53">
        <f t="shared" si="565"/>
        <v>0</v>
      </c>
      <c r="BB99" s="53">
        <f t="shared" si="566"/>
        <v>0</v>
      </c>
      <c r="BC99" s="50"/>
      <c r="BD99" s="53">
        <f t="shared" si="567"/>
        <v>0</v>
      </c>
      <c r="BE99" s="53">
        <f t="shared" si="568"/>
        <v>0</v>
      </c>
      <c r="BF99" s="53">
        <f t="shared" si="569"/>
        <v>0</v>
      </c>
      <c r="BG99" s="53">
        <f t="shared" si="570"/>
        <v>0</v>
      </c>
      <c r="BH99" s="54"/>
      <c r="BI99" s="30">
        <f t="shared" si="571"/>
        <v>0</v>
      </c>
      <c r="BJ99" s="53">
        <f t="shared" si="572"/>
        <v>0</v>
      </c>
      <c r="BK99" s="53">
        <f t="shared" si="573"/>
        <v>0</v>
      </c>
      <c r="BL99" s="53">
        <f t="shared" si="574"/>
        <v>0</v>
      </c>
      <c r="BM99" s="55"/>
      <c r="BN99" s="53">
        <f t="shared" si="575"/>
        <v>0</v>
      </c>
      <c r="BO99" s="53">
        <f t="shared" si="576"/>
        <v>0</v>
      </c>
      <c r="BP99" s="53">
        <f t="shared" si="577"/>
        <v>0</v>
      </c>
      <c r="BQ99" s="53">
        <f t="shared" si="578"/>
        <v>0</v>
      </c>
      <c r="BR99" s="50"/>
      <c r="BS99" s="53">
        <f t="shared" si="579"/>
        <v>0</v>
      </c>
      <c r="BT99" s="53">
        <f t="shared" si="580"/>
        <v>0</v>
      </c>
      <c r="BU99" s="53">
        <f t="shared" si="581"/>
        <v>0</v>
      </c>
      <c r="BV99" s="53">
        <f t="shared" si="582"/>
        <v>0</v>
      </c>
      <c r="BW99" s="50"/>
      <c r="BX99" s="53">
        <f t="shared" si="583"/>
        <v>0</v>
      </c>
      <c r="BY99" s="53">
        <f t="shared" si="584"/>
        <v>0</v>
      </c>
      <c r="BZ99" s="53">
        <f t="shared" si="585"/>
        <v>0</v>
      </c>
      <c r="CA99" s="53">
        <f t="shared" si="586"/>
        <v>0</v>
      </c>
      <c r="CB99" s="50"/>
      <c r="CC99" s="53">
        <f t="shared" si="623"/>
        <v>90.3</v>
      </c>
      <c r="CD99" s="53">
        <f t="shared" si="624"/>
        <v>1.05</v>
      </c>
      <c r="CE99" s="53">
        <f t="shared" si="625"/>
        <v>2.31</v>
      </c>
      <c r="CF99" s="53">
        <f t="shared" si="626"/>
        <v>16.170000000000002</v>
      </c>
      <c r="CG99" s="50">
        <v>21</v>
      </c>
      <c r="CH99" s="53">
        <f t="shared" si="627"/>
        <v>0</v>
      </c>
      <c r="CI99" s="53">
        <f t="shared" si="628"/>
        <v>0</v>
      </c>
      <c r="CJ99" s="53">
        <f t="shared" si="629"/>
        <v>0</v>
      </c>
      <c r="CK99" s="53">
        <f t="shared" si="630"/>
        <v>0</v>
      </c>
      <c r="CM99" s="53">
        <f t="shared" si="631"/>
        <v>0</v>
      </c>
      <c r="CN99" s="53">
        <f t="shared" si="632"/>
        <v>0</v>
      </c>
      <c r="CO99" s="53">
        <f t="shared" si="633"/>
        <v>0</v>
      </c>
      <c r="CP99" s="53">
        <f t="shared" si="634"/>
        <v>0</v>
      </c>
      <c r="CR99" s="53">
        <f t="shared" si="635"/>
        <v>0</v>
      </c>
      <c r="CS99" s="53">
        <f t="shared" si="636"/>
        <v>0</v>
      </c>
      <c r="CT99" s="53">
        <f t="shared" si="637"/>
        <v>0</v>
      </c>
      <c r="CU99" s="53">
        <f t="shared" si="638"/>
        <v>0</v>
      </c>
      <c r="CW99" s="53">
        <f t="shared" si="639"/>
        <v>0</v>
      </c>
      <c r="CX99" s="53">
        <f t="shared" si="640"/>
        <v>0</v>
      </c>
      <c r="CY99" s="53">
        <f t="shared" si="641"/>
        <v>0</v>
      </c>
      <c r="CZ99" s="53">
        <f t="shared" si="642"/>
        <v>0</v>
      </c>
      <c r="DB99" s="53">
        <f t="shared" si="643"/>
        <v>0</v>
      </c>
      <c r="DC99" s="53">
        <f t="shared" si="644"/>
        <v>0</v>
      </c>
      <c r="DD99" s="53">
        <f t="shared" si="645"/>
        <v>0</v>
      </c>
      <c r="DE99" s="53">
        <f t="shared" si="646"/>
        <v>0</v>
      </c>
      <c r="DG99" s="53">
        <f t="shared" si="647"/>
        <v>0</v>
      </c>
      <c r="DH99" s="53">
        <f t="shared" si="648"/>
        <v>0</v>
      </c>
      <c r="DI99" s="53">
        <f t="shared" si="649"/>
        <v>0</v>
      </c>
      <c r="DJ99" s="53">
        <f t="shared" si="650"/>
        <v>0</v>
      </c>
      <c r="DL99" s="53">
        <f t="shared" si="651"/>
        <v>0</v>
      </c>
      <c r="DM99" s="53">
        <f t="shared" si="652"/>
        <v>0</v>
      </c>
      <c r="DN99" s="53">
        <f t="shared" si="653"/>
        <v>0</v>
      </c>
      <c r="DO99" s="53">
        <f t="shared" si="654"/>
        <v>0</v>
      </c>
    </row>
    <row r="100" spans="1:120" s="21" customFormat="1" x14ac:dyDescent="0.25">
      <c r="A100" s="38" t="s">
        <v>106</v>
      </c>
      <c r="B100" s="38">
        <v>360</v>
      </c>
      <c r="C100" s="38">
        <v>3.5</v>
      </c>
      <c r="D100" s="38">
        <v>7.8</v>
      </c>
      <c r="E100" s="43">
        <v>69.599999999999994</v>
      </c>
      <c r="F100" s="39"/>
      <c r="G100" s="42"/>
      <c r="H100" s="42"/>
      <c r="I100" s="42"/>
      <c r="J100" s="38"/>
      <c r="K100" s="39"/>
      <c r="L100" s="39"/>
      <c r="M100" s="39"/>
      <c r="N100" s="39"/>
      <c r="O100" s="40"/>
      <c r="P100" s="39"/>
      <c r="Q100" s="39"/>
      <c r="R100" s="39"/>
      <c r="S100" s="39"/>
      <c r="T100" s="40"/>
      <c r="U100" s="39"/>
      <c r="V100" s="39"/>
      <c r="W100" s="39"/>
      <c r="X100" s="39"/>
      <c r="Y100" s="40">
        <v>30</v>
      </c>
      <c r="Z100" s="39"/>
      <c r="AA100" s="39"/>
      <c r="AB100" s="39"/>
      <c r="AC100" s="39"/>
      <c r="AD100" s="38"/>
      <c r="AE100" s="39"/>
      <c r="AF100" s="39"/>
      <c r="AG100" s="39"/>
      <c r="AH100" s="39"/>
      <c r="AI100" s="38"/>
      <c r="AJ100" s="39"/>
      <c r="AK100" s="39"/>
      <c r="AL100" s="39"/>
      <c r="AM100" s="39"/>
      <c r="AN100" s="41"/>
      <c r="AO100" s="39"/>
      <c r="AP100" s="39"/>
      <c r="AQ100" s="39"/>
      <c r="AR100" s="39"/>
      <c r="AS100" s="40"/>
      <c r="AT100" s="39"/>
      <c r="AU100" s="39"/>
      <c r="AV100" s="39"/>
      <c r="AW100" s="39"/>
      <c r="AX100" s="38"/>
      <c r="AY100" s="42"/>
      <c r="AZ100" s="39"/>
      <c r="BA100" s="39"/>
      <c r="BB100" s="39"/>
      <c r="BC100" s="40"/>
      <c r="BD100" s="39"/>
      <c r="BE100" s="39"/>
      <c r="BF100" s="39"/>
      <c r="BG100" s="39"/>
      <c r="BH100" s="41"/>
      <c r="BI100" s="42"/>
      <c r="BJ100" s="39"/>
      <c r="BK100" s="39"/>
      <c r="BL100" s="39"/>
      <c r="BM100" s="43"/>
      <c r="BN100" s="39"/>
      <c r="BO100" s="39"/>
      <c r="BP100" s="39"/>
      <c r="BQ100" s="39"/>
      <c r="BR100" s="40"/>
      <c r="BS100" s="39"/>
      <c r="BT100" s="39"/>
      <c r="BU100" s="39"/>
      <c r="BV100" s="39"/>
      <c r="BW100" s="40"/>
      <c r="BX100" s="39"/>
      <c r="BY100" s="39"/>
      <c r="BZ100" s="39"/>
      <c r="CA100" s="39"/>
      <c r="CB100" s="40"/>
      <c r="CC100" s="39"/>
      <c r="CD100" s="39"/>
      <c r="CE100" s="39"/>
      <c r="CF100" s="39"/>
      <c r="CG100" s="40"/>
      <c r="CH100" s="39"/>
      <c r="CI100" s="39"/>
      <c r="CJ100" s="39"/>
      <c r="CK100" s="39"/>
      <c r="CL100" s="38">
        <v>30</v>
      </c>
      <c r="CM100" s="39"/>
      <c r="CN100" s="39"/>
      <c r="CO100" s="39"/>
      <c r="CP100" s="39"/>
      <c r="CQ100" s="38"/>
      <c r="CR100" s="39"/>
      <c r="CS100" s="39"/>
      <c r="CT100" s="39"/>
      <c r="CU100" s="39"/>
      <c r="CV100" s="38"/>
      <c r="CW100" s="39"/>
      <c r="CX100" s="39"/>
      <c r="CY100" s="39"/>
      <c r="CZ100" s="39"/>
      <c r="DA100" s="38"/>
      <c r="DB100" s="39"/>
      <c r="DC100" s="39"/>
      <c r="DD100" s="39"/>
      <c r="DE100" s="39"/>
      <c r="DF100" s="38"/>
      <c r="DG100" s="39"/>
      <c r="DH100" s="39"/>
      <c r="DI100" s="39"/>
      <c r="DJ100" s="39"/>
      <c r="DK100" s="38"/>
      <c r="DL100" s="39"/>
      <c r="DM100" s="39"/>
      <c r="DN100" s="39"/>
      <c r="DO100" s="39"/>
      <c r="DP100" s="38"/>
    </row>
    <row r="101" spans="1:120" s="21" customFormat="1" x14ac:dyDescent="0.25">
      <c r="A101" s="21" t="s">
        <v>135</v>
      </c>
      <c r="B101" s="21">
        <v>479</v>
      </c>
      <c r="C101" s="21">
        <v>6.8</v>
      </c>
      <c r="D101" s="21">
        <v>21.2</v>
      </c>
      <c r="E101" s="55">
        <v>65.3</v>
      </c>
      <c r="F101" s="30"/>
      <c r="G101" s="30"/>
      <c r="H101" s="30"/>
      <c r="I101" s="30"/>
      <c r="K101" s="30"/>
      <c r="L101" s="30"/>
      <c r="M101" s="30"/>
      <c r="N101" s="30"/>
      <c r="P101" s="30"/>
      <c r="Q101" s="30"/>
      <c r="R101" s="30"/>
      <c r="S101" s="30"/>
      <c r="U101" s="30"/>
      <c r="V101" s="30"/>
      <c r="W101" s="30"/>
      <c r="X101" s="30"/>
      <c r="Z101" s="30"/>
      <c r="AA101" s="30"/>
      <c r="AB101" s="30"/>
      <c r="AC101" s="30"/>
      <c r="AD101" s="21">
        <v>25</v>
      </c>
      <c r="AE101" s="30"/>
      <c r="AF101" s="30"/>
      <c r="AG101" s="30"/>
      <c r="AH101" s="30"/>
      <c r="AJ101" s="30"/>
      <c r="AK101" s="30"/>
      <c r="AL101" s="30"/>
      <c r="AM101" s="30"/>
      <c r="AN101" s="54"/>
      <c r="AO101" s="30"/>
      <c r="AP101" s="30"/>
      <c r="AQ101" s="30"/>
      <c r="AR101" s="30"/>
      <c r="AT101" s="30"/>
      <c r="AU101" s="30"/>
      <c r="AV101" s="30"/>
      <c r="AW101" s="30"/>
      <c r="AY101" s="30"/>
      <c r="AZ101" s="30"/>
      <c r="BA101" s="30"/>
      <c r="BB101" s="30"/>
      <c r="BD101" s="30"/>
      <c r="BE101" s="30"/>
      <c r="BF101" s="30"/>
      <c r="BG101" s="30"/>
      <c r="BH101" s="54"/>
      <c r="BI101" s="30"/>
      <c r="BJ101" s="30"/>
      <c r="BK101" s="30"/>
      <c r="BL101" s="30"/>
      <c r="BM101" s="55"/>
      <c r="BN101" s="30"/>
      <c r="BO101" s="30"/>
      <c r="BP101" s="30"/>
      <c r="BQ101" s="30"/>
      <c r="BS101" s="30"/>
      <c r="BT101" s="30"/>
      <c r="BU101" s="30"/>
      <c r="BV101" s="30"/>
      <c r="BX101" s="30"/>
      <c r="BY101" s="30"/>
      <c r="BZ101" s="30"/>
      <c r="CA101" s="30"/>
      <c r="CC101" s="30"/>
      <c r="CD101" s="30"/>
      <c r="CE101" s="30"/>
      <c r="CF101" s="30"/>
      <c r="CH101" s="30"/>
      <c r="CI101" s="30"/>
      <c r="CJ101" s="30"/>
      <c r="CK101" s="30"/>
      <c r="CM101" s="30"/>
      <c r="CN101" s="30"/>
      <c r="CO101" s="30"/>
      <c r="CP101" s="30"/>
      <c r="CQ101" s="21">
        <v>25</v>
      </c>
      <c r="CR101" s="30"/>
      <c r="CS101" s="30"/>
      <c r="CT101" s="30"/>
      <c r="CU101" s="30"/>
      <c r="CW101" s="30"/>
      <c r="CX101" s="30"/>
      <c r="CY101" s="30"/>
      <c r="CZ101" s="30"/>
      <c r="DB101" s="30"/>
      <c r="DC101" s="30"/>
      <c r="DD101" s="30"/>
      <c r="DE101" s="30"/>
      <c r="DG101" s="30"/>
      <c r="DH101" s="30"/>
      <c r="DI101" s="30"/>
      <c r="DJ101" s="30"/>
      <c r="DL101" s="30"/>
      <c r="DM101" s="30"/>
      <c r="DN101" s="30"/>
      <c r="DO101" s="30"/>
    </row>
    <row r="102" spans="1:120" s="56" customFormat="1" x14ac:dyDescent="0.25">
      <c r="A102" s="69" t="s">
        <v>68</v>
      </c>
      <c r="B102" s="69">
        <v>336</v>
      </c>
      <c r="C102" s="69">
        <v>16</v>
      </c>
      <c r="D102" s="69">
        <v>1</v>
      </c>
      <c r="E102" s="70">
        <v>70</v>
      </c>
      <c r="F102" s="71">
        <f t="shared" si="527"/>
        <v>50.4</v>
      </c>
      <c r="G102" s="71">
        <f t="shared" si="528"/>
        <v>2.4</v>
      </c>
      <c r="H102" s="71">
        <f t="shared" si="529"/>
        <v>0.15</v>
      </c>
      <c r="I102" s="71">
        <f t="shared" si="530"/>
        <v>10.5</v>
      </c>
      <c r="J102" s="69">
        <v>15</v>
      </c>
      <c r="K102" s="71">
        <v>18</v>
      </c>
      <c r="L102" s="71">
        <v>18</v>
      </c>
      <c r="M102" s="71">
        <v>18</v>
      </c>
      <c r="N102" s="71">
        <v>18</v>
      </c>
      <c r="O102" s="69">
        <v>15</v>
      </c>
      <c r="P102" s="71">
        <v>18</v>
      </c>
      <c r="Q102" s="71">
        <v>18</v>
      </c>
      <c r="R102" s="71">
        <v>18</v>
      </c>
      <c r="S102" s="71">
        <v>18</v>
      </c>
      <c r="T102" s="69">
        <v>15</v>
      </c>
      <c r="U102" s="71">
        <v>18</v>
      </c>
      <c r="V102" s="71">
        <v>18</v>
      </c>
      <c r="W102" s="71">
        <v>18</v>
      </c>
      <c r="X102" s="71">
        <v>18</v>
      </c>
      <c r="Y102" s="69">
        <v>15</v>
      </c>
      <c r="Z102" s="71">
        <v>18</v>
      </c>
      <c r="AA102" s="71">
        <v>18</v>
      </c>
      <c r="AB102" s="71">
        <v>18</v>
      </c>
      <c r="AC102" s="71">
        <v>18</v>
      </c>
      <c r="AD102" s="69">
        <v>15</v>
      </c>
      <c r="AE102" s="71">
        <v>18</v>
      </c>
      <c r="AF102" s="71">
        <v>18</v>
      </c>
      <c r="AG102" s="71">
        <v>18</v>
      </c>
      <c r="AH102" s="71">
        <v>18</v>
      </c>
      <c r="AI102" s="69">
        <v>15</v>
      </c>
      <c r="AJ102" s="71">
        <v>18</v>
      </c>
      <c r="AK102" s="71">
        <v>18</v>
      </c>
      <c r="AL102" s="71">
        <v>18</v>
      </c>
      <c r="AM102" s="71">
        <v>18</v>
      </c>
      <c r="AN102" s="72">
        <v>15</v>
      </c>
      <c r="AO102" s="71">
        <v>18</v>
      </c>
      <c r="AP102" s="71">
        <v>18</v>
      </c>
      <c r="AQ102" s="71">
        <v>18</v>
      </c>
      <c r="AR102" s="71">
        <v>18</v>
      </c>
      <c r="AS102" s="69">
        <v>15</v>
      </c>
      <c r="AT102" s="71">
        <v>18</v>
      </c>
      <c r="AU102" s="71">
        <v>18</v>
      </c>
      <c r="AV102" s="71">
        <v>18</v>
      </c>
      <c r="AW102" s="71">
        <v>18</v>
      </c>
      <c r="AX102" s="69">
        <v>15</v>
      </c>
      <c r="AY102" s="71">
        <v>18</v>
      </c>
      <c r="AZ102" s="71">
        <v>18</v>
      </c>
      <c r="BA102" s="71">
        <v>18</v>
      </c>
      <c r="BB102" s="71">
        <v>18</v>
      </c>
      <c r="BC102" s="69">
        <v>15</v>
      </c>
      <c r="BD102" s="71">
        <v>18</v>
      </c>
      <c r="BE102" s="71">
        <v>18</v>
      </c>
      <c r="BF102" s="71">
        <v>18</v>
      </c>
      <c r="BG102" s="71">
        <v>18</v>
      </c>
      <c r="BH102" s="72">
        <v>15</v>
      </c>
      <c r="BI102" s="71">
        <v>18</v>
      </c>
      <c r="BJ102" s="71">
        <v>18</v>
      </c>
      <c r="BK102" s="71">
        <v>18</v>
      </c>
      <c r="BL102" s="71">
        <v>18</v>
      </c>
      <c r="BM102" s="70">
        <v>15</v>
      </c>
      <c r="BN102" s="71">
        <v>18</v>
      </c>
      <c r="BO102" s="71">
        <v>18</v>
      </c>
      <c r="BP102" s="71">
        <v>18</v>
      </c>
      <c r="BQ102" s="71">
        <v>18</v>
      </c>
      <c r="BR102" s="69">
        <v>15</v>
      </c>
      <c r="BS102" s="71">
        <v>18</v>
      </c>
      <c r="BT102" s="71">
        <v>18</v>
      </c>
      <c r="BU102" s="71">
        <v>18</v>
      </c>
      <c r="BV102" s="71">
        <v>18</v>
      </c>
      <c r="BW102" s="69">
        <v>15</v>
      </c>
      <c r="BX102" s="71">
        <v>18</v>
      </c>
      <c r="BY102" s="71">
        <v>18</v>
      </c>
      <c r="BZ102" s="71">
        <v>18</v>
      </c>
      <c r="CA102" s="71">
        <v>18</v>
      </c>
      <c r="CB102" s="69">
        <v>15</v>
      </c>
      <c r="CC102" s="71">
        <f t="shared" si="623"/>
        <v>50.4</v>
      </c>
      <c r="CD102" s="71">
        <f t="shared" si="624"/>
        <v>2.4</v>
      </c>
      <c r="CE102" s="71">
        <f t="shared" si="625"/>
        <v>0.15</v>
      </c>
      <c r="CF102" s="71">
        <f t="shared" si="626"/>
        <v>10.5</v>
      </c>
      <c r="CG102" s="69">
        <v>15</v>
      </c>
      <c r="CH102" s="71">
        <f t="shared" si="627"/>
        <v>50.4</v>
      </c>
      <c r="CI102" s="71">
        <f t="shared" si="628"/>
        <v>2.4</v>
      </c>
      <c r="CJ102" s="71">
        <f t="shared" si="629"/>
        <v>0.15</v>
      </c>
      <c r="CK102" s="71">
        <f t="shared" si="630"/>
        <v>10.5</v>
      </c>
      <c r="CL102" s="69">
        <v>15</v>
      </c>
      <c r="CM102" s="71">
        <f t="shared" si="631"/>
        <v>50.4</v>
      </c>
      <c r="CN102" s="71">
        <f t="shared" si="632"/>
        <v>2.4</v>
      </c>
      <c r="CO102" s="71">
        <f t="shared" si="633"/>
        <v>0.15</v>
      </c>
      <c r="CP102" s="71">
        <f t="shared" si="634"/>
        <v>10.5</v>
      </c>
      <c r="CQ102" s="69">
        <v>15</v>
      </c>
      <c r="CR102" s="71">
        <f t="shared" si="635"/>
        <v>50.4</v>
      </c>
      <c r="CS102" s="71">
        <f t="shared" si="636"/>
        <v>2.4</v>
      </c>
      <c r="CT102" s="71">
        <f t="shared" si="637"/>
        <v>0.15</v>
      </c>
      <c r="CU102" s="71">
        <f t="shared" si="638"/>
        <v>10.5</v>
      </c>
      <c r="CV102" s="69">
        <v>15</v>
      </c>
      <c r="CW102" s="71">
        <f t="shared" si="639"/>
        <v>50.4</v>
      </c>
      <c r="CX102" s="71">
        <f t="shared" si="640"/>
        <v>2.4</v>
      </c>
      <c r="CY102" s="71">
        <f t="shared" si="641"/>
        <v>0.15</v>
      </c>
      <c r="CZ102" s="71">
        <f t="shared" si="642"/>
        <v>10.5</v>
      </c>
      <c r="DA102" s="69">
        <v>15</v>
      </c>
      <c r="DB102" s="71">
        <f t="shared" si="643"/>
        <v>50.4</v>
      </c>
      <c r="DC102" s="71">
        <f t="shared" si="644"/>
        <v>2.4</v>
      </c>
      <c r="DD102" s="71">
        <f t="shared" si="645"/>
        <v>0.15</v>
      </c>
      <c r="DE102" s="71">
        <f t="shared" si="646"/>
        <v>10.5</v>
      </c>
      <c r="DF102" s="69">
        <v>15</v>
      </c>
      <c r="DG102" s="71">
        <f t="shared" si="647"/>
        <v>50.4</v>
      </c>
      <c r="DH102" s="71">
        <f t="shared" si="648"/>
        <v>2.4</v>
      </c>
      <c r="DI102" s="71">
        <f t="shared" si="649"/>
        <v>0.15</v>
      </c>
      <c r="DJ102" s="71">
        <f t="shared" si="650"/>
        <v>10.5</v>
      </c>
      <c r="DK102" s="69">
        <v>15</v>
      </c>
      <c r="DL102" s="71">
        <f t="shared" si="651"/>
        <v>0</v>
      </c>
      <c r="DM102" s="71">
        <f t="shared" si="652"/>
        <v>0</v>
      </c>
      <c r="DN102" s="71">
        <f t="shared" si="653"/>
        <v>0</v>
      </c>
      <c r="DO102" s="71">
        <f t="shared" si="654"/>
        <v>0</v>
      </c>
      <c r="DP102" s="69"/>
    </row>
    <row r="103" spans="1:120" s="21" customFormat="1" x14ac:dyDescent="0.25">
      <c r="A103" s="56" t="s">
        <v>46</v>
      </c>
      <c r="B103" s="56"/>
      <c r="C103" s="56"/>
      <c r="D103" s="56"/>
      <c r="E103" s="61"/>
      <c r="F103" s="57">
        <f t="shared" si="527"/>
        <v>0</v>
      </c>
      <c r="G103" s="57">
        <f t="shared" si="528"/>
        <v>0</v>
      </c>
      <c r="H103" s="57">
        <f t="shared" si="529"/>
        <v>0</v>
      </c>
      <c r="I103" s="57">
        <f t="shared" si="530"/>
        <v>0</v>
      </c>
      <c r="J103" s="56">
        <v>2</v>
      </c>
      <c r="K103" s="57">
        <f t="shared" si="531"/>
        <v>0</v>
      </c>
      <c r="L103" s="57">
        <f t="shared" si="532"/>
        <v>0</v>
      </c>
      <c r="M103" s="57">
        <f t="shared" si="533"/>
        <v>0</v>
      </c>
      <c r="N103" s="57">
        <f t="shared" si="534"/>
        <v>0</v>
      </c>
      <c r="O103" s="56"/>
      <c r="P103" s="57">
        <f t="shared" si="535"/>
        <v>0</v>
      </c>
      <c r="Q103" s="57">
        <f t="shared" si="536"/>
        <v>0</v>
      </c>
      <c r="R103" s="57">
        <f t="shared" si="537"/>
        <v>0</v>
      </c>
      <c r="S103" s="57">
        <f t="shared" si="538"/>
        <v>0</v>
      </c>
      <c r="T103" s="56">
        <v>2</v>
      </c>
      <c r="U103" s="57">
        <f t="shared" si="539"/>
        <v>0</v>
      </c>
      <c r="V103" s="57">
        <f t="shared" si="540"/>
        <v>0</v>
      </c>
      <c r="W103" s="57">
        <f t="shared" si="541"/>
        <v>0</v>
      </c>
      <c r="X103" s="57">
        <f t="shared" si="542"/>
        <v>0</v>
      </c>
      <c r="Y103" s="56"/>
      <c r="Z103" s="57">
        <f t="shared" si="543"/>
        <v>0</v>
      </c>
      <c r="AA103" s="57">
        <f t="shared" si="544"/>
        <v>0</v>
      </c>
      <c r="AB103" s="57">
        <f t="shared" si="545"/>
        <v>0</v>
      </c>
      <c r="AC103" s="57">
        <f t="shared" si="546"/>
        <v>0</v>
      </c>
      <c r="AD103" s="56">
        <v>2</v>
      </c>
      <c r="AE103" s="57">
        <f t="shared" si="547"/>
        <v>0</v>
      </c>
      <c r="AF103" s="57">
        <f t="shared" si="548"/>
        <v>0</v>
      </c>
      <c r="AG103" s="57">
        <f t="shared" si="549"/>
        <v>0</v>
      </c>
      <c r="AH103" s="57">
        <f t="shared" si="550"/>
        <v>0</v>
      </c>
      <c r="AI103" s="56"/>
      <c r="AJ103" s="57">
        <f t="shared" si="551"/>
        <v>0</v>
      </c>
      <c r="AK103" s="57">
        <f t="shared" si="552"/>
        <v>0</v>
      </c>
      <c r="AL103" s="57">
        <f t="shared" si="553"/>
        <v>0</v>
      </c>
      <c r="AM103" s="57">
        <f t="shared" si="554"/>
        <v>0</v>
      </c>
      <c r="AN103" s="60">
        <v>2</v>
      </c>
      <c r="AO103" s="57">
        <f t="shared" si="555"/>
        <v>0</v>
      </c>
      <c r="AP103" s="57">
        <f t="shared" si="556"/>
        <v>0</v>
      </c>
      <c r="AQ103" s="57">
        <f t="shared" si="557"/>
        <v>0</v>
      </c>
      <c r="AR103" s="57">
        <f t="shared" si="558"/>
        <v>0</v>
      </c>
      <c r="AS103" s="56"/>
      <c r="AT103" s="57">
        <f t="shared" si="559"/>
        <v>0</v>
      </c>
      <c r="AU103" s="57">
        <f t="shared" si="560"/>
        <v>0</v>
      </c>
      <c r="AV103" s="57">
        <f t="shared" si="561"/>
        <v>0</v>
      </c>
      <c r="AW103" s="57">
        <f t="shared" si="562"/>
        <v>0</v>
      </c>
      <c r="AX103" s="56">
        <v>2</v>
      </c>
      <c r="AY103" s="57">
        <f t="shared" si="563"/>
        <v>0</v>
      </c>
      <c r="AZ103" s="57">
        <f t="shared" si="564"/>
        <v>0</v>
      </c>
      <c r="BA103" s="57">
        <f t="shared" si="565"/>
        <v>0</v>
      </c>
      <c r="BB103" s="57">
        <f t="shared" si="566"/>
        <v>0</v>
      </c>
      <c r="BC103" s="56"/>
      <c r="BD103" s="57">
        <f t="shared" si="567"/>
        <v>0</v>
      </c>
      <c r="BE103" s="57">
        <f t="shared" si="568"/>
        <v>0</v>
      </c>
      <c r="BF103" s="57">
        <f t="shared" si="569"/>
        <v>0</v>
      </c>
      <c r="BG103" s="57">
        <f t="shared" si="570"/>
        <v>0</v>
      </c>
      <c r="BH103" s="60">
        <v>2</v>
      </c>
      <c r="BI103" s="57">
        <f t="shared" si="571"/>
        <v>0</v>
      </c>
      <c r="BJ103" s="57">
        <f t="shared" si="572"/>
        <v>0</v>
      </c>
      <c r="BK103" s="57">
        <f t="shared" si="573"/>
        <v>0</v>
      </c>
      <c r="BL103" s="57">
        <f t="shared" si="574"/>
        <v>0</v>
      </c>
      <c r="BM103" s="61"/>
      <c r="BN103" s="57">
        <f t="shared" si="575"/>
        <v>0</v>
      </c>
      <c r="BO103" s="57">
        <f t="shared" si="576"/>
        <v>0</v>
      </c>
      <c r="BP103" s="57">
        <f t="shared" si="577"/>
        <v>0</v>
      </c>
      <c r="BQ103" s="57">
        <f t="shared" si="578"/>
        <v>0</v>
      </c>
      <c r="BR103" s="56">
        <v>2</v>
      </c>
      <c r="BS103" s="57">
        <f t="shared" si="579"/>
        <v>0</v>
      </c>
      <c r="BT103" s="57">
        <f t="shared" si="580"/>
        <v>0</v>
      </c>
      <c r="BU103" s="57">
        <f t="shared" si="581"/>
        <v>0</v>
      </c>
      <c r="BV103" s="57">
        <f t="shared" si="582"/>
        <v>0</v>
      </c>
      <c r="BW103" s="56"/>
      <c r="BX103" s="57">
        <f t="shared" si="583"/>
        <v>0</v>
      </c>
      <c r="BY103" s="57">
        <f t="shared" si="584"/>
        <v>0</v>
      </c>
      <c r="BZ103" s="57">
        <f t="shared" si="585"/>
        <v>0</v>
      </c>
      <c r="CA103" s="57">
        <f t="shared" si="586"/>
        <v>0</v>
      </c>
      <c r="CB103" s="56">
        <v>2</v>
      </c>
      <c r="CC103" s="57"/>
      <c r="CD103" s="57"/>
      <c r="CE103" s="57"/>
      <c r="CF103" s="57"/>
      <c r="CG103" s="56"/>
      <c r="CH103" s="56"/>
      <c r="CI103" s="56"/>
      <c r="CJ103" s="56"/>
      <c r="CK103" s="56"/>
      <c r="CL103" s="56">
        <v>2</v>
      </c>
      <c r="CM103" s="56"/>
      <c r="CN103" s="56"/>
      <c r="CO103" s="56"/>
      <c r="CP103" s="56"/>
      <c r="CQ103" s="56"/>
      <c r="CR103" s="56"/>
      <c r="CS103" s="56"/>
      <c r="CT103" s="56"/>
      <c r="CU103" s="56"/>
      <c r="CV103" s="56">
        <v>2</v>
      </c>
      <c r="CW103" s="56"/>
      <c r="CX103" s="56"/>
      <c r="CY103" s="56"/>
      <c r="CZ103" s="56"/>
      <c r="DA103" s="56"/>
      <c r="DB103" s="56"/>
      <c r="DC103" s="56"/>
      <c r="DD103" s="56"/>
      <c r="DE103" s="56"/>
      <c r="DF103" s="56">
        <v>2</v>
      </c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</row>
    <row r="104" spans="1:120" s="21" customFormat="1" x14ac:dyDescent="0.25">
      <c r="A104" s="38" t="s">
        <v>81</v>
      </c>
      <c r="B104" s="38"/>
      <c r="C104" s="38"/>
      <c r="D104" s="38"/>
      <c r="E104" s="43"/>
      <c r="F104" s="42">
        <f t="shared" si="527"/>
        <v>0</v>
      </c>
      <c r="G104" s="42">
        <f t="shared" si="528"/>
        <v>0</v>
      </c>
      <c r="H104" s="42">
        <f t="shared" si="529"/>
        <v>0</v>
      </c>
      <c r="I104" s="42">
        <f t="shared" si="530"/>
        <v>0</v>
      </c>
      <c r="J104" s="38"/>
      <c r="K104" s="42">
        <f t="shared" si="531"/>
        <v>0</v>
      </c>
      <c r="L104" s="42">
        <f t="shared" si="532"/>
        <v>0</v>
      </c>
      <c r="M104" s="42">
        <f t="shared" si="533"/>
        <v>0</v>
      </c>
      <c r="N104" s="42">
        <f t="shared" si="534"/>
        <v>0</v>
      </c>
      <c r="O104" s="38">
        <v>2</v>
      </c>
      <c r="P104" s="42">
        <f t="shared" si="535"/>
        <v>0</v>
      </c>
      <c r="Q104" s="42">
        <f t="shared" si="536"/>
        <v>0</v>
      </c>
      <c r="R104" s="42">
        <f t="shared" si="537"/>
        <v>0</v>
      </c>
      <c r="S104" s="42">
        <f t="shared" si="538"/>
        <v>0</v>
      </c>
      <c r="T104" s="38"/>
      <c r="U104" s="42">
        <f t="shared" si="539"/>
        <v>0</v>
      </c>
      <c r="V104" s="42">
        <f t="shared" si="540"/>
        <v>0</v>
      </c>
      <c r="W104" s="42">
        <f t="shared" si="541"/>
        <v>0</v>
      </c>
      <c r="X104" s="42">
        <f t="shared" si="542"/>
        <v>0</v>
      </c>
      <c r="Y104" s="38">
        <v>2</v>
      </c>
      <c r="Z104" s="42">
        <f t="shared" si="543"/>
        <v>0</v>
      </c>
      <c r="AA104" s="42">
        <f t="shared" si="544"/>
        <v>0</v>
      </c>
      <c r="AB104" s="42">
        <f t="shared" si="545"/>
        <v>0</v>
      </c>
      <c r="AC104" s="42">
        <f t="shared" si="546"/>
        <v>0</v>
      </c>
      <c r="AD104" s="38"/>
      <c r="AE104" s="42">
        <f t="shared" si="547"/>
        <v>0</v>
      </c>
      <c r="AF104" s="42">
        <f t="shared" si="548"/>
        <v>0</v>
      </c>
      <c r="AG104" s="42">
        <f t="shared" si="549"/>
        <v>0</v>
      </c>
      <c r="AH104" s="42">
        <f t="shared" si="550"/>
        <v>0</v>
      </c>
      <c r="AI104" s="38">
        <v>2</v>
      </c>
      <c r="AJ104" s="42">
        <f t="shared" si="551"/>
        <v>0</v>
      </c>
      <c r="AK104" s="42">
        <f t="shared" si="552"/>
        <v>0</v>
      </c>
      <c r="AL104" s="42">
        <f t="shared" si="553"/>
        <v>0</v>
      </c>
      <c r="AM104" s="42">
        <f t="shared" si="554"/>
        <v>0</v>
      </c>
      <c r="AN104" s="41"/>
      <c r="AO104" s="42">
        <f t="shared" si="555"/>
        <v>0</v>
      </c>
      <c r="AP104" s="42">
        <f t="shared" si="556"/>
        <v>0</v>
      </c>
      <c r="AQ104" s="42">
        <f t="shared" si="557"/>
        <v>0</v>
      </c>
      <c r="AR104" s="42">
        <f t="shared" si="558"/>
        <v>0</v>
      </c>
      <c r="AS104" s="38">
        <v>2</v>
      </c>
      <c r="AT104" s="42">
        <f t="shared" si="559"/>
        <v>0</v>
      </c>
      <c r="AU104" s="42">
        <f t="shared" si="560"/>
        <v>0</v>
      </c>
      <c r="AV104" s="42">
        <f t="shared" si="561"/>
        <v>0</v>
      </c>
      <c r="AW104" s="42">
        <f t="shared" si="562"/>
        <v>0</v>
      </c>
      <c r="AX104" s="38"/>
      <c r="AY104" s="42">
        <f t="shared" si="563"/>
        <v>0</v>
      </c>
      <c r="AZ104" s="42">
        <f t="shared" si="564"/>
        <v>0</v>
      </c>
      <c r="BA104" s="42">
        <f t="shared" si="565"/>
        <v>0</v>
      </c>
      <c r="BB104" s="42">
        <f t="shared" si="566"/>
        <v>0</v>
      </c>
      <c r="BC104" s="38">
        <v>2</v>
      </c>
      <c r="BD104" s="42">
        <f t="shared" si="567"/>
        <v>0</v>
      </c>
      <c r="BE104" s="42">
        <f t="shared" si="568"/>
        <v>0</v>
      </c>
      <c r="BF104" s="42">
        <f t="shared" si="569"/>
        <v>0</v>
      </c>
      <c r="BG104" s="42">
        <f t="shared" si="570"/>
        <v>0</v>
      </c>
      <c r="BH104" s="41"/>
      <c r="BI104" s="42">
        <f t="shared" si="571"/>
        <v>0</v>
      </c>
      <c r="BJ104" s="42">
        <f t="shared" si="572"/>
        <v>0</v>
      </c>
      <c r="BK104" s="42">
        <f t="shared" si="573"/>
        <v>0</v>
      </c>
      <c r="BL104" s="42">
        <f t="shared" si="574"/>
        <v>0</v>
      </c>
      <c r="BM104" s="43">
        <v>2</v>
      </c>
      <c r="BN104" s="42">
        <f t="shared" si="575"/>
        <v>0</v>
      </c>
      <c r="BO104" s="42">
        <f t="shared" si="576"/>
        <v>0</v>
      </c>
      <c r="BP104" s="42">
        <f t="shared" si="577"/>
        <v>0</v>
      </c>
      <c r="BQ104" s="42">
        <f t="shared" si="578"/>
        <v>0</v>
      </c>
      <c r="BR104" s="38"/>
      <c r="BS104" s="42">
        <f t="shared" si="579"/>
        <v>0</v>
      </c>
      <c r="BT104" s="42">
        <f t="shared" si="580"/>
        <v>0</v>
      </c>
      <c r="BU104" s="42">
        <f t="shared" si="581"/>
        <v>0</v>
      </c>
      <c r="BV104" s="42">
        <f t="shared" si="582"/>
        <v>0</v>
      </c>
      <c r="BW104" s="38">
        <v>2</v>
      </c>
      <c r="BX104" s="42">
        <f t="shared" si="583"/>
        <v>0</v>
      </c>
      <c r="BY104" s="42">
        <f t="shared" si="584"/>
        <v>0</v>
      </c>
      <c r="BZ104" s="42">
        <f t="shared" si="585"/>
        <v>0</v>
      </c>
      <c r="CA104" s="42">
        <f t="shared" si="586"/>
        <v>0</v>
      </c>
      <c r="CB104" s="38"/>
      <c r="CC104" s="42"/>
      <c r="CD104" s="42"/>
      <c r="CE104" s="42"/>
      <c r="CF104" s="42"/>
      <c r="CG104" s="38">
        <v>2</v>
      </c>
      <c r="CH104" s="38"/>
      <c r="CI104" s="38"/>
      <c r="CJ104" s="38"/>
      <c r="CK104" s="38"/>
      <c r="CL104" s="38"/>
      <c r="CM104" s="38"/>
      <c r="CN104" s="38"/>
      <c r="CO104" s="38"/>
      <c r="CP104" s="38"/>
      <c r="CQ104" s="38">
        <v>2</v>
      </c>
      <c r="CR104" s="38"/>
      <c r="CS104" s="38"/>
      <c r="CT104" s="38"/>
      <c r="CU104" s="38"/>
      <c r="CV104" s="38"/>
      <c r="CW104" s="38"/>
      <c r="CX104" s="38"/>
      <c r="CY104" s="38"/>
      <c r="CZ104" s="38"/>
      <c r="DA104" s="38">
        <v>2</v>
      </c>
      <c r="DB104" s="38"/>
      <c r="DC104" s="38"/>
      <c r="DD104" s="38"/>
      <c r="DE104" s="38"/>
      <c r="DF104" s="38"/>
      <c r="DG104" s="38"/>
      <c r="DH104" s="38"/>
      <c r="DI104" s="38"/>
      <c r="DJ104" s="38"/>
      <c r="DK104" s="38">
        <v>2</v>
      </c>
      <c r="DL104" s="38"/>
      <c r="DM104" s="38"/>
      <c r="DN104" s="38"/>
      <c r="DO104" s="38"/>
      <c r="DP104" s="38"/>
    </row>
    <row r="105" spans="1:120" s="21" customFormat="1" x14ac:dyDescent="0.25">
      <c r="A105" s="50" t="s">
        <v>48</v>
      </c>
      <c r="B105" s="50">
        <v>400</v>
      </c>
      <c r="E105" s="52">
        <v>99.9</v>
      </c>
      <c r="F105" s="53">
        <f t="shared" si="527"/>
        <v>22</v>
      </c>
      <c r="G105" s="30">
        <f t="shared" si="528"/>
        <v>0</v>
      </c>
      <c r="H105" s="30">
        <f t="shared" si="529"/>
        <v>0</v>
      </c>
      <c r="I105" s="30">
        <f t="shared" si="530"/>
        <v>5.4945000000000004</v>
      </c>
      <c r="J105" s="125">
        <v>5.5</v>
      </c>
      <c r="K105" s="53">
        <f t="shared" si="531"/>
        <v>22</v>
      </c>
      <c r="L105" s="53">
        <f t="shared" si="532"/>
        <v>0</v>
      </c>
      <c r="M105" s="53">
        <f t="shared" si="533"/>
        <v>0</v>
      </c>
      <c r="N105" s="53">
        <f t="shared" si="534"/>
        <v>5.4945000000000004</v>
      </c>
      <c r="O105" s="50">
        <v>5.5</v>
      </c>
      <c r="P105" s="53">
        <f t="shared" si="535"/>
        <v>22</v>
      </c>
      <c r="Q105" s="53">
        <f t="shared" si="536"/>
        <v>0</v>
      </c>
      <c r="R105" s="53">
        <f t="shared" si="537"/>
        <v>0</v>
      </c>
      <c r="S105" s="53">
        <f t="shared" si="538"/>
        <v>5.4945000000000004</v>
      </c>
      <c r="T105" s="50">
        <v>5.5</v>
      </c>
      <c r="U105" s="53">
        <f t="shared" si="539"/>
        <v>22</v>
      </c>
      <c r="V105" s="53">
        <f t="shared" si="540"/>
        <v>0</v>
      </c>
      <c r="W105" s="53">
        <f t="shared" si="541"/>
        <v>0</v>
      </c>
      <c r="X105" s="53">
        <f t="shared" si="542"/>
        <v>5.4945000000000004</v>
      </c>
      <c r="Y105" s="50">
        <v>5.5</v>
      </c>
      <c r="Z105" s="53">
        <f t="shared" si="543"/>
        <v>22</v>
      </c>
      <c r="AA105" s="53">
        <f t="shared" si="544"/>
        <v>0</v>
      </c>
      <c r="AB105" s="53">
        <f t="shared" si="545"/>
        <v>0</v>
      </c>
      <c r="AC105" s="53">
        <f t="shared" si="546"/>
        <v>5.4945000000000004</v>
      </c>
      <c r="AD105" s="21">
        <v>5.5</v>
      </c>
      <c r="AE105" s="53">
        <f t="shared" si="547"/>
        <v>22</v>
      </c>
      <c r="AF105" s="53">
        <f t="shared" si="548"/>
        <v>0</v>
      </c>
      <c r="AG105" s="53">
        <f t="shared" si="549"/>
        <v>0</v>
      </c>
      <c r="AH105" s="53">
        <f t="shared" si="550"/>
        <v>5.4945000000000004</v>
      </c>
      <c r="AI105" s="21">
        <v>5.5</v>
      </c>
      <c r="AJ105" s="53">
        <f t="shared" si="551"/>
        <v>22</v>
      </c>
      <c r="AK105" s="53">
        <f t="shared" si="552"/>
        <v>0</v>
      </c>
      <c r="AL105" s="53">
        <f t="shared" si="553"/>
        <v>0</v>
      </c>
      <c r="AM105" s="53">
        <f t="shared" si="554"/>
        <v>5.4945000000000004</v>
      </c>
      <c r="AN105" s="54">
        <v>5.5</v>
      </c>
      <c r="AO105" s="53">
        <f t="shared" si="555"/>
        <v>22</v>
      </c>
      <c r="AP105" s="53">
        <f t="shared" si="556"/>
        <v>0</v>
      </c>
      <c r="AQ105" s="53">
        <f t="shared" si="557"/>
        <v>0</v>
      </c>
      <c r="AR105" s="53">
        <f t="shared" si="558"/>
        <v>5.4945000000000004</v>
      </c>
      <c r="AS105" s="50">
        <v>5.5</v>
      </c>
      <c r="AT105" s="53">
        <f t="shared" si="559"/>
        <v>22</v>
      </c>
      <c r="AU105" s="53">
        <f t="shared" si="560"/>
        <v>0</v>
      </c>
      <c r="AV105" s="53">
        <f t="shared" si="561"/>
        <v>0</v>
      </c>
      <c r="AW105" s="53">
        <f t="shared" si="562"/>
        <v>5.4945000000000004</v>
      </c>
      <c r="AX105" s="21">
        <v>5.5</v>
      </c>
      <c r="AY105" s="30">
        <f t="shared" si="563"/>
        <v>22</v>
      </c>
      <c r="AZ105" s="53">
        <f t="shared" si="564"/>
        <v>0</v>
      </c>
      <c r="BA105" s="53">
        <f t="shared" si="565"/>
        <v>0</v>
      </c>
      <c r="BB105" s="53">
        <f t="shared" si="566"/>
        <v>5.4945000000000004</v>
      </c>
      <c r="BC105" s="50">
        <v>5.5</v>
      </c>
      <c r="BD105" s="53">
        <f t="shared" si="567"/>
        <v>22</v>
      </c>
      <c r="BE105" s="53">
        <f t="shared" si="568"/>
        <v>0</v>
      </c>
      <c r="BF105" s="53">
        <f t="shared" si="569"/>
        <v>0</v>
      </c>
      <c r="BG105" s="53">
        <f t="shared" si="570"/>
        <v>5.4945000000000004</v>
      </c>
      <c r="BH105" s="54">
        <v>5.5</v>
      </c>
      <c r="BI105" s="30">
        <f t="shared" si="571"/>
        <v>22</v>
      </c>
      <c r="BJ105" s="53">
        <f t="shared" si="572"/>
        <v>0</v>
      </c>
      <c r="BK105" s="53">
        <f t="shared" si="573"/>
        <v>0</v>
      </c>
      <c r="BL105" s="53">
        <f t="shared" si="574"/>
        <v>5.4945000000000004</v>
      </c>
      <c r="BM105" s="55">
        <v>5.5</v>
      </c>
      <c r="BN105" s="53">
        <f t="shared" si="575"/>
        <v>22</v>
      </c>
      <c r="BO105" s="53">
        <f t="shared" si="576"/>
        <v>0</v>
      </c>
      <c r="BP105" s="53">
        <f t="shared" si="577"/>
        <v>0</v>
      </c>
      <c r="BQ105" s="53">
        <f t="shared" si="578"/>
        <v>5.4945000000000004</v>
      </c>
      <c r="BR105" s="50">
        <v>5.5</v>
      </c>
      <c r="BS105" s="53">
        <f t="shared" si="579"/>
        <v>22</v>
      </c>
      <c r="BT105" s="53">
        <f t="shared" si="580"/>
        <v>0</v>
      </c>
      <c r="BU105" s="53">
        <f t="shared" si="581"/>
        <v>0</v>
      </c>
      <c r="BV105" s="53">
        <f t="shared" si="582"/>
        <v>5.4945000000000004</v>
      </c>
      <c r="BW105" s="50">
        <v>5.5</v>
      </c>
      <c r="BX105" s="53">
        <f t="shared" si="583"/>
        <v>22</v>
      </c>
      <c r="BY105" s="53">
        <f t="shared" si="584"/>
        <v>0</v>
      </c>
      <c r="BZ105" s="53">
        <f t="shared" si="585"/>
        <v>0</v>
      </c>
      <c r="CA105" s="53">
        <f t="shared" si="586"/>
        <v>5.4945000000000004</v>
      </c>
      <c r="CB105" s="50">
        <v>5.5</v>
      </c>
      <c r="CC105" s="53">
        <f t="shared" ref="CC105" si="655">$B105/100*CG105</f>
        <v>22</v>
      </c>
      <c r="CD105" s="53">
        <f t="shared" ref="CD105" si="656">$C105/100*CG105</f>
        <v>0</v>
      </c>
      <c r="CE105" s="53">
        <f t="shared" ref="CE105" si="657">$D105/100*CG105</f>
        <v>0</v>
      </c>
      <c r="CF105" s="53">
        <f t="shared" ref="CF105" si="658">$E105/100*CG105</f>
        <v>5.4945000000000004</v>
      </c>
      <c r="CG105" s="50">
        <v>5.5</v>
      </c>
      <c r="CH105" s="53">
        <f t="shared" ref="CH105:CH109" si="659">$B105/100*CL105</f>
        <v>22</v>
      </c>
      <c r="CI105" s="53">
        <f t="shared" ref="CI105:CI107" si="660">$C105/100*CL105</f>
        <v>0</v>
      </c>
      <c r="CJ105" s="53">
        <f t="shared" ref="CJ105:CJ107" si="661">$D105/100*CL105</f>
        <v>0</v>
      </c>
      <c r="CK105" s="53">
        <f t="shared" ref="CK105:CK107" si="662">$E105/100*CL105</f>
        <v>5.4945000000000004</v>
      </c>
      <c r="CL105" s="50">
        <v>5.5</v>
      </c>
      <c r="CM105" s="53">
        <f t="shared" ref="CM105:CM109" si="663">$B105/100*CQ105</f>
        <v>22</v>
      </c>
      <c r="CN105" s="53">
        <f t="shared" ref="CN105:CN109" si="664">$C105/100*CQ105</f>
        <v>0</v>
      </c>
      <c r="CO105" s="53">
        <f t="shared" ref="CO105:CO109" si="665">$D105/100*CQ105</f>
        <v>0</v>
      </c>
      <c r="CP105" s="53">
        <f t="shared" ref="CP105:CP109" si="666">$E105/100*CQ105</f>
        <v>5.4945000000000004</v>
      </c>
      <c r="CQ105" s="50">
        <v>5.5</v>
      </c>
      <c r="CR105" s="53">
        <f t="shared" ref="CR105:CR109" si="667">$B105/100*CV105</f>
        <v>22</v>
      </c>
      <c r="CS105" s="53">
        <f t="shared" ref="CS105:CS109" si="668">$C105/100*CV105</f>
        <v>0</v>
      </c>
      <c r="CT105" s="53">
        <f t="shared" ref="CT105:CT109" si="669">$D105/100*CV105</f>
        <v>0</v>
      </c>
      <c r="CU105" s="53">
        <f t="shared" ref="CU105:CU109" si="670">$E105/100*CV105</f>
        <v>5.4945000000000004</v>
      </c>
      <c r="CV105" s="50">
        <v>5.5</v>
      </c>
      <c r="CW105" s="53">
        <f t="shared" ref="CW105:CW109" si="671">$B105/100*DA105</f>
        <v>22</v>
      </c>
      <c r="CX105" s="53">
        <f t="shared" ref="CX105:CX109" si="672">$C105/100*DA105</f>
        <v>0</v>
      </c>
      <c r="CY105" s="53">
        <f t="shared" ref="CY105:CY109" si="673">$D105/100*DA105</f>
        <v>0</v>
      </c>
      <c r="CZ105" s="53">
        <f t="shared" ref="CZ105:CZ109" si="674">$E105/100*DA105</f>
        <v>5.4945000000000004</v>
      </c>
      <c r="DA105" s="50">
        <v>5.5</v>
      </c>
      <c r="DB105" s="53">
        <f t="shared" ref="DB105:DB109" si="675">$B105/100*DF105</f>
        <v>22</v>
      </c>
      <c r="DC105" s="53">
        <f t="shared" ref="DC105:DC109" si="676">$C105/100*DF105</f>
        <v>0</v>
      </c>
      <c r="DD105" s="53">
        <f t="shared" ref="DD105:DD109" si="677">$D105/100*DF105</f>
        <v>0</v>
      </c>
      <c r="DE105" s="53">
        <f t="shared" ref="DE105:DE109" si="678">$E105/100*DF105</f>
        <v>5.4945000000000004</v>
      </c>
      <c r="DF105" s="50">
        <v>5.5</v>
      </c>
      <c r="DG105" s="53">
        <f t="shared" ref="DG105:DG109" si="679">$B105/100*DK105</f>
        <v>22</v>
      </c>
      <c r="DH105" s="53">
        <f t="shared" ref="DH105:DH107" si="680">$C105/100*DK105</f>
        <v>0</v>
      </c>
      <c r="DI105" s="53">
        <f t="shared" ref="DI105:DI107" si="681">$D105/100*DK105</f>
        <v>0</v>
      </c>
      <c r="DJ105" s="53">
        <f t="shared" ref="DJ105:DJ107" si="682">$E105/100*DK105</f>
        <v>5.4945000000000004</v>
      </c>
      <c r="DK105" s="50">
        <v>5.5</v>
      </c>
      <c r="DL105" s="53">
        <f t="shared" ref="DL105:DL108" si="683">$B105/100*DP105</f>
        <v>0</v>
      </c>
      <c r="DM105" s="53">
        <f t="shared" ref="DM105:DM108" si="684">$C105/100*DP105</f>
        <v>0</v>
      </c>
      <c r="DN105" s="53">
        <f t="shared" ref="DN105:DN108" si="685">$D105/100*DP105</f>
        <v>0</v>
      </c>
      <c r="DO105" s="53">
        <f t="shared" ref="DO105:DO108" si="686">$E105/100*DP105</f>
        <v>0</v>
      </c>
    </row>
    <row r="106" spans="1:120" s="21" customFormat="1" ht="15" customHeight="1" outlineLevel="1" x14ac:dyDescent="0.25">
      <c r="A106" s="69" t="s">
        <v>70</v>
      </c>
      <c r="B106" s="69">
        <v>40</v>
      </c>
      <c r="C106" s="69">
        <v>2.5</v>
      </c>
      <c r="D106" s="69">
        <v>0.5</v>
      </c>
      <c r="E106" s="70">
        <v>6.3</v>
      </c>
      <c r="F106" s="71">
        <f t="shared" ref="F106:F107" si="687">$B106/100*J106</f>
        <v>0</v>
      </c>
      <c r="G106" s="71">
        <f t="shared" ref="G106:G107" si="688">$C106/100*J106</f>
        <v>0</v>
      </c>
      <c r="H106" s="71">
        <f t="shared" ref="H106:H107" si="689">$D106/100*J106</f>
        <v>0</v>
      </c>
      <c r="I106" s="71">
        <f t="shared" ref="I106:I107" si="690">$E106/100*J106</f>
        <v>0</v>
      </c>
      <c r="J106" s="69"/>
      <c r="K106" s="71">
        <f t="shared" ref="K106:K107" si="691">$B106/100*O106</f>
        <v>0.2</v>
      </c>
      <c r="L106" s="71">
        <f t="shared" ref="L106:L107" si="692">$C106/100*O106</f>
        <v>1.2500000000000001E-2</v>
      </c>
      <c r="M106" s="71">
        <f t="shared" ref="M106:M107" si="693">$D106/100*O106</f>
        <v>2.5000000000000001E-3</v>
      </c>
      <c r="N106" s="71">
        <f t="shared" ref="N106:N107" si="694">$E106/100*O106</f>
        <v>3.15E-2</v>
      </c>
      <c r="O106" s="69">
        <v>0.5</v>
      </c>
      <c r="P106" s="71">
        <f t="shared" ref="P106:P107" si="695">$B106/100*T106</f>
        <v>0</v>
      </c>
      <c r="Q106" s="71">
        <f t="shared" ref="Q106:Q107" si="696">$C106/100*T106</f>
        <v>0</v>
      </c>
      <c r="R106" s="71">
        <f t="shared" ref="R106:R107" si="697">$D106/100*T106</f>
        <v>0</v>
      </c>
      <c r="S106" s="71">
        <f t="shared" ref="S106:S107" si="698">$E106/100*T106</f>
        <v>0</v>
      </c>
      <c r="T106" s="69"/>
      <c r="U106" s="71">
        <f t="shared" ref="U106:U107" si="699">$B106/100*Y106</f>
        <v>0.2</v>
      </c>
      <c r="V106" s="71">
        <f t="shared" ref="V106:V107" si="700">$C106/100*Y106</f>
        <v>1.2500000000000001E-2</v>
      </c>
      <c r="W106" s="71">
        <f t="shared" ref="W106:W107" si="701">$D106/100*Y106</f>
        <v>2.5000000000000001E-3</v>
      </c>
      <c r="X106" s="71">
        <f t="shared" ref="X106:X107" si="702">$E106/100*Y106</f>
        <v>3.15E-2</v>
      </c>
      <c r="Y106" s="69">
        <v>0.5</v>
      </c>
      <c r="Z106" s="71">
        <f t="shared" ref="Z106:Z107" si="703">$B106/100*AD106</f>
        <v>0</v>
      </c>
      <c r="AA106" s="71">
        <f t="shared" ref="AA106:AA107" si="704">$C106/100*AD106</f>
        <v>0</v>
      </c>
      <c r="AB106" s="71">
        <f t="shared" ref="AB106:AB107" si="705">$D106/100*AD106</f>
        <v>0</v>
      </c>
      <c r="AC106" s="71">
        <f t="shared" ref="AC106:AC107" si="706">$E106/100*AD106</f>
        <v>0</v>
      </c>
      <c r="AD106" s="69"/>
      <c r="AE106" s="71">
        <f t="shared" ref="AE106:AE107" si="707">$B106/100*AI106</f>
        <v>0.2</v>
      </c>
      <c r="AF106" s="71">
        <f t="shared" ref="AF106:AF107" si="708">$C106/100*AI106</f>
        <v>1.2500000000000001E-2</v>
      </c>
      <c r="AG106" s="71">
        <f t="shared" ref="AG106:AG107" si="709">$D106/100*AI106</f>
        <v>2.5000000000000001E-3</v>
      </c>
      <c r="AH106" s="71">
        <f t="shared" ref="AH106:AH107" si="710">$E106/100*AI106</f>
        <v>3.15E-2</v>
      </c>
      <c r="AI106" s="69">
        <v>0.5</v>
      </c>
      <c r="AJ106" s="71">
        <f t="shared" ref="AJ106:AJ107" si="711">$B106/100*AN106</f>
        <v>0</v>
      </c>
      <c r="AK106" s="71">
        <f t="shared" ref="AK106:AK107" si="712">$C106/100*AN106</f>
        <v>0</v>
      </c>
      <c r="AL106" s="71">
        <f t="shared" ref="AL106:AL107" si="713">$D106/100*AN106</f>
        <v>0</v>
      </c>
      <c r="AM106" s="71">
        <f t="shared" ref="AM106:AM107" si="714">$E106/100*AN106</f>
        <v>0</v>
      </c>
      <c r="AN106" s="72"/>
      <c r="AO106" s="71">
        <f t="shared" ref="AO106:AO107" si="715">$B106/100*AS106</f>
        <v>0.2</v>
      </c>
      <c r="AP106" s="71">
        <f t="shared" ref="AP106:AP107" si="716">$C106/100*AS106</f>
        <v>1.2500000000000001E-2</v>
      </c>
      <c r="AQ106" s="71">
        <f t="shared" ref="AQ106:AQ107" si="717">$D106/100*AS106</f>
        <v>2.5000000000000001E-3</v>
      </c>
      <c r="AR106" s="71">
        <f t="shared" ref="AR106:AR107" si="718">$E106/100*AS106</f>
        <v>3.15E-2</v>
      </c>
      <c r="AS106" s="69">
        <v>0.5</v>
      </c>
      <c r="AT106" s="71">
        <f t="shared" ref="AT106:AT107" si="719">$B106/100*AX106</f>
        <v>0</v>
      </c>
      <c r="AU106" s="71">
        <f t="shared" ref="AU106:AU107" si="720">$C106/100*AX106</f>
        <v>0</v>
      </c>
      <c r="AV106" s="71">
        <f t="shared" ref="AV106:AV107" si="721">$D106/100*AX106</f>
        <v>0</v>
      </c>
      <c r="AW106" s="71">
        <f t="shared" ref="AW106:AW107" si="722">$E106/100*AX106</f>
        <v>0</v>
      </c>
      <c r="AX106" s="69"/>
      <c r="AY106" s="71">
        <f t="shared" ref="AY106:AY107" si="723">$B106/100*BC106</f>
        <v>0.2</v>
      </c>
      <c r="AZ106" s="71">
        <f t="shared" ref="AZ106:AZ107" si="724">$C106/100*BC106</f>
        <v>1.2500000000000001E-2</v>
      </c>
      <c r="BA106" s="71">
        <f t="shared" ref="BA106:BA107" si="725">$D106/100*BC106</f>
        <v>2.5000000000000001E-3</v>
      </c>
      <c r="BB106" s="71">
        <f t="shared" ref="BB106:BB107" si="726">$E106/100*BC106</f>
        <v>3.15E-2</v>
      </c>
      <c r="BC106" s="69">
        <v>0.5</v>
      </c>
      <c r="BD106" s="71">
        <f t="shared" ref="BD106:BD108" si="727">$B106/100*BH106</f>
        <v>0</v>
      </c>
      <c r="BE106" s="71">
        <f t="shared" ref="BE106:BE108" si="728">$C106/100*BH106</f>
        <v>0</v>
      </c>
      <c r="BF106" s="71">
        <f t="shared" ref="BF106:BF108" si="729">$D106/100*BH106</f>
        <v>0</v>
      </c>
      <c r="BG106" s="71">
        <f t="shared" ref="BG106:BG108" si="730">$E106/100*BH106</f>
        <v>0</v>
      </c>
      <c r="BH106" s="72"/>
      <c r="BI106" s="71">
        <f t="shared" ref="BI106:BI107" si="731">$B106/100*BM106</f>
        <v>0.2</v>
      </c>
      <c r="BJ106" s="71">
        <f t="shared" ref="BJ106:BJ107" si="732">$C106/100*BM106</f>
        <v>1.2500000000000001E-2</v>
      </c>
      <c r="BK106" s="71">
        <f t="shared" ref="BK106:BK107" si="733">$D106/100*BM106</f>
        <v>2.5000000000000001E-3</v>
      </c>
      <c r="BL106" s="71">
        <f t="shared" ref="BL106:BL107" si="734">$E106/100*BM106</f>
        <v>3.15E-2</v>
      </c>
      <c r="BM106" s="70">
        <v>0.5</v>
      </c>
      <c r="BN106" s="71">
        <f t="shared" ref="BN106:BN107" si="735">$B106/100*BR106</f>
        <v>0</v>
      </c>
      <c r="BO106" s="71">
        <f t="shared" ref="BO106:BO107" si="736">$C106/100*BR106</f>
        <v>0</v>
      </c>
      <c r="BP106" s="71">
        <f t="shared" ref="BP106:BP107" si="737">$D106/100*BR106</f>
        <v>0</v>
      </c>
      <c r="BQ106" s="71">
        <f t="shared" ref="BQ106:BQ107" si="738">$E106/100*BR106</f>
        <v>0</v>
      </c>
      <c r="BR106" s="69"/>
      <c r="BS106" s="71">
        <f t="shared" ref="BS106:BS107" si="739">$B106/100*BW106</f>
        <v>0.2</v>
      </c>
      <c r="BT106" s="71">
        <f t="shared" ref="BT106:BT107" si="740">$C106/100*BW106</f>
        <v>1.2500000000000001E-2</v>
      </c>
      <c r="BU106" s="71">
        <f t="shared" ref="BU106:BU107" si="741">$D106/100*BW106</f>
        <v>2.5000000000000001E-3</v>
      </c>
      <c r="BV106" s="71">
        <f t="shared" ref="BV106:BV107" si="742">$E106/100*BW106</f>
        <v>3.15E-2</v>
      </c>
      <c r="BW106" s="69">
        <v>0.5</v>
      </c>
      <c r="BX106" s="71">
        <f t="shared" ref="BX106:BX107" si="743">$B106/100*CB106</f>
        <v>0</v>
      </c>
      <c r="BY106" s="71">
        <f t="shared" ref="BY106:BY108" si="744">$C106/100*CB106</f>
        <v>0</v>
      </c>
      <c r="BZ106" s="71">
        <f t="shared" ref="BZ106:BZ108" si="745">$D106/100*CB106</f>
        <v>0</v>
      </c>
      <c r="CA106" s="71">
        <f t="shared" ref="CA106:CA108" si="746">$E106/100*CB106</f>
        <v>0</v>
      </c>
      <c r="CB106" s="69"/>
      <c r="CC106" s="71">
        <f t="shared" ref="CC106:CC109" si="747">$B106/100*CG106</f>
        <v>0.2</v>
      </c>
      <c r="CD106" s="71">
        <f t="shared" ref="CD106:CD107" si="748">$C106/100*CG106</f>
        <v>1.2500000000000001E-2</v>
      </c>
      <c r="CE106" s="71">
        <f t="shared" ref="CE106:CE107" si="749">$D106/100*CG106</f>
        <v>2.5000000000000001E-3</v>
      </c>
      <c r="CF106" s="71">
        <f t="shared" ref="CF106:CF107" si="750">$E106/100*CG106</f>
        <v>3.15E-2</v>
      </c>
      <c r="CG106" s="69">
        <v>0.5</v>
      </c>
      <c r="CH106" s="71">
        <f t="shared" si="659"/>
        <v>0</v>
      </c>
      <c r="CI106" s="71">
        <f t="shared" si="660"/>
        <v>0</v>
      </c>
      <c r="CJ106" s="71">
        <f t="shared" si="661"/>
        <v>0</v>
      </c>
      <c r="CK106" s="71">
        <f t="shared" si="662"/>
        <v>0</v>
      </c>
      <c r="CL106" s="69"/>
      <c r="CM106" s="71">
        <f t="shared" si="663"/>
        <v>0.2</v>
      </c>
      <c r="CN106" s="71">
        <f t="shared" si="664"/>
        <v>1.2500000000000001E-2</v>
      </c>
      <c r="CO106" s="71">
        <f t="shared" si="665"/>
        <v>2.5000000000000001E-3</v>
      </c>
      <c r="CP106" s="71">
        <f t="shared" si="666"/>
        <v>3.15E-2</v>
      </c>
      <c r="CQ106" s="69">
        <v>0.5</v>
      </c>
      <c r="CR106" s="71">
        <f t="shared" si="667"/>
        <v>0</v>
      </c>
      <c r="CS106" s="71">
        <f t="shared" si="668"/>
        <v>0</v>
      </c>
      <c r="CT106" s="71">
        <f t="shared" si="669"/>
        <v>0</v>
      </c>
      <c r="CU106" s="71">
        <f t="shared" si="670"/>
        <v>0</v>
      </c>
      <c r="CV106" s="72"/>
      <c r="CW106" s="71">
        <f t="shared" si="671"/>
        <v>0.2</v>
      </c>
      <c r="CX106" s="71">
        <f t="shared" si="672"/>
        <v>1.2500000000000001E-2</v>
      </c>
      <c r="CY106" s="71">
        <f t="shared" si="673"/>
        <v>2.5000000000000001E-3</v>
      </c>
      <c r="CZ106" s="71">
        <f t="shared" si="674"/>
        <v>3.15E-2</v>
      </c>
      <c r="DA106" s="69">
        <v>0.5</v>
      </c>
      <c r="DB106" s="71">
        <f t="shared" si="675"/>
        <v>0</v>
      </c>
      <c r="DC106" s="71">
        <f t="shared" si="676"/>
        <v>0</v>
      </c>
      <c r="DD106" s="71">
        <f t="shared" si="677"/>
        <v>0</v>
      </c>
      <c r="DE106" s="71">
        <f t="shared" si="678"/>
        <v>0</v>
      </c>
      <c r="DF106" s="69"/>
      <c r="DG106" s="71">
        <f t="shared" si="679"/>
        <v>0.2</v>
      </c>
      <c r="DH106" s="71">
        <f t="shared" si="680"/>
        <v>1.2500000000000001E-2</v>
      </c>
      <c r="DI106" s="71">
        <f t="shared" si="681"/>
        <v>2.5000000000000001E-3</v>
      </c>
      <c r="DJ106" s="71">
        <f t="shared" si="682"/>
        <v>3.15E-2</v>
      </c>
      <c r="DK106" s="69">
        <v>0.5</v>
      </c>
      <c r="DL106" s="71">
        <f t="shared" si="683"/>
        <v>0</v>
      </c>
      <c r="DM106" s="71">
        <f t="shared" si="684"/>
        <v>0</v>
      </c>
      <c r="DN106" s="71">
        <f t="shared" si="685"/>
        <v>0</v>
      </c>
      <c r="DO106" s="71">
        <f t="shared" si="686"/>
        <v>0</v>
      </c>
      <c r="DP106" s="72"/>
    </row>
    <row r="107" spans="1:120" s="21" customFormat="1" ht="15" customHeight="1" outlineLevel="1" x14ac:dyDescent="0.25">
      <c r="A107" s="21" t="s">
        <v>71</v>
      </c>
      <c r="B107" s="21">
        <v>40</v>
      </c>
      <c r="C107" s="21">
        <v>2.5</v>
      </c>
      <c r="D107" s="21">
        <v>0.5</v>
      </c>
      <c r="E107" s="55">
        <v>6.3</v>
      </c>
      <c r="F107" s="30">
        <f t="shared" si="687"/>
        <v>0.2</v>
      </c>
      <c r="G107" s="30">
        <f t="shared" si="688"/>
        <v>1.2500000000000001E-2</v>
      </c>
      <c r="H107" s="30">
        <f t="shared" si="689"/>
        <v>2.5000000000000001E-3</v>
      </c>
      <c r="I107" s="30">
        <f t="shared" si="690"/>
        <v>3.15E-2</v>
      </c>
      <c r="J107" s="21">
        <v>0.5</v>
      </c>
      <c r="K107" s="30">
        <f t="shared" si="691"/>
        <v>0</v>
      </c>
      <c r="L107" s="30">
        <f t="shared" si="692"/>
        <v>0</v>
      </c>
      <c r="M107" s="30">
        <f t="shared" si="693"/>
        <v>0</v>
      </c>
      <c r="N107" s="30">
        <f t="shared" si="694"/>
        <v>0</v>
      </c>
      <c r="P107" s="30">
        <f t="shared" si="695"/>
        <v>0.2</v>
      </c>
      <c r="Q107" s="30">
        <f t="shared" si="696"/>
        <v>1.2500000000000001E-2</v>
      </c>
      <c r="R107" s="30">
        <f t="shared" si="697"/>
        <v>2.5000000000000001E-3</v>
      </c>
      <c r="S107" s="30">
        <f t="shared" si="698"/>
        <v>3.15E-2</v>
      </c>
      <c r="T107" s="21">
        <v>0.5</v>
      </c>
      <c r="U107" s="30">
        <f t="shared" si="699"/>
        <v>0</v>
      </c>
      <c r="V107" s="30">
        <f t="shared" si="700"/>
        <v>0</v>
      </c>
      <c r="W107" s="30">
        <f t="shared" si="701"/>
        <v>0</v>
      </c>
      <c r="X107" s="30">
        <f t="shared" si="702"/>
        <v>0</v>
      </c>
      <c r="Z107" s="30">
        <f t="shared" si="703"/>
        <v>0.2</v>
      </c>
      <c r="AA107" s="30">
        <f t="shared" si="704"/>
        <v>1.2500000000000001E-2</v>
      </c>
      <c r="AB107" s="30">
        <f t="shared" si="705"/>
        <v>2.5000000000000001E-3</v>
      </c>
      <c r="AC107" s="30">
        <f t="shared" si="706"/>
        <v>3.15E-2</v>
      </c>
      <c r="AD107" s="21">
        <v>0.5</v>
      </c>
      <c r="AE107" s="30">
        <f t="shared" si="707"/>
        <v>0</v>
      </c>
      <c r="AF107" s="30">
        <f t="shared" si="708"/>
        <v>0</v>
      </c>
      <c r="AG107" s="30">
        <f t="shared" si="709"/>
        <v>0</v>
      </c>
      <c r="AH107" s="30">
        <f t="shared" si="710"/>
        <v>0</v>
      </c>
      <c r="AJ107" s="30">
        <f t="shared" si="711"/>
        <v>0.2</v>
      </c>
      <c r="AK107" s="30">
        <f t="shared" si="712"/>
        <v>1.2500000000000001E-2</v>
      </c>
      <c r="AL107" s="30">
        <f t="shared" si="713"/>
        <v>2.5000000000000001E-3</v>
      </c>
      <c r="AM107" s="30">
        <f t="shared" si="714"/>
        <v>3.15E-2</v>
      </c>
      <c r="AN107" s="54">
        <v>0.5</v>
      </c>
      <c r="AO107" s="30">
        <f t="shared" si="715"/>
        <v>0</v>
      </c>
      <c r="AP107" s="30">
        <f t="shared" si="716"/>
        <v>0</v>
      </c>
      <c r="AQ107" s="30">
        <f t="shared" si="717"/>
        <v>0</v>
      </c>
      <c r="AR107" s="30">
        <f t="shared" si="718"/>
        <v>0</v>
      </c>
      <c r="AT107" s="30">
        <f t="shared" si="719"/>
        <v>0.2</v>
      </c>
      <c r="AU107" s="30">
        <f t="shared" si="720"/>
        <v>1.2500000000000001E-2</v>
      </c>
      <c r="AV107" s="30">
        <f t="shared" si="721"/>
        <v>2.5000000000000001E-3</v>
      </c>
      <c r="AW107" s="30">
        <f t="shared" si="722"/>
        <v>3.15E-2</v>
      </c>
      <c r="AX107" s="21">
        <v>0.5</v>
      </c>
      <c r="AY107" s="30">
        <f t="shared" si="723"/>
        <v>0</v>
      </c>
      <c r="AZ107" s="30">
        <f t="shared" si="724"/>
        <v>0</v>
      </c>
      <c r="BA107" s="30">
        <f t="shared" si="725"/>
        <v>0</v>
      </c>
      <c r="BB107" s="30">
        <f t="shared" si="726"/>
        <v>0</v>
      </c>
      <c r="BD107" s="30">
        <f t="shared" si="727"/>
        <v>0.2</v>
      </c>
      <c r="BE107" s="30">
        <f t="shared" si="728"/>
        <v>1.2500000000000001E-2</v>
      </c>
      <c r="BF107" s="30">
        <f t="shared" si="729"/>
        <v>2.5000000000000001E-3</v>
      </c>
      <c r="BG107" s="30">
        <f t="shared" si="730"/>
        <v>3.15E-2</v>
      </c>
      <c r="BH107" s="54">
        <v>0.5</v>
      </c>
      <c r="BI107" s="30">
        <f t="shared" si="731"/>
        <v>0</v>
      </c>
      <c r="BJ107" s="30">
        <f t="shared" si="732"/>
        <v>0</v>
      </c>
      <c r="BK107" s="30">
        <f t="shared" si="733"/>
        <v>0</v>
      </c>
      <c r="BL107" s="30">
        <f t="shared" si="734"/>
        <v>0</v>
      </c>
      <c r="BM107" s="55"/>
      <c r="BN107" s="30">
        <f t="shared" si="735"/>
        <v>0.2</v>
      </c>
      <c r="BO107" s="30">
        <f t="shared" si="736"/>
        <v>1.2500000000000001E-2</v>
      </c>
      <c r="BP107" s="30">
        <f t="shared" si="737"/>
        <v>2.5000000000000001E-3</v>
      </c>
      <c r="BQ107" s="30">
        <f t="shared" si="738"/>
        <v>3.15E-2</v>
      </c>
      <c r="BR107" s="21">
        <v>0.5</v>
      </c>
      <c r="BS107" s="30">
        <f t="shared" si="739"/>
        <v>0</v>
      </c>
      <c r="BT107" s="30">
        <f t="shared" si="740"/>
        <v>0</v>
      </c>
      <c r="BU107" s="30">
        <f t="shared" si="741"/>
        <v>0</v>
      </c>
      <c r="BV107" s="30">
        <f t="shared" si="742"/>
        <v>0</v>
      </c>
      <c r="BX107" s="30">
        <f t="shared" si="743"/>
        <v>0.2</v>
      </c>
      <c r="BY107" s="30">
        <f t="shared" si="744"/>
        <v>1.2500000000000001E-2</v>
      </c>
      <c r="BZ107" s="30">
        <f t="shared" si="745"/>
        <v>2.5000000000000001E-3</v>
      </c>
      <c r="CA107" s="30">
        <f t="shared" si="746"/>
        <v>3.15E-2</v>
      </c>
      <c r="CB107" s="21">
        <v>0.5</v>
      </c>
      <c r="CC107" s="30">
        <f t="shared" si="747"/>
        <v>0</v>
      </c>
      <c r="CD107" s="30">
        <f t="shared" si="748"/>
        <v>0</v>
      </c>
      <c r="CE107" s="30">
        <f t="shared" si="749"/>
        <v>0</v>
      </c>
      <c r="CF107" s="30">
        <f t="shared" si="750"/>
        <v>0</v>
      </c>
      <c r="CH107" s="30">
        <f t="shared" si="659"/>
        <v>0.2</v>
      </c>
      <c r="CI107" s="30">
        <f t="shared" si="660"/>
        <v>1.2500000000000001E-2</v>
      </c>
      <c r="CJ107" s="30">
        <f t="shared" si="661"/>
        <v>2.5000000000000001E-3</v>
      </c>
      <c r="CK107" s="30">
        <f t="shared" si="662"/>
        <v>3.15E-2</v>
      </c>
      <c r="CL107" s="21">
        <v>0.5</v>
      </c>
      <c r="CM107" s="30">
        <f t="shared" si="663"/>
        <v>0</v>
      </c>
      <c r="CN107" s="30">
        <f t="shared" si="664"/>
        <v>0</v>
      </c>
      <c r="CO107" s="30">
        <f t="shared" si="665"/>
        <v>0</v>
      </c>
      <c r="CP107" s="30">
        <f t="shared" si="666"/>
        <v>0</v>
      </c>
      <c r="CR107" s="30">
        <f t="shared" si="667"/>
        <v>0.2</v>
      </c>
      <c r="CS107" s="30">
        <f t="shared" si="668"/>
        <v>1.2500000000000001E-2</v>
      </c>
      <c r="CT107" s="30">
        <f t="shared" si="669"/>
        <v>2.5000000000000001E-3</v>
      </c>
      <c r="CU107" s="30">
        <f t="shared" si="670"/>
        <v>3.15E-2</v>
      </c>
      <c r="CV107" s="54">
        <v>0.5</v>
      </c>
      <c r="CW107" s="30">
        <f t="shared" si="671"/>
        <v>0</v>
      </c>
      <c r="CX107" s="30">
        <f t="shared" si="672"/>
        <v>0</v>
      </c>
      <c r="CY107" s="30">
        <f t="shared" si="673"/>
        <v>0</v>
      </c>
      <c r="CZ107" s="30">
        <f t="shared" si="674"/>
        <v>0</v>
      </c>
      <c r="DB107" s="30">
        <f t="shared" si="675"/>
        <v>0.2</v>
      </c>
      <c r="DC107" s="30">
        <f t="shared" si="676"/>
        <v>1.2500000000000001E-2</v>
      </c>
      <c r="DD107" s="30">
        <f t="shared" si="677"/>
        <v>2.5000000000000001E-3</v>
      </c>
      <c r="DE107" s="30">
        <f t="shared" si="678"/>
        <v>3.15E-2</v>
      </c>
      <c r="DF107" s="21">
        <v>0.5</v>
      </c>
      <c r="DG107" s="30">
        <f t="shared" si="679"/>
        <v>0</v>
      </c>
      <c r="DH107" s="30">
        <f t="shared" si="680"/>
        <v>0</v>
      </c>
      <c r="DI107" s="30">
        <f t="shared" si="681"/>
        <v>0</v>
      </c>
      <c r="DJ107" s="30">
        <f t="shared" si="682"/>
        <v>0</v>
      </c>
      <c r="DL107" s="30">
        <f t="shared" si="683"/>
        <v>0</v>
      </c>
      <c r="DM107" s="30">
        <f t="shared" si="684"/>
        <v>0</v>
      </c>
      <c r="DN107" s="30">
        <f t="shared" si="685"/>
        <v>0</v>
      </c>
      <c r="DO107" s="30">
        <f t="shared" si="686"/>
        <v>0</v>
      </c>
      <c r="DP107" s="54"/>
    </row>
    <row r="108" spans="1:120" s="21" customFormat="1" ht="15" customHeight="1" outlineLevel="1" x14ac:dyDescent="0.25">
      <c r="A108" s="40" t="s">
        <v>82</v>
      </c>
      <c r="B108" s="40">
        <v>352</v>
      </c>
      <c r="C108" s="38">
        <v>12.7</v>
      </c>
      <c r="D108" s="38">
        <v>13.8</v>
      </c>
      <c r="E108" s="43">
        <v>25</v>
      </c>
      <c r="F108" s="39">
        <f t="shared" si="527"/>
        <v>0</v>
      </c>
      <c r="G108" s="42"/>
      <c r="H108" s="42"/>
      <c r="I108" s="42"/>
      <c r="J108" s="38"/>
      <c r="K108" s="39">
        <f t="shared" si="531"/>
        <v>1.76</v>
      </c>
      <c r="L108" s="39">
        <f t="shared" si="532"/>
        <v>6.3500000000000001E-2</v>
      </c>
      <c r="M108" s="39">
        <f t="shared" si="533"/>
        <v>6.9000000000000006E-2</v>
      </c>
      <c r="N108" s="39">
        <f t="shared" si="534"/>
        <v>0.125</v>
      </c>
      <c r="O108" s="40">
        <v>0.5</v>
      </c>
      <c r="P108" s="39">
        <f t="shared" si="535"/>
        <v>1.76</v>
      </c>
      <c r="Q108" s="39">
        <f t="shared" si="536"/>
        <v>6.3500000000000001E-2</v>
      </c>
      <c r="R108" s="39">
        <f t="shared" si="537"/>
        <v>6.9000000000000006E-2</v>
      </c>
      <c r="S108" s="39">
        <f t="shared" si="538"/>
        <v>0.125</v>
      </c>
      <c r="T108" s="40">
        <v>0.5</v>
      </c>
      <c r="U108" s="39">
        <f t="shared" si="539"/>
        <v>0</v>
      </c>
      <c r="V108" s="39">
        <f t="shared" si="540"/>
        <v>0</v>
      </c>
      <c r="W108" s="39">
        <f t="shared" si="541"/>
        <v>0</v>
      </c>
      <c r="X108" s="39">
        <f t="shared" si="542"/>
        <v>0</v>
      </c>
      <c r="Y108" s="38"/>
      <c r="Z108" s="39">
        <f t="shared" si="543"/>
        <v>0</v>
      </c>
      <c r="AA108" s="39">
        <f t="shared" si="544"/>
        <v>0</v>
      </c>
      <c r="AB108" s="39">
        <f t="shared" si="545"/>
        <v>0</v>
      </c>
      <c r="AC108" s="39">
        <f t="shared" si="546"/>
        <v>0</v>
      </c>
      <c r="AD108" s="38"/>
      <c r="AE108" s="39">
        <f t="shared" si="547"/>
        <v>1.76</v>
      </c>
      <c r="AF108" s="39">
        <f t="shared" si="548"/>
        <v>6.3500000000000001E-2</v>
      </c>
      <c r="AG108" s="39">
        <f t="shared" si="549"/>
        <v>6.9000000000000006E-2</v>
      </c>
      <c r="AH108" s="39">
        <f t="shared" si="550"/>
        <v>0.125</v>
      </c>
      <c r="AI108" s="38">
        <v>0.5</v>
      </c>
      <c r="AJ108" s="39">
        <f t="shared" si="551"/>
        <v>1.76</v>
      </c>
      <c r="AK108" s="39">
        <f t="shared" si="552"/>
        <v>6.3500000000000001E-2</v>
      </c>
      <c r="AL108" s="39">
        <f t="shared" si="553"/>
        <v>6.9000000000000006E-2</v>
      </c>
      <c r="AM108" s="39">
        <f t="shared" si="554"/>
        <v>0.125</v>
      </c>
      <c r="AN108" s="41">
        <v>0.5</v>
      </c>
      <c r="AO108" s="39">
        <f t="shared" si="555"/>
        <v>0</v>
      </c>
      <c r="AP108" s="39">
        <f t="shared" si="556"/>
        <v>0</v>
      </c>
      <c r="AQ108" s="39">
        <f t="shared" si="557"/>
        <v>0</v>
      </c>
      <c r="AR108" s="39">
        <f t="shared" si="558"/>
        <v>0</v>
      </c>
      <c r="AS108" s="38"/>
      <c r="AT108" s="39">
        <f t="shared" si="559"/>
        <v>0</v>
      </c>
      <c r="AU108" s="39">
        <f t="shared" si="560"/>
        <v>0</v>
      </c>
      <c r="AV108" s="39">
        <f t="shared" si="561"/>
        <v>0</v>
      </c>
      <c r="AW108" s="39">
        <f t="shared" si="562"/>
        <v>0</v>
      </c>
      <c r="AX108" s="38"/>
      <c r="AY108" s="42">
        <f t="shared" si="563"/>
        <v>1.76</v>
      </c>
      <c r="AZ108" s="39"/>
      <c r="BA108" s="39"/>
      <c r="BB108" s="39"/>
      <c r="BC108" s="38">
        <v>0.5</v>
      </c>
      <c r="BD108" s="39">
        <f t="shared" si="727"/>
        <v>1.76</v>
      </c>
      <c r="BE108" s="39">
        <f t="shared" si="728"/>
        <v>6.3500000000000001E-2</v>
      </c>
      <c r="BF108" s="39">
        <f t="shared" si="729"/>
        <v>6.9000000000000006E-2</v>
      </c>
      <c r="BG108" s="39">
        <f t="shared" si="730"/>
        <v>0.125</v>
      </c>
      <c r="BH108" s="41">
        <v>0.5</v>
      </c>
      <c r="BI108" s="42">
        <f t="shared" si="571"/>
        <v>0</v>
      </c>
      <c r="BJ108" s="39"/>
      <c r="BK108" s="39"/>
      <c r="BL108" s="39"/>
      <c r="BM108" s="43"/>
      <c r="BN108" s="39">
        <f t="shared" si="575"/>
        <v>0</v>
      </c>
      <c r="BO108" s="39"/>
      <c r="BP108" s="39"/>
      <c r="BQ108" s="39"/>
      <c r="BR108" s="40"/>
      <c r="BS108" s="39"/>
      <c r="BT108" s="39"/>
      <c r="BU108" s="39"/>
      <c r="BV108" s="39"/>
      <c r="BW108" s="40">
        <v>0.5</v>
      </c>
      <c r="BX108" s="39">
        <f t="shared" si="583"/>
        <v>1.76</v>
      </c>
      <c r="BY108" s="39">
        <f t="shared" si="744"/>
        <v>6.3500000000000001E-2</v>
      </c>
      <c r="BZ108" s="39">
        <f t="shared" si="745"/>
        <v>6.9000000000000006E-2</v>
      </c>
      <c r="CA108" s="39">
        <f t="shared" si="746"/>
        <v>0.125</v>
      </c>
      <c r="CB108" s="40">
        <v>0.5</v>
      </c>
      <c r="CC108" s="39">
        <f t="shared" si="747"/>
        <v>0</v>
      </c>
      <c r="CD108" s="39"/>
      <c r="CE108" s="39"/>
      <c r="CF108" s="39"/>
      <c r="CG108" s="40"/>
      <c r="CH108" s="39">
        <f t="shared" si="659"/>
        <v>0</v>
      </c>
      <c r="CI108" s="39"/>
      <c r="CJ108" s="39"/>
      <c r="CK108" s="39"/>
      <c r="CL108" s="38"/>
      <c r="CM108" s="39">
        <f t="shared" si="663"/>
        <v>1.76</v>
      </c>
      <c r="CN108" s="39">
        <f t="shared" si="664"/>
        <v>6.3500000000000001E-2</v>
      </c>
      <c r="CO108" s="39">
        <f t="shared" si="665"/>
        <v>6.9000000000000006E-2</v>
      </c>
      <c r="CP108" s="39">
        <f t="shared" si="666"/>
        <v>0.125</v>
      </c>
      <c r="CQ108" s="38">
        <v>0.5</v>
      </c>
      <c r="CR108" s="39">
        <f t="shared" si="667"/>
        <v>1.76</v>
      </c>
      <c r="CS108" s="39">
        <f t="shared" si="668"/>
        <v>6.3500000000000001E-2</v>
      </c>
      <c r="CT108" s="39">
        <f t="shared" si="669"/>
        <v>6.9000000000000006E-2</v>
      </c>
      <c r="CU108" s="39">
        <f t="shared" si="670"/>
        <v>0.125</v>
      </c>
      <c r="CV108" s="41">
        <v>0.5</v>
      </c>
      <c r="CW108" s="39">
        <f t="shared" si="671"/>
        <v>0</v>
      </c>
      <c r="CX108" s="39">
        <f t="shared" si="672"/>
        <v>0</v>
      </c>
      <c r="CY108" s="39">
        <f t="shared" si="673"/>
        <v>0</v>
      </c>
      <c r="CZ108" s="39">
        <f t="shared" si="674"/>
        <v>0</v>
      </c>
      <c r="DA108" s="38"/>
      <c r="DB108" s="39">
        <f t="shared" si="675"/>
        <v>0</v>
      </c>
      <c r="DC108" s="39">
        <f t="shared" si="676"/>
        <v>0</v>
      </c>
      <c r="DD108" s="39">
        <f t="shared" si="677"/>
        <v>0</v>
      </c>
      <c r="DE108" s="39">
        <f t="shared" si="678"/>
        <v>0</v>
      </c>
      <c r="DF108" s="38"/>
      <c r="DG108" s="42">
        <f t="shared" si="679"/>
        <v>1.76</v>
      </c>
      <c r="DH108" s="39"/>
      <c r="DI108" s="39"/>
      <c r="DJ108" s="39"/>
      <c r="DK108" s="38">
        <v>0.5</v>
      </c>
      <c r="DL108" s="39">
        <f t="shared" si="683"/>
        <v>0</v>
      </c>
      <c r="DM108" s="39">
        <f t="shared" si="684"/>
        <v>0</v>
      </c>
      <c r="DN108" s="39">
        <f t="shared" si="685"/>
        <v>0</v>
      </c>
      <c r="DO108" s="39">
        <f t="shared" si="686"/>
        <v>0</v>
      </c>
      <c r="DP108" s="41"/>
    </row>
    <row r="109" spans="1:120" s="21" customFormat="1" ht="15" customHeight="1" outlineLevel="1" x14ac:dyDescent="0.25">
      <c r="A109" s="50" t="s">
        <v>83</v>
      </c>
      <c r="B109" s="50">
        <v>417</v>
      </c>
      <c r="C109" s="21">
        <v>5</v>
      </c>
      <c r="D109" s="21">
        <v>40</v>
      </c>
      <c r="E109" s="55">
        <v>10</v>
      </c>
      <c r="F109" s="53">
        <f t="shared" si="527"/>
        <v>2.085</v>
      </c>
      <c r="G109" s="30"/>
      <c r="H109" s="30"/>
      <c r="I109" s="30"/>
      <c r="J109" s="21">
        <v>0.5</v>
      </c>
      <c r="K109" s="30">
        <f t="shared" si="531"/>
        <v>0</v>
      </c>
      <c r="L109" s="30">
        <f t="shared" si="532"/>
        <v>0</v>
      </c>
      <c r="M109" s="30">
        <f t="shared" si="533"/>
        <v>0</v>
      </c>
      <c r="N109" s="30">
        <f t="shared" si="534"/>
        <v>0</v>
      </c>
      <c r="O109" s="50"/>
      <c r="P109" s="30">
        <f t="shared" si="535"/>
        <v>0</v>
      </c>
      <c r="Q109" s="30">
        <f t="shared" si="536"/>
        <v>0</v>
      </c>
      <c r="R109" s="30">
        <f t="shared" si="537"/>
        <v>0</v>
      </c>
      <c r="S109" s="30">
        <f t="shared" si="538"/>
        <v>0</v>
      </c>
      <c r="U109" s="30">
        <f t="shared" si="539"/>
        <v>2.085</v>
      </c>
      <c r="V109" s="30">
        <f t="shared" si="540"/>
        <v>2.5000000000000001E-2</v>
      </c>
      <c r="W109" s="30">
        <f t="shared" si="541"/>
        <v>0.2</v>
      </c>
      <c r="X109" s="30">
        <f t="shared" si="542"/>
        <v>0.05</v>
      </c>
      <c r="Y109" s="21">
        <v>0.5</v>
      </c>
      <c r="Z109" s="30">
        <f t="shared" si="543"/>
        <v>2.085</v>
      </c>
      <c r="AA109" s="30">
        <f t="shared" si="544"/>
        <v>2.5000000000000001E-2</v>
      </c>
      <c r="AB109" s="30">
        <f t="shared" si="545"/>
        <v>0.2</v>
      </c>
      <c r="AC109" s="30">
        <f t="shared" si="546"/>
        <v>0.05</v>
      </c>
      <c r="AD109" s="21">
        <v>0.5</v>
      </c>
      <c r="AE109" s="30">
        <f t="shared" si="547"/>
        <v>0</v>
      </c>
      <c r="AF109" s="30">
        <f t="shared" si="548"/>
        <v>0</v>
      </c>
      <c r="AG109" s="30">
        <f t="shared" si="549"/>
        <v>0</v>
      </c>
      <c r="AH109" s="30">
        <f t="shared" si="550"/>
        <v>0</v>
      </c>
      <c r="AJ109" s="30">
        <f t="shared" si="551"/>
        <v>0</v>
      </c>
      <c r="AK109" s="30">
        <f t="shared" si="552"/>
        <v>0</v>
      </c>
      <c r="AL109" s="30">
        <f t="shared" si="553"/>
        <v>0</v>
      </c>
      <c r="AM109" s="30">
        <f t="shared" si="554"/>
        <v>0</v>
      </c>
      <c r="AN109" s="54"/>
      <c r="AO109" s="30">
        <f t="shared" si="555"/>
        <v>2.085</v>
      </c>
      <c r="AP109" s="30">
        <f t="shared" si="556"/>
        <v>2.5000000000000001E-2</v>
      </c>
      <c r="AQ109" s="30">
        <f t="shared" si="557"/>
        <v>0.2</v>
      </c>
      <c r="AR109" s="30">
        <f t="shared" si="558"/>
        <v>0.05</v>
      </c>
      <c r="AS109" s="21">
        <v>0.5</v>
      </c>
      <c r="AT109" s="30">
        <f t="shared" si="559"/>
        <v>2.085</v>
      </c>
      <c r="AU109" s="30">
        <f t="shared" si="560"/>
        <v>2.5000000000000001E-2</v>
      </c>
      <c r="AV109" s="30">
        <f t="shared" si="561"/>
        <v>0.2</v>
      </c>
      <c r="AW109" s="30">
        <f t="shared" si="562"/>
        <v>0.05</v>
      </c>
      <c r="AX109" s="21">
        <v>0.5</v>
      </c>
      <c r="AY109" s="30">
        <f t="shared" si="563"/>
        <v>0</v>
      </c>
      <c r="AZ109" s="30"/>
      <c r="BA109" s="30"/>
      <c r="BB109" s="30"/>
      <c r="BD109" s="53"/>
      <c r="BE109" s="53"/>
      <c r="BF109" s="53"/>
      <c r="BG109" s="53"/>
      <c r="BH109" s="54"/>
      <c r="BI109" s="30">
        <f t="shared" si="571"/>
        <v>2.085</v>
      </c>
      <c r="BJ109" s="30"/>
      <c r="BK109" s="30"/>
      <c r="BL109" s="30"/>
      <c r="BM109" s="55">
        <v>0.5</v>
      </c>
      <c r="BN109" s="53">
        <f t="shared" si="575"/>
        <v>2.085</v>
      </c>
      <c r="BO109" s="53"/>
      <c r="BP109" s="53"/>
      <c r="BQ109" s="53"/>
      <c r="BR109" s="50">
        <v>0.5</v>
      </c>
      <c r="BS109" s="53"/>
      <c r="BT109" s="53"/>
      <c r="BU109" s="53"/>
      <c r="BV109" s="53"/>
      <c r="BW109" s="50"/>
      <c r="BX109" s="53">
        <f t="shared" si="583"/>
        <v>0</v>
      </c>
      <c r="BY109" s="53"/>
      <c r="BZ109" s="53"/>
      <c r="CA109" s="53"/>
      <c r="CB109" s="50"/>
      <c r="CC109" s="53">
        <f t="shared" si="747"/>
        <v>2.085</v>
      </c>
      <c r="CD109" s="53"/>
      <c r="CE109" s="53"/>
      <c r="CF109" s="53"/>
      <c r="CG109" s="50">
        <v>0.5</v>
      </c>
      <c r="CH109" s="53">
        <f t="shared" si="659"/>
        <v>2.085</v>
      </c>
      <c r="CI109" s="53"/>
      <c r="CJ109" s="53"/>
      <c r="CK109" s="53"/>
      <c r="CL109" s="21">
        <v>0.5</v>
      </c>
      <c r="CM109" s="30">
        <f t="shared" si="663"/>
        <v>0</v>
      </c>
      <c r="CN109" s="30">
        <f t="shared" si="664"/>
        <v>0</v>
      </c>
      <c r="CO109" s="30">
        <f t="shared" si="665"/>
        <v>0</v>
      </c>
      <c r="CP109" s="30">
        <f t="shared" si="666"/>
        <v>0</v>
      </c>
      <c r="CR109" s="30">
        <f t="shared" si="667"/>
        <v>0</v>
      </c>
      <c r="CS109" s="30">
        <f t="shared" si="668"/>
        <v>0</v>
      </c>
      <c r="CT109" s="30">
        <f t="shared" si="669"/>
        <v>0</v>
      </c>
      <c r="CU109" s="30">
        <f t="shared" si="670"/>
        <v>0</v>
      </c>
      <c r="CV109" s="54"/>
      <c r="CW109" s="30">
        <f t="shared" si="671"/>
        <v>2.085</v>
      </c>
      <c r="CX109" s="30">
        <f t="shared" si="672"/>
        <v>2.5000000000000001E-2</v>
      </c>
      <c r="CY109" s="30">
        <f t="shared" si="673"/>
        <v>0.2</v>
      </c>
      <c r="CZ109" s="30">
        <f t="shared" si="674"/>
        <v>0.05</v>
      </c>
      <c r="DA109" s="21">
        <v>0.5</v>
      </c>
      <c r="DB109" s="30">
        <f t="shared" si="675"/>
        <v>2.085</v>
      </c>
      <c r="DC109" s="30">
        <f t="shared" si="676"/>
        <v>2.5000000000000001E-2</v>
      </c>
      <c r="DD109" s="30">
        <f t="shared" si="677"/>
        <v>0.2</v>
      </c>
      <c r="DE109" s="30">
        <f t="shared" si="678"/>
        <v>0.05</v>
      </c>
      <c r="DF109" s="21">
        <v>0.5</v>
      </c>
      <c r="DG109" s="30">
        <f t="shared" si="679"/>
        <v>0</v>
      </c>
      <c r="DH109" s="30"/>
      <c r="DI109" s="30"/>
      <c r="DJ109" s="30"/>
      <c r="DL109" s="53"/>
      <c r="DM109" s="53"/>
      <c r="DN109" s="53"/>
      <c r="DO109" s="53"/>
      <c r="DP109" s="54"/>
    </row>
    <row r="110" spans="1:120" s="63" customFormat="1" x14ac:dyDescent="0.25">
      <c r="A110" s="79" t="s">
        <v>72</v>
      </c>
      <c r="B110" s="79"/>
      <c r="C110" s="79"/>
      <c r="D110" s="79"/>
      <c r="E110" s="80"/>
      <c r="F110" s="81">
        <f t="shared" si="527"/>
        <v>0</v>
      </c>
      <c r="G110" s="81">
        <f t="shared" si="528"/>
        <v>0</v>
      </c>
      <c r="H110" s="81">
        <f t="shared" si="529"/>
        <v>0</v>
      </c>
      <c r="I110" s="81">
        <f t="shared" si="530"/>
        <v>0</v>
      </c>
      <c r="J110" s="79"/>
      <c r="K110" s="81">
        <f t="shared" si="531"/>
        <v>0</v>
      </c>
      <c r="L110" s="81">
        <f t="shared" si="532"/>
        <v>0</v>
      </c>
      <c r="M110" s="81">
        <f t="shared" si="533"/>
        <v>0</v>
      </c>
      <c r="N110" s="81">
        <f t="shared" si="534"/>
        <v>0</v>
      </c>
      <c r="O110" s="79"/>
      <c r="P110" s="81">
        <f t="shared" si="535"/>
        <v>0</v>
      </c>
      <c r="Q110" s="81">
        <f t="shared" si="536"/>
        <v>0</v>
      </c>
      <c r="R110" s="81">
        <f t="shared" si="537"/>
        <v>0</v>
      </c>
      <c r="S110" s="81">
        <f t="shared" si="538"/>
        <v>0</v>
      </c>
      <c r="T110" s="79"/>
      <c r="U110" s="81">
        <f t="shared" si="539"/>
        <v>0</v>
      </c>
      <c r="V110" s="81">
        <f t="shared" si="540"/>
        <v>0</v>
      </c>
      <c r="W110" s="81">
        <f t="shared" si="541"/>
        <v>0</v>
      </c>
      <c r="X110" s="81">
        <f t="shared" si="542"/>
        <v>0</v>
      </c>
      <c r="Y110" s="79"/>
      <c r="Z110" s="81">
        <f t="shared" si="543"/>
        <v>0</v>
      </c>
      <c r="AA110" s="81">
        <f t="shared" si="544"/>
        <v>0</v>
      </c>
      <c r="AB110" s="81">
        <f t="shared" si="545"/>
        <v>0</v>
      </c>
      <c r="AC110" s="81">
        <f t="shared" si="546"/>
        <v>0</v>
      </c>
      <c r="AD110" s="79"/>
      <c r="AE110" s="81">
        <f t="shared" si="547"/>
        <v>0</v>
      </c>
      <c r="AF110" s="81">
        <f t="shared" si="548"/>
        <v>0</v>
      </c>
      <c r="AG110" s="81">
        <f t="shared" si="549"/>
        <v>0</v>
      </c>
      <c r="AH110" s="81">
        <f t="shared" si="550"/>
        <v>0</v>
      </c>
      <c r="AI110" s="79"/>
      <c r="AJ110" s="81">
        <f t="shared" si="551"/>
        <v>0</v>
      </c>
      <c r="AK110" s="81">
        <f t="shared" si="552"/>
        <v>0</v>
      </c>
      <c r="AL110" s="81">
        <f t="shared" si="553"/>
        <v>0</v>
      </c>
      <c r="AM110" s="81">
        <f t="shared" si="554"/>
        <v>0</v>
      </c>
      <c r="AN110" s="82"/>
      <c r="AO110" s="81">
        <f t="shared" si="555"/>
        <v>0</v>
      </c>
      <c r="AP110" s="81">
        <f t="shared" si="556"/>
        <v>0</v>
      </c>
      <c r="AQ110" s="81">
        <f t="shared" si="557"/>
        <v>0</v>
      </c>
      <c r="AR110" s="81">
        <f t="shared" si="558"/>
        <v>0</v>
      </c>
      <c r="AS110" s="79"/>
      <c r="AT110" s="81">
        <f t="shared" si="559"/>
        <v>0</v>
      </c>
      <c r="AU110" s="81">
        <f t="shared" si="560"/>
        <v>0</v>
      </c>
      <c r="AV110" s="81">
        <f t="shared" si="561"/>
        <v>0</v>
      </c>
      <c r="AW110" s="81">
        <f t="shared" si="562"/>
        <v>0</v>
      </c>
      <c r="AX110" s="79"/>
      <c r="AY110" s="81">
        <f t="shared" si="563"/>
        <v>0</v>
      </c>
      <c r="AZ110" s="81">
        <f t="shared" si="564"/>
        <v>0</v>
      </c>
      <c r="BA110" s="81">
        <f t="shared" si="565"/>
        <v>0</v>
      </c>
      <c r="BB110" s="81">
        <f t="shared" si="566"/>
        <v>0</v>
      </c>
      <c r="BC110" s="79"/>
      <c r="BD110" s="81">
        <f t="shared" si="567"/>
        <v>0</v>
      </c>
      <c r="BE110" s="81">
        <f t="shared" si="568"/>
        <v>0</v>
      </c>
      <c r="BF110" s="81">
        <f t="shared" si="569"/>
        <v>0</v>
      </c>
      <c r="BG110" s="81">
        <f t="shared" si="570"/>
        <v>0</v>
      </c>
      <c r="BH110" s="82"/>
      <c r="BI110" s="81">
        <f t="shared" si="571"/>
        <v>0</v>
      </c>
      <c r="BJ110" s="81">
        <f t="shared" si="572"/>
        <v>0</v>
      </c>
      <c r="BK110" s="81">
        <f t="shared" si="573"/>
        <v>0</v>
      </c>
      <c r="BL110" s="81">
        <f t="shared" si="574"/>
        <v>0</v>
      </c>
      <c r="BM110" s="80"/>
      <c r="BN110" s="81">
        <f t="shared" si="575"/>
        <v>0</v>
      </c>
      <c r="BO110" s="81">
        <f t="shared" si="576"/>
        <v>0</v>
      </c>
      <c r="BP110" s="81">
        <f t="shared" si="577"/>
        <v>0</v>
      </c>
      <c r="BQ110" s="81">
        <f t="shared" si="578"/>
        <v>0</v>
      </c>
      <c r="BR110" s="79"/>
      <c r="BS110" s="81">
        <f t="shared" si="579"/>
        <v>0</v>
      </c>
      <c r="BT110" s="81">
        <f t="shared" si="580"/>
        <v>0</v>
      </c>
      <c r="BU110" s="81">
        <f t="shared" si="581"/>
        <v>0</v>
      </c>
      <c r="BV110" s="81">
        <f t="shared" si="582"/>
        <v>0</v>
      </c>
      <c r="BW110" s="79"/>
      <c r="BX110" s="81">
        <f t="shared" si="583"/>
        <v>0</v>
      </c>
      <c r="BY110" s="81">
        <f t="shared" si="584"/>
        <v>0</v>
      </c>
      <c r="BZ110" s="81">
        <f t="shared" si="585"/>
        <v>0</v>
      </c>
      <c r="CA110" s="81">
        <f t="shared" si="586"/>
        <v>0</v>
      </c>
      <c r="CB110" s="79"/>
      <c r="CC110" s="81"/>
      <c r="CD110" s="81"/>
      <c r="CE110" s="81"/>
      <c r="CF110" s="81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</row>
    <row r="111" spans="1:120" s="21" customFormat="1" ht="15.75" thickBot="1" x14ac:dyDescent="0.3">
      <c r="A111" s="109" t="s">
        <v>84</v>
      </c>
      <c r="B111" s="109">
        <v>200</v>
      </c>
      <c r="C111" s="109">
        <v>0.4</v>
      </c>
      <c r="D111" s="109">
        <v>0</v>
      </c>
      <c r="E111" s="110">
        <v>40</v>
      </c>
      <c r="F111" s="111">
        <f t="shared" si="527"/>
        <v>10</v>
      </c>
      <c r="G111" s="111">
        <f t="shared" si="528"/>
        <v>0.02</v>
      </c>
      <c r="H111" s="111">
        <f t="shared" si="529"/>
        <v>0</v>
      </c>
      <c r="I111" s="111">
        <f t="shared" si="530"/>
        <v>2</v>
      </c>
      <c r="J111" s="109">
        <v>5</v>
      </c>
      <c r="K111" s="111">
        <f t="shared" si="531"/>
        <v>10</v>
      </c>
      <c r="L111" s="111">
        <f t="shared" si="532"/>
        <v>0.02</v>
      </c>
      <c r="M111" s="111">
        <f t="shared" si="533"/>
        <v>0</v>
      </c>
      <c r="N111" s="111">
        <f t="shared" si="534"/>
        <v>2</v>
      </c>
      <c r="O111" s="109">
        <v>5</v>
      </c>
      <c r="P111" s="111">
        <f t="shared" si="535"/>
        <v>10</v>
      </c>
      <c r="Q111" s="111">
        <f t="shared" si="536"/>
        <v>0.02</v>
      </c>
      <c r="R111" s="111">
        <f t="shared" si="537"/>
        <v>0</v>
      </c>
      <c r="S111" s="111">
        <f t="shared" si="538"/>
        <v>2</v>
      </c>
      <c r="T111" s="109">
        <v>5</v>
      </c>
      <c r="U111" s="111">
        <f t="shared" si="539"/>
        <v>10</v>
      </c>
      <c r="V111" s="111">
        <f t="shared" si="540"/>
        <v>0.02</v>
      </c>
      <c r="W111" s="111">
        <f t="shared" si="541"/>
        <v>0</v>
      </c>
      <c r="X111" s="111">
        <f t="shared" si="542"/>
        <v>2</v>
      </c>
      <c r="Y111" s="109">
        <v>5</v>
      </c>
      <c r="Z111" s="111">
        <f t="shared" si="543"/>
        <v>10</v>
      </c>
      <c r="AA111" s="111">
        <f t="shared" si="544"/>
        <v>0.02</v>
      </c>
      <c r="AB111" s="111">
        <f t="shared" si="545"/>
        <v>0</v>
      </c>
      <c r="AC111" s="111">
        <f t="shared" si="546"/>
        <v>2</v>
      </c>
      <c r="AD111" s="109">
        <v>5</v>
      </c>
      <c r="AE111" s="111">
        <f t="shared" si="547"/>
        <v>10</v>
      </c>
      <c r="AF111" s="111">
        <f t="shared" si="548"/>
        <v>0.02</v>
      </c>
      <c r="AG111" s="111">
        <f t="shared" si="549"/>
        <v>0</v>
      </c>
      <c r="AH111" s="111">
        <f t="shared" si="550"/>
        <v>2</v>
      </c>
      <c r="AI111" s="109">
        <v>5</v>
      </c>
      <c r="AJ111" s="111">
        <f t="shared" si="551"/>
        <v>10</v>
      </c>
      <c r="AK111" s="111">
        <f t="shared" si="552"/>
        <v>0.02</v>
      </c>
      <c r="AL111" s="111">
        <f t="shared" si="553"/>
        <v>0</v>
      </c>
      <c r="AM111" s="111">
        <f t="shared" si="554"/>
        <v>2</v>
      </c>
      <c r="AN111" s="112">
        <v>5</v>
      </c>
      <c r="AO111" s="111">
        <f t="shared" si="555"/>
        <v>10</v>
      </c>
      <c r="AP111" s="111">
        <f t="shared" si="556"/>
        <v>0.02</v>
      </c>
      <c r="AQ111" s="111">
        <f t="shared" si="557"/>
        <v>0</v>
      </c>
      <c r="AR111" s="111">
        <f t="shared" si="558"/>
        <v>2</v>
      </c>
      <c r="AS111" s="109">
        <v>5</v>
      </c>
      <c r="AT111" s="111">
        <f t="shared" si="559"/>
        <v>10</v>
      </c>
      <c r="AU111" s="111">
        <f t="shared" si="560"/>
        <v>0.02</v>
      </c>
      <c r="AV111" s="111">
        <f t="shared" si="561"/>
        <v>0</v>
      </c>
      <c r="AW111" s="111">
        <f t="shared" si="562"/>
        <v>2</v>
      </c>
      <c r="AX111" s="109">
        <v>5</v>
      </c>
      <c r="AY111" s="111">
        <f t="shared" si="563"/>
        <v>10</v>
      </c>
      <c r="AZ111" s="111">
        <f t="shared" si="564"/>
        <v>0.02</v>
      </c>
      <c r="BA111" s="111">
        <f t="shared" si="565"/>
        <v>0</v>
      </c>
      <c r="BB111" s="111">
        <f t="shared" si="566"/>
        <v>2</v>
      </c>
      <c r="BC111" s="109">
        <v>5</v>
      </c>
      <c r="BD111" s="111">
        <f t="shared" si="567"/>
        <v>10</v>
      </c>
      <c r="BE111" s="111">
        <f t="shared" si="568"/>
        <v>0.02</v>
      </c>
      <c r="BF111" s="111">
        <f t="shared" si="569"/>
        <v>0</v>
      </c>
      <c r="BG111" s="111">
        <f t="shared" si="570"/>
        <v>2</v>
      </c>
      <c r="BH111" s="112">
        <v>5</v>
      </c>
      <c r="BI111" s="111">
        <f t="shared" si="571"/>
        <v>10</v>
      </c>
      <c r="BJ111" s="111">
        <f t="shared" si="572"/>
        <v>0.02</v>
      </c>
      <c r="BK111" s="111">
        <f t="shared" si="573"/>
        <v>0</v>
      </c>
      <c r="BL111" s="111">
        <f t="shared" si="574"/>
        <v>2</v>
      </c>
      <c r="BM111" s="110">
        <v>5</v>
      </c>
      <c r="BN111" s="111">
        <f t="shared" si="575"/>
        <v>0</v>
      </c>
      <c r="BO111" s="111">
        <f t="shared" si="576"/>
        <v>0</v>
      </c>
      <c r="BP111" s="111">
        <f t="shared" si="577"/>
        <v>0</v>
      </c>
      <c r="BQ111" s="111">
        <f t="shared" si="578"/>
        <v>0</v>
      </c>
      <c r="BR111" s="109"/>
      <c r="BS111" s="111">
        <f t="shared" si="579"/>
        <v>0</v>
      </c>
      <c r="BT111" s="111">
        <f t="shared" si="580"/>
        <v>0</v>
      </c>
      <c r="BU111" s="111">
        <f t="shared" si="581"/>
        <v>0</v>
      </c>
      <c r="BV111" s="111">
        <f t="shared" si="582"/>
        <v>0</v>
      </c>
      <c r="BW111" s="109"/>
      <c r="BX111" s="111">
        <f t="shared" si="583"/>
        <v>0</v>
      </c>
      <c r="BY111" s="111">
        <f t="shared" si="584"/>
        <v>0</v>
      </c>
      <c r="BZ111" s="111">
        <f t="shared" si="585"/>
        <v>0</v>
      </c>
      <c r="CA111" s="111">
        <f t="shared" si="586"/>
        <v>0</v>
      </c>
      <c r="CB111" s="109"/>
      <c r="CC111" s="111"/>
      <c r="CD111" s="111"/>
      <c r="CE111" s="111"/>
      <c r="CF111" s="111"/>
      <c r="CG111" s="109"/>
      <c r="CH111" s="109"/>
      <c r="CI111" s="109"/>
      <c r="CJ111" s="109"/>
      <c r="CK111" s="109"/>
      <c r="CL111" s="109"/>
      <c r="CM111" s="109"/>
      <c r="CN111" s="109"/>
      <c r="CO111" s="109"/>
      <c r="CP111" s="109"/>
      <c r="CQ111" s="109"/>
      <c r="CR111" s="109"/>
      <c r="CS111" s="109"/>
      <c r="CT111" s="109"/>
      <c r="CU111" s="109"/>
      <c r="CV111" s="109"/>
      <c r="CW111" s="109"/>
      <c r="CX111" s="109"/>
      <c r="CY111" s="109"/>
      <c r="CZ111" s="109"/>
      <c r="DA111" s="109"/>
      <c r="DB111" s="109"/>
      <c r="DC111" s="109"/>
      <c r="DD111" s="109"/>
      <c r="DE111" s="109"/>
      <c r="DF111" s="109"/>
      <c r="DG111" s="109"/>
      <c r="DH111" s="109"/>
      <c r="DI111" s="109"/>
      <c r="DJ111" s="109"/>
      <c r="DK111" s="109"/>
      <c r="DL111" s="109"/>
      <c r="DM111" s="109"/>
      <c r="DN111" s="109"/>
      <c r="DO111" s="109"/>
      <c r="DP111" s="109"/>
    </row>
    <row r="112" spans="1:120" s="21" customFormat="1" x14ac:dyDescent="0.25">
      <c r="A112"/>
      <c r="B112"/>
      <c r="C112" s="46"/>
      <c r="D112" s="46"/>
      <c r="E112" s="49"/>
      <c r="F112" s="47">
        <f t="shared" ref="F112:AK112" si="751">SUM(F75:F111)</f>
        <v>598.97500000000002</v>
      </c>
      <c r="G112" s="44">
        <f t="shared" si="751"/>
        <v>46.0045</v>
      </c>
      <c r="H112" s="44">
        <f t="shared" si="751"/>
        <v>11.842499999999999</v>
      </c>
      <c r="I112" s="44">
        <f t="shared" si="751"/>
        <v>80.391999999999996</v>
      </c>
      <c r="J112" s="44">
        <f t="shared" si="751"/>
        <v>177.5</v>
      </c>
      <c r="K112" s="47">
        <f t="shared" si="751"/>
        <v>743.08</v>
      </c>
      <c r="L112" s="47">
        <f t="shared" si="751"/>
        <v>37.572000000000003</v>
      </c>
      <c r="M112" s="47">
        <f t="shared" si="751"/>
        <v>47.985500000000002</v>
      </c>
      <c r="N112" s="47">
        <f t="shared" si="751"/>
        <v>105.40299999999999</v>
      </c>
      <c r="O112" s="47">
        <f t="shared" si="751"/>
        <v>189.5</v>
      </c>
      <c r="P112" s="47">
        <f t="shared" si="751"/>
        <v>623.15</v>
      </c>
      <c r="Q112" s="47">
        <f t="shared" si="751"/>
        <v>63.567999999999998</v>
      </c>
      <c r="R112" s="47">
        <f t="shared" si="751"/>
        <v>31.2395</v>
      </c>
      <c r="S112" s="47">
        <f t="shared" si="751"/>
        <v>92.186999999999998</v>
      </c>
      <c r="T112" s="47">
        <f t="shared" si="751"/>
        <v>175.5</v>
      </c>
      <c r="U112" s="47">
        <f t="shared" si="751"/>
        <v>649.90500000000009</v>
      </c>
      <c r="V112" s="47">
        <f t="shared" si="751"/>
        <v>45.953500000000005</v>
      </c>
      <c r="W112" s="47">
        <f t="shared" si="751"/>
        <v>48.746499999999997</v>
      </c>
      <c r="X112" s="47">
        <f t="shared" si="751"/>
        <v>67.367999999999995</v>
      </c>
      <c r="Y112" s="47">
        <f t="shared" si="751"/>
        <v>189.5</v>
      </c>
      <c r="Z112" s="47">
        <f t="shared" si="751"/>
        <v>368.77499999999998</v>
      </c>
      <c r="AA112" s="47">
        <f t="shared" si="751"/>
        <v>57.539500000000004</v>
      </c>
      <c r="AB112" s="47">
        <f t="shared" si="751"/>
        <v>28.422499999999999</v>
      </c>
      <c r="AC112" s="47">
        <f t="shared" si="751"/>
        <v>40.911999999999999</v>
      </c>
      <c r="AD112" s="44">
        <f t="shared" si="751"/>
        <v>179.5</v>
      </c>
      <c r="AE112" s="47">
        <f t="shared" si="751"/>
        <v>756</v>
      </c>
      <c r="AF112" s="47">
        <f t="shared" si="751"/>
        <v>46.914000000000001</v>
      </c>
      <c r="AG112" s="47">
        <f t="shared" si="751"/>
        <v>53.0595</v>
      </c>
      <c r="AH112" s="47">
        <f t="shared" si="751"/>
        <v>89.771000000000001</v>
      </c>
      <c r="AI112" s="44">
        <f t="shared" si="751"/>
        <v>184.5</v>
      </c>
      <c r="AJ112" s="47">
        <f t="shared" si="751"/>
        <v>658.23</v>
      </c>
      <c r="AK112" s="47">
        <f t="shared" si="751"/>
        <v>73.906000000000006</v>
      </c>
      <c r="AL112" s="47">
        <f t="shared" ref="AL112:BQ112" si="752">SUM(AL75:AL111)</f>
        <v>39.627499999999998</v>
      </c>
      <c r="AM112" s="47">
        <f t="shared" si="752"/>
        <v>68.803999999999988</v>
      </c>
      <c r="AN112" s="99">
        <f t="shared" si="752"/>
        <v>184.5</v>
      </c>
      <c r="AO112" s="47">
        <f t="shared" si="752"/>
        <v>747.32500000000005</v>
      </c>
      <c r="AP112" s="47">
        <f t="shared" si="752"/>
        <v>46.150500000000001</v>
      </c>
      <c r="AQ112" s="47">
        <f t="shared" si="752"/>
        <v>52.698499999999996</v>
      </c>
      <c r="AR112" s="47">
        <f t="shared" si="752"/>
        <v>90.855999999999995</v>
      </c>
      <c r="AS112" s="47">
        <f t="shared" si="752"/>
        <v>179.5</v>
      </c>
      <c r="AT112" s="47">
        <f t="shared" si="752"/>
        <v>584.57500000000005</v>
      </c>
      <c r="AU112" s="47">
        <f t="shared" si="752"/>
        <v>63.269500000000001</v>
      </c>
      <c r="AV112" s="47">
        <f t="shared" si="752"/>
        <v>31.6525</v>
      </c>
      <c r="AW112" s="47">
        <f t="shared" si="752"/>
        <v>85.961999999999989</v>
      </c>
      <c r="AX112" s="44">
        <f t="shared" si="752"/>
        <v>179.5</v>
      </c>
      <c r="AY112" s="44">
        <f t="shared" si="752"/>
        <v>720.90000000000009</v>
      </c>
      <c r="AZ112" s="47">
        <f t="shared" si="752"/>
        <v>37.700500000000005</v>
      </c>
      <c r="BA112" s="47">
        <f t="shared" si="752"/>
        <v>48.008499999999998</v>
      </c>
      <c r="BB112" s="47">
        <f t="shared" si="752"/>
        <v>98.825999999999993</v>
      </c>
      <c r="BC112" s="47">
        <f t="shared" si="752"/>
        <v>174.5</v>
      </c>
      <c r="BD112" s="47">
        <f t="shared" si="752"/>
        <v>789.81000000000006</v>
      </c>
      <c r="BE112" s="47">
        <f t="shared" si="752"/>
        <v>47.945999999999998</v>
      </c>
      <c r="BF112" s="47">
        <f t="shared" si="752"/>
        <v>56.4465</v>
      </c>
      <c r="BG112" s="47">
        <f t="shared" si="752"/>
        <v>91.141000000000005</v>
      </c>
      <c r="BH112" s="99">
        <f t="shared" si="752"/>
        <v>181.5</v>
      </c>
      <c r="BI112" s="44">
        <f t="shared" si="752"/>
        <v>607.60500000000002</v>
      </c>
      <c r="BJ112" s="47">
        <f t="shared" si="752"/>
        <v>64.498500000000007</v>
      </c>
      <c r="BK112" s="47">
        <f t="shared" si="752"/>
        <v>29.104500000000002</v>
      </c>
      <c r="BL112" s="47">
        <f t="shared" si="752"/>
        <v>84.977999999999994</v>
      </c>
      <c r="BM112" s="45">
        <f t="shared" si="752"/>
        <v>176.5</v>
      </c>
      <c r="BN112" s="47">
        <f t="shared" si="752"/>
        <v>658.50500000000011</v>
      </c>
      <c r="BO112" s="47">
        <f t="shared" si="752"/>
        <v>44.851500000000001</v>
      </c>
      <c r="BP112" s="47">
        <f t="shared" si="752"/>
        <v>58.654499999999992</v>
      </c>
      <c r="BQ112" s="47">
        <f t="shared" si="752"/>
        <v>56.032000000000004</v>
      </c>
      <c r="BR112" s="47">
        <f t="shared" ref="BR112:CW112" si="753">SUM(BR75:BR111)</f>
        <v>186.5</v>
      </c>
      <c r="BS112" s="47">
        <f t="shared" si="753"/>
        <v>609.92000000000007</v>
      </c>
      <c r="BT112" s="47">
        <f t="shared" si="753"/>
        <v>67.853500000000011</v>
      </c>
      <c r="BU112" s="47">
        <f t="shared" si="753"/>
        <v>30.1615</v>
      </c>
      <c r="BV112" s="47">
        <f t="shared" si="753"/>
        <v>87.657999999999987</v>
      </c>
      <c r="BW112" s="47">
        <f t="shared" si="753"/>
        <v>184.5</v>
      </c>
      <c r="BX112" s="47">
        <f t="shared" si="753"/>
        <v>753.85</v>
      </c>
      <c r="BY112" s="47">
        <f t="shared" si="753"/>
        <v>55.100999999999999</v>
      </c>
      <c r="BZ112" s="47">
        <f t="shared" si="753"/>
        <v>51.427499999999995</v>
      </c>
      <c r="CA112" s="47">
        <f t="shared" si="753"/>
        <v>83.558999999999983</v>
      </c>
      <c r="CB112" s="47">
        <f t="shared" si="753"/>
        <v>194.5</v>
      </c>
      <c r="CC112" s="47">
        <f t="shared" si="753"/>
        <v>681.22500000000002</v>
      </c>
      <c r="CD112" s="47">
        <f t="shared" si="753"/>
        <v>52.530499999999996</v>
      </c>
      <c r="CE112" s="47">
        <f t="shared" si="753"/>
        <v>14.573500000000001</v>
      </c>
      <c r="CF112" s="47">
        <f t="shared" si="753"/>
        <v>84.040999999999983</v>
      </c>
      <c r="CG112" s="47">
        <f t="shared" si="753"/>
        <v>180.5</v>
      </c>
      <c r="CH112" s="47">
        <f t="shared" si="753"/>
        <v>692.67500000000007</v>
      </c>
      <c r="CI112" s="47">
        <f t="shared" si="753"/>
        <v>30.2425</v>
      </c>
      <c r="CJ112" s="47">
        <f t="shared" si="753"/>
        <v>34.408499999999989</v>
      </c>
      <c r="CK112" s="47">
        <f t="shared" si="753"/>
        <v>66.378999999999991</v>
      </c>
      <c r="CL112" s="47">
        <f t="shared" si="753"/>
        <v>194.5</v>
      </c>
      <c r="CM112" s="47">
        <f t="shared" si="753"/>
        <v>610.1</v>
      </c>
      <c r="CN112" s="47">
        <f t="shared" si="753"/>
        <v>43.818999999999996</v>
      </c>
      <c r="CO112" s="47">
        <f t="shared" si="753"/>
        <v>11.657500000000001</v>
      </c>
      <c r="CP112" s="47">
        <f t="shared" si="753"/>
        <v>77.521000000000001</v>
      </c>
      <c r="CQ112" s="47">
        <f t="shared" si="753"/>
        <v>184.5</v>
      </c>
      <c r="CR112" s="47">
        <f t="shared" si="753"/>
        <v>840.22</v>
      </c>
      <c r="CS112" s="47">
        <f t="shared" si="753"/>
        <v>32.463000000000001</v>
      </c>
      <c r="CT112" s="47">
        <f t="shared" si="753"/>
        <v>38.021499999999996</v>
      </c>
      <c r="CU112" s="47">
        <f t="shared" si="753"/>
        <v>88.602000000000004</v>
      </c>
      <c r="CV112" s="47">
        <f t="shared" si="753"/>
        <v>194.5</v>
      </c>
      <c r="CW112" s="47">
        <f t="shared" si="753"/>
        <v>748.42500000000007</v>
      </c>
      <c r="CX112" s="47">
        <f t="shared" ref="CX112:DP112" si="754">SUM(CX75:CX111)</f>
        <v>56.630499999999998</v>
      </c>
      <c r="CY112" s="47">
        <f t="shared" si="754"/>
        <v>23.113500000000002</v>
      </c>
      <c r="CZ112" s="47">
        <f t="shared" si="754"/>
        <v>70.020999999999987</v>
      </c>
      <c r="DA112" s="47">
        <f t="shared" si="754"/>
        <v>184.5</v>
      </c>
      <c r="DB112" s="47">
        <f t="shared" si="754"/>
        <v>659.22500000000002</v>
      </c>
      <c r="DC112" s="47">
        <f t="shared" si="754"/>
        <v>27.813499999999998</v>
      </c>
      <c r="DD112" s="47">
        <f t="shared" si="754"/>
        <v>37.081499999999998</v>
      </c>
      <c r="DE112" s="47">
        <f t="shared" si="754"/>
        <v>50.648000000000003</v>
      </c>
      <c r="DF112" s="47">
        <f t="shared" si="754"/>
        <v>189.5</v>
      </c>
      <c r="DG112" s="47">
        <f t="shared" si="754"/>
        <v>700.05000000000007</v>
      </c>
      <c r="DH112" s="47">
        <f t="shared" si="754"/>
        <v>54.469499999999996</v>
      </c>
      <c r="DI112" s="47">
        <f t="shared" si="754"/>
        <v>14.855500000000001</v>
      </c>
      <c r="DJ112" s="47">
        <f t="shared" si="754"/>
        <v>85.372</v>
      </c>
      <c r="DK112" s="47">
        <f t="shared" si="754"/>
        <v>189.5</v>
      </c>
      <c r="DL112" s="47">
        <f t="shared" si="754"/>
        <v>0</v>
      </c>
      <c r="DM112" s="47">
        <f t="shared" si="754"/>
        <v>0</v>
      </c>
      <c r="DN112" s="47">
        <f t="shared" si="754"/>
        <v>0</v>
      </c>
      <c r="DO112" s="47">
        <f t="shared" si="754"/>
        <v>0</v>
      </c>
      <c r="DP112" s="47">
        <f t="shared" si="754"/>
        <v>0</v>
      </c>
    </row>
    <row r="113" spans="1:120" s="21" customFormat="1" x14ac:dyDescent="0.25">
      <c r="A113"/>
      <c r="B113"/>
      <c r="C113" s="46"/>
      <c r="D113" s="46"/>
      <c r="E113" s="49"/>
      <c r="F113" s="47">
        <f>F112+F71+F32</f>
        <v>598.97500000000002</v>
      </c>
      <c r="G113" s="44">
        <f>G112/$G112</f>
        <v>1</v>
      </c>
      <c r="H113" s="44">
        <f t="shared" ref="H113:I113" si="755">H112/$G112</f>
        <v>0.25742046973665617</v>
      </c>
      <c r="I113" s="44">
        <f t="shared" si="755"/>
        <v>1.7474812246628046</v>
      </c>
      <c r="J113" s="44">
        <f>J32+J71+J112</f>
        <v>179.5</v>
      </c>
      <c r="K113" s="47">
        <f>K32+K71+K112</f>
        <v>1797.6</v>
      </c>
      <c r="L113" s="47">
        <f>L112/$L112</f>
        <v>1</v>
      </c>
      <c r="M113" s="47">
        <f t="shared" ref="M113:N113" si="756">M112/$L112</f>
        <v>1.2771611838603214</v>
      </c>
      <c r="N113" s="47">
        <f t="shared" si="756"/>
        <v>2.8053603747471518</v>
      </c>
      <c r="O113" s="47">
        <f>O32+O71+O112</f>
        <v>489.83333333333337</v>
      </c>
      <c r="P113" s="47">
        <f>P32+P71+P112</f>
        <v>1587.69</v>
      </c>
      <c r="Q113" s="47">
        <f>Q112/$Q112</f>
        <v>1</v>
      </c>
      <c r="R113" s="47">
        <f t="shared" ref="R113:S113" si="757">R112/$Q112</f>
        <v>0.49143436949408509</v>
      </c>
      <c r="S113" s="47">
        <f t="shared" si="757"/>
        <v>1.4502107978857286</v>
      </c>
      <c r="T113" s="47">
        <f>T32+T71+T112</f>
        <v>489.33333333333337</v>
      </c>
      <c r="U113" s="47">
        <f>U32+U71+U112</f>
        <v>1788.0450000000001</v>
      </c>
      <c r="V113" s="47">
        <f>V112/$V112</f>
        <v>1</v>
      </c>
      <c r="W113" s="47">
        <f t="shared" ref="W113:X113" si="758">W112/$V112</f>
        <v>1.0607788307745871</v>
      </c>
      <c r="X113" s="47">
        <f t="shared" si="758"/>
        <v>1.466003677630648</v>
      </c>
      <c r="Y113" s="47">
        <f>Y32+Y71+Y112</f>
        <v>498.83333333333337</v>
      </c>
      <c r="Z113" s="47">
        <f>Z32+Z71+Z112</f>
        <v>1322.665</v>
      </c>
      <c r="AA113" s="47">
        <f>AA112/$AA112</f>
        <v>1</v>
      </c>
      <c r="AB113" s="47">
        <f t="shared" ref="AB113:AC113" si="759">AB112/$AA112</f>
        <v>0.49396501533728998</v>
      </c>
      <c r="AC113" s="47">
        <f t="shared" si="759"/>
        <v>0.71102460049183602</v>
      </c>
      <c r="AD113" s="44">
        <f>AD32+AD71+AD112</f>
        <v>488.33333333333337</v>
      </c>
      <c r="AE113" s="47">
        <f>AE32+AE71+AE112</f>
        <v>1804.27</v>
      </c>
      <c r="AF113" s="47">
        <f>AF112/$AF112</f>
        <v>1</v>
      </c>
      <c r="AG113" s="47">
        <f t="shared" ref="AG113:AH113" si="760">AG112/$AF112</f>
        <v>1.1309950121498913</v>
      </c>
      <c r="AH113" s="47">
        <f t="shared" si="760"/>
        <v>1.9135226158502792</v>
      </c>
      <c r="AI113" s="44">
        <f>AI32+AI71+AI112</f>
        <v>510.33333333333337</v>
      </c>
      <c r="AJ113" s="47">
        <f>AJ32+AJ71+AJ112</f>
        <v>1643.4900000000002</v>
      </c>
      <c r="AK113" s="47">
        <f>AK112/$AK112</f>
        <v>1</v>
      </c>
      <c r="AL113" s="47">
        <f t="shared" ref="AL113:AM113" si="761">AL112/$AK112</f>
        <v>0.53618786025491838</v>
      </c>
      <c r="AM113" s="47">
        <f t="shared" si="761"/>
        <v>0.93096636267691368</v>
      </c>
      <c r="AN113" s="99">
        <f>AN32+AN71+AN112</f>
        <v>481.83333333333337</v>
      </c>
      <c r="AO113" s="47">
        <f>AO32+AO71+AO112</f>
        <v>1666.1150000000002</v>
      </c>
      <c r="AP113" s="47">
        <f>AP112/$AP112</f>
        <v>1</v>
      </c>
      <c r="AQ113" s="47">
        <f t="shared" ref="AQ113:AR113" si="762">AQ112/$AP112</f>
        <v>1.1418836198957756</v>
      </c>
      <c r="AR113" s="47">
        <f t="shared" si="762"/>
        <v>1.9686893966479235</v>
      </c>
      <c r="AS113" s="47">
        <f>AS32+AS71+AS112</f>
        <v>508.33333333333337</v>
      </c>
      <c r="AT113" s="47">
        <f>AT32+AT71+AT112</f>
        <v>1587.615</v>
      </c>
      <c r="AU113" s="47">
        <f>AU112/$AU112</f>
        <v>1</v>
      </c>
      <c r="AV113" s="47">
        <f t="shared" ref="AV113:AW113" si="763">AV112/$AU112</f>
        <v>0.50028054591864957</v>
      </c>
      <c r="AW113" s="47">
        <f t="shared" si="763"/>
        <v>1.3586641272651117</v>
      </c>
      <c r="AX113" s="44">
        <f>AX32+AX71+AX112</f>
        <v>475.83333333333337</v>
      </c>
      <c r="AY113" s="44">
        <f>AY32+AY71+AY112</f>
        <v>1794.6933333333334</v>
      </c>
      <c r="AZ113" s="47">
        <f>AZ112/$AZ112</f>
        <v>1</v>
      </c>
      <c r="BA113" s="47">
        <f t="shared" ref="BA113:BB113" si="764">BA112/$AZ112</f>
        <v>1.2734181244280578</v>
      </c>
      <c r="BB113" s="47">
        <f t="shared" si="764"/>
        <v>2.6213445445020618</v>
      </c>
      <c r="BC113" s="47">
        <f>BC32+BC71+BC112</f>
        <v>511.33333333333337</v>
      </c>
      <c r="BD113" s="47">
        <f>BD32+BD71+BD112</f>
        <v>1585.78</v>
      </c>
      <c r="BE113" s="47">
        <f>BE112/$BE112</f>
        <v>1</v>
      </c>
      <c r="BF113" s="47">
        <f t="shared" ref="BF113:BG113" si="765">BF112/$BE112</f>
        <v>1.1772932048554625</v>
      </c>
      <c r="BG113" s="47">
        <f t="shared" si="765"/>
        <v>1.9009093563592376</v>
      </c>
      <c r="BH113" s="99">
        <f>BH32+BH71+BH112</f>
        <v>502.33333333333337</v>
      </c>
      <c r="BI113" s="44">
        <f>BI32+BI71+BI112</f>
        <v>1744.5149999999999</v>
      </c>
      <c r="BJ113" s="47">
        <f>BJ112/$BJ112</f>
        <v>1</v>
      </c>
      <c r="BK113" s="47">
        <f t="shared" ref="BK113:BL113" si="766">BK112/$BJ112</f>
        <v>0.45124305216400379</v>
      </c>
      <c r="BL113" s="47">
        <f t="shared" si="766"/>
        <v>1.317519012070048</v>
      </c>
      <c r="BM113" s="45">
        <f>BM32+BM71+BM112</f>
        <v>500.33333333333337</v>
      </c>
      <c r="BN113" s="47">
        <f>BN32+BN71+BN112</f>
        <v>1593.3250000000003</v>
      </c>
      <c r="BO113" s="47">
        <f>BO112/$BO112</f>
        <v>1</v>
      </c>
      <c r="BP113" s="47">
        <f t="shared" ref="BP113:BQ113" si="767">BP112/$BO112</f>
        <v>1.3077489047189055</v>
      </c>
      <c r="BQ113" s="47">
        <f t="shared" si="767"/>
        <v>1.2492781735281986</v>
      </c>
      <c r="BR113" s="47">
        <f>BR32+BR71+BR112</f>
        <v>505.33333333333337</v>
      </c>
      <c r="BS113" s="47">
        <f>BS32+BS71+BS112</f>
        <v>1642.67</v>
      </c>
      <c r="BT113" s="47">
        <f>BT112/$BT112</f>
        <v>1</v>
      </c>
      <c r="BU113" s="47">
        <f t="shared" ref="BU113:BV113" si="768">BU112/$BT112</f>
        <v>0.44450912627941069</v>
      </c>
      <c r="BV113" s="47">
        <f t="shared" si="768"/>
        <v>1.2918714583625011</v>
      </c>
      <c r="BW113" s="47">
        <f>BW32+BW71+BW112</f>
        <v>489.83333333333337</v>
      </c>
      <c r="BX113" s="47">
        <f>BX32+BX71+BX112</f>
        <v>1772.65</v>
      </c>
      <c r="BY113" s="47">
        <f>BY112/$BY112</f>
        <v>1</v>
      </c>
      <c r="BZ113" s="47">
        <f t="shared" ref="BZ113:CA113" si="769">BZ112/$BY112</f>
        <v>0.93333151848423801</v>
      </c>
      <c r="CA113" s="47">
        <f t="shared" si="769"/>
        <v>1.5164697555398265</v>
      </c>
      <c r="CB113" s="47">
        <f t="shared" ref="CB113:DP113" si="770">CB32+CB71+CB112</f>
        <v>494.83333333333337</v>
      </c>
      <c r="CC113" s="47">
        <f t="shared" si="770"/>
        <v>1803.3049999999998</v>
      </c>
      <c r="CD113" s="47">
        <f t="shared" si="770"/>
        <v>132.68049999999999</v>
      </c>
      <c r="CE113" s="47">
        <f t="shared" si="770"/>
        <v>100.1865</v>
      </c>
      <c r="CF113" s="47">
        <f t="shared" si="770"/>
        <v>273.74200000000002</v>
      </c>
      <c r="CG113" s="47">
        <f t="shared" si="770"/>
        <v>501.33333333333337</v>
      </c>
      <c r="CH113" s="47">
        <f t="shared" si="770"/>
        <v>1638.0250000000001</v>
      </c>
      <c r="CI113" s="47">
        <f t="shared" si="770"/>
        <v>108.73250000000002</v>
      </c>
      <c r="CJ113" s="47">
        <f t="shared" si="770"/>
        <v>111.64349999999999</v>
      </c>
      <c r="CK113" s="47">
        <f t="shared" si="770"/>
        <v>233.00700000000001</v>
      </c>
      <c r="CL113" s="47">
        <f t="shared" si="770"/>
        <v>489.83333333333337</v>
      </c>
      <c r="CM113" s="47">
        <f t="shared" si="770"/>
        <v>1712.7800000000002</v>
      </c>
      <c r="CN113" s="47">
        <f t="shared" si="770"/>
        <v>126.45149999999998</v>
      </c>
      <c r="CO113" s="47">
        <f t="shared" si="770"/>
        <v>96.527999999999992</v>
      </c>
      <c r="CP113" s="47">
        <f t="shared" si="770"/>
        <v>261.27850000000001</v>
      </c>
      <c r="CQ113" s="47">
        <f t="shared" si="770"/>
        <v>510.33333333333337</v>
      </c>
      <c r="CR113" s="47">
        <f t="shared" si="770"/>
        <v>1828.1599999999999</v>
      </c>
      <c r="CS113" s="47">
        <f t="shared" si="770"/>
        <v>111.32400000000001</v>
      </c>
      <c r="CT113" s="47">
        <f t="shared" si="770"/>
        <v>119.1755</v>
      </c>
      <c r="CU113" s="47">
        <f t="shared" si="770"/>
        <v>259.279</v>
      </c>
      <c r="CV113" s="47">
        <f t="shared" si="770"/>
        <v>491.83333333333337</v>
      </c>
      <c r="CW113" s="47">
        <f t="shared" si="770"/>
        <v>1626.5950000000003</v>
      </c>
      <c r="CX113" s="47">
        <f t="shared" si="770"/>
        <v>128.7585</v>
      </c>
      <c r="CY113" s="47">
        <f t="shared" si="770"/>
        <v>93.05749999999999</v>
      </c>
      <c r="CZ113" s="47">
        <f t="shared" si="770"/>
        <v>242.12699999999998</v>
      </c>
      <c r="DA113" s="47">
        <f t="shared" si="770"/>
        <v>513.33333333333337</v>
      </c>
      <c r="DB113" s="47">
        <f t="shared" si="770"/>
        <v>1694.7950000000001</v>
      </c>
      <c r="DC113" s="47">
        <f t="shared" si="770"/>
        <v>109.47650000000002</v>
      </c>
      <c r="DD113" s="47">
        <f t="shared" si="770"/>
        <v>123.42850000000001</v>
      </c>
      <c r="DE113" s="47">
        <f t="shared" si="770"/>
        <v>214.148</v>
      </c>
      <c r="DF113" s="47">
        <f t="shared" si="770"/>
        <v>485.83333333333337</v>
      </c>
      <c r="DG113" s="47">
        <f t="shared" si="770"/>
        <v>1531.2200000000003</v>
      </c>
      <c r="DH113" s="47">
        <f t="shared" si="770"/>
        <v>129.595</v>
      </c>
      <c r="DI113" s="47">
        <f t="shared" si="770"/>
        <v>86.451999999999998</v>
      </c>
      <c r="DJ113" s="47">
        <f t="shared" si="770"/>
        <v>238.27449999999999</v>
      </c>
      <c r="DK113" s="47">
        <f t="shared" si="770"/>
        <v>513.33333333333337</v>
      </c>
      <c r="DL113" s="47">
        <f t="shared" si="770"/>
        <v>781.26</v>
      </c>
      <c r="DM113" s="47">
        <f t="shared" si="770"/>
        <v>74.406999999999996</v>
      </c>
      <c r="DN113" s="47">
        <f t="shared" si="770"/>
        <v>85.51400000000001</v>
      </c>
      <c r="DO113" s="47">
        <f t="shared" si="770"/>
        <v>109.378</v>
      </c>
      <c r="DP113" s="47">
        <f t="shared" si="770"/>
        <v>287.33333333333337</v>
      </c>
    </row>
    <row r="114" spans="1:120" s="21" customFormat="1" x14ac:dyDescent="0.25">
      <c r="A114"/>
      <c r="B114"/>
      <c r="C114" s="46"/>
      <c r="D114" s="46"/>
      <c r="E114" s="49"/>
      <c r="F114"/>
      <c r="G114" s="44"/>
      <c r="H114" s="44"/>
      <c r="I114" s="44"/>
      <c r="J114" s="46"/>
      <c r="K114" s="47"/>
      <c r="L114" s="47">
        <f>SUM(L32,L71,L112)</f>
        <v>120.167</v>
      </c>
      <c r="M114" s="47">
        <f>SUM(M32,M71,M112)</f>
        <v>136.85550000000001</v>
      </c>
      <c r="N114" s="47">
        <f>SUM(N32,N71,N112)</f>
        <v>268.82100000000003</v>
      </c>
      <c r="O114" s="47"/>
      <c r="P114" s="47"/>
      <c r="Q114" s="47">
        <f>SUM(Q32,Q71,Q112)</f>
        <v>137.0335</v>
      </c>
      <c r="R114" s="47">
        <f>SUM(R32,R71,R112)</f>
        <v>105.03099999999998</v>
      </c>
      <c r="S114" s="47">
        <f>SUM(S32,S71,S112)</f>
        <v>274.31450000000001</v>
      </c>
      <c r="T114" s="47"/>
      <c r="U114" s="47"/>
      <c r="V114" s="47">
        <f>SUM(V32,V71,V112)</f>
        <v>131.60750000000002</v>
      </c>
      <c r="W114" s="47">
        <f>SUM(W32,W71,W112)</f>
        <v>143.52449999999999</v>
      </c>
      <c r="X114" s="47">
        <f>SUM(X32,X71,X112)</f>
        <v>233.226</v>
      </c>
      <c r="Y114" s="47"/>
      <c r="Z114" s="47"/>
      <c r="AA114" s="47">
        <f>SUM(AA32,AA71,AA112)</f>
        <v>132.76499999999999</v>
      </c>
      <c r="AB114" s="47">
        <f>SUM(AB32,AB71,AB112)</f>
        <v>99.893999999999991</v>
      </c>
      <c r="AC114" s="47">
        <f>SUM(AC32,AC71,AC112)</f>
        <v>224.82450000000003</v>
      </c>
      <c r="AD114" s="44"/>
      <c r="AE114" s="47"/>
      <c r="AF114" s="47">
        <f>SUM(AF32,AF71,AF112)</f>
        <v>124.44850000000001</v>
      </c>
      <c r="AG114" s="47">
        <f>SUM(AG32,AG71,AG112)</f>
        <v>134.21899999999999</v>
      </c>
      <c r="AH114" s="47">
        <f>SUM(AH32,AH71,AH112)</f>
        <v>272.8965</v>
      </c>
      <c r="AI114" s="44"/>
      <c r="AJ114" s="47"/>
      <c r="AK114" s="47">
        <f>SUM(AK32,AK71,AK112)</f>
        <v>152.92200000000003</v>
      </c>
      <c r="AL114" s="47">
        <f>SUM(AL32,AL71,AL112)</f>
        <v>120.44149999999999</v>
      </c>
      <c r="AM114" s="47">
        <f>SUM(AM32,AM71,AM112)</f>
        <v>238.226</v>
      </c>
      <c r="AN114" s="99"/>
      <c r="AO114" s="47"/>
      <c r="AP114" s="47">
        <f>SUM(AP32,AP71,AP112)</f>
        <v>121.11600000000001</v>
      </c>
      <c r="AQ114" s="47">
        <f>SUM(AQ32,AQ71,AQ112)</f>
        <v>124.01499999999999</v>
      </c>
      <c r="AR114" s="47">
        <f>SUM(AR32,AR71,AR112)</f>
        <v>266.45849999999996</v>
      </c>
      <c r="AS114" s="47"/>
      <c r="AT114" s="47"/>
      <c r="AU114" s="47">
        <f>SUM(AU32,AU71,AU112)</f>
        <v>143.8725</v>
      </c>
      <c r="AV114" s="47">
        <f>SUM(AV32,AV71,AV112)</f>
        <v>117.67450000000001</v>
      </c>
      <c r="AW114" s="47">
        <f>SUM(AW32,AW71,AW112)</f>
        <v>241.53199999999998</v>
      </c>
      <c r="AX114" s="44"/>
      <c r="AY114" s="44"/>
      <c r="AZ114" s="47">
        <f>SUM(AZ32,AZ71,AZ112)</f>
        <v>120.66750000000002</v>
      </c>
      <c r="BA114" s="47">
        <f>SUM(BA32,BA71,BA112)</f>
        <v>138.26116666666667</v>
      </c>
      <c r="BB114" s="47">
        <f>SUM(BB32,BB71,BB112)</f>
        <v>254.33033333333333</v>
      </c>
      <c r="BC114" s="47"/>
      <c r="BD114" s="47"/>
      <c r="BE114" s="47">
        <f>SUM(BE32,BE71,BE112)</f>
        <v>119.2715</v>
      </c>
      <c r="BF114" s="47">
        <f>SUM(BF32,BF71,BF112)</f>
        <v>129.62299999999999</v>
      </c>
      <c r="BG114" s="47">
        <f>SUM(BG32,BG71,BG112)</f>
        <v>202.46350000000001</v>
      </c>
      <c r="BH114" s="99"/>
      <c r="BI114" s="44"/>
      <c r="BJ114" s="47">
        <f>SUM(BJ32,BJ71,BJ112)</f>
        <v>151.00550000000001</v>
      </c>
      <c r="BK114" s="47">
        <f>SUM(BK32,BK71,BK112)</f>
        <v>119.93049999999999</v>
      </c>
      <c r="BL114" s="47">
        <f>SUM(BL32,BL71,BL112)</f>
        <v>260.25900000000001</v>
      </c>
      <c r="BM114" s="45"/>
      <c r="BN114" s="47"/>
      <c r="BO114" s="47">
        <f>SUM(BO32,BO71,BO112)</f>
        <v>121.66200000000001</v>
      </c>
      <c r="BP114" s="47">
        <f>SUM(BP32,BP71,BP112)</f>
        <v>134.26599999999999</v>
      </c>
      <c r="BQ114" s="47">
        <f>SUM(BQ32,BQ71,BQ112)</f>
        <v>224.06450000000004</v>
      </c>
      <c r="BR114" s="47"/>
      <c r="BS114" s="47"/>
      <c r="BT114" s="47">
        <f>SUM(BT32,BT71,BT112)</f>
        <v>148.48349999999999</v>
      </c>
      <c r="BU114" s="47">
        <f>SUM(BU32,BU71,BU112)</f>
        <v>110.8965</v>
      </c>
      <c r="BV114" s="47">
        <f>SUM(BV32,BV71,BV112)</f>
        <v>231.16599999999997</v>
      </c>
      <c r="BW114" s="47"/>
      <c r="BX114" s="47"/>
      <c r="BY114" s="47">
        <f>SUM(BY32,BY71,BY112)</f>
        <v>135.251</v>
      </c>
      <c r="BZ114" s="47">
        <f>SUM(BZ32,BZ71,BZ112)</f>
        <v>137.27749999999997</v>
      </c>
      <c r="CA114" s="47">
        <f>SUM(CA32,CA71,CA112)</f>
        <v>249.68199999999996</v>
      </c>
      <c r="CB114" s="47"/>
      <c r="CC114" s="47"/>
      <c r="CD114" s="47">
        <f>SUM(CD32,CD71,CD112)</f>
        <v>132.68049999999999</v>
      </c>
      <c r="CE114" s="47">
        <f>SUM(CE32,CE71,CE112)</f>
        <v>100.1865</v>
      </c>
      <c r="CF114" s="47">
        <f>SUM(CF32,CF71,CF112)</f>
        <v>273.74200000000002</v>
      </c>
      <c r="CG114" s="47"/>
      <c r="CH114" s="47"/>
      <c r="CI114" s="47">
        <f>SUM(CI32,CI71,CI112)</f>
        <v>108.73250000000002</v>
      </c>
      <c r="CJ114" s="47">
        <f>SUM(CJ32,CJ71,CJ112)</f>
        <v>111.64349999999999</v>
      </c>
      <c r="CK114" s="47">
        <f>SUM(CK32,CK71,CK112)</f>
        <v>233.00700000000001</v>
      </c>
      <c r="CL114" s="47"/>
      <c r="CM114" s="47"/>
      <c r="CN114" s="47">
        <f>SUM(CN32,CN71,CN112)</f>
        <v>126.45149999999998</v>
      </c>
      <c r="CO114" s="47">
        <f>SUM(CO32,CO71,CO112)</f>
        <v>96.527999999999992</v>
      </c>
      <c r="CP114" s="47">
        <f>SUM(CP32,CP71,CP112)</f>
        <v>261.27850000000001</v>
      </c>
      <c r="CQ114" s="47"/>
      <c r="CR114" s="47"/>
      <c r="CS114" s="47">
        <f>SUM(CS32,CS71,CS112)</f>
        <v>111.32400000000001</v>
      </c>
      <c r="CT114" s="47">
        <f>SUM(CT32,CT71,CT112)</f>
        <v>119.1755</v>
      </c>
      <c r="CU114" s="47">
        <f>SUM(CU32,CU71,CU112)</f>
        <v>259.279</v>
      </c>
      <c r="CV114" s="47"/>
      <c r="CW114" s="47"/>
      <c r="CX114" s="47">
        <f>SUM(CX32,CX71,CX112)</f>
        <v>128.7585</v>
      </c>
      <c r="CY114" s="47">
        <f>SUM(CY32,CY71,CY112)</f>
        <v>93.05749999999999</v>
      </c>
      <c r="CZ114" s="47">
        <f>SUM(CZ32,CZ71,CZ112)</f>
        <v>242.12699999999998</v>
      </c>
      <c r="DA114" s="47"/>
      <c r="DB114" s="47"/>
      <c r="DC114" s="47">
        <f>SUM(DC32,DC71,DC112)</f>
        <v>109.47650000000002</v>
      </c>
      <c r="DD114" s="47">
        <f>SUM(DD32,DD71,DD112)</f>
        <v>123.42850000000001</v>
      </c>
      <c r="DE114" s="47">
        <f>SUM(DE32,DE71,DE112)</f>
        <v>214.148</v>
      </c>
      <c r="DF114" s="47"/>
      <c r="DG114" s="47"/>
      <c r="DH114" s="47">
        <f>SUM(DH32,DH71,DH112)</f>
        <v>129.595</v>
      </c>
      <c r="DI114" s="47">
        <f>SUM(DI32,DI71,DI112)</f>
        <v>86.451999999999998</v>
      </c>
      <c r="DJ114" s="47">
        <f>SUM(DJ32,DJ71,DJ112)</f>
        <v>238.27449999999999</v>
      </c>
      <c r="DK114" s="47"/>
      <c r="DL114" s="47"/>
      <c r="DM114" s="47">
        <f>SUM(DM32,DM71,DM112)</f>
        <v>74.406999999999996</v>
      </c>
      <c r="DN114" s="47">
        <f>SUM(DN32,DN71,DN112)</f>
        <v>85.51400000000001</v>
      </c>
      <c r="DO114" s="47">
        <f>SUM(DO32,DO71,DO112)</f>
        <v>109.378</v>
      </c>
      <c r="DP114" s="47"/>
    </row>
    <row r="115" spans="1:120" s="21" customFormat="1" x14ac:dyDescent="0.25">
      <c r="A115"/>
      <c r="B115"/>
      <c r="C115" s="46"/>
      <c r="D115" s="46"/>
      <c r="E115" s="49"/>
      <c r="F115"/>
      <c r="G115" s="44"/>
      <c r="H115" s="44"/>
      <c r="I115" s="44"/>
      <c r="J115" s="46"/>
      <c r="K115" s="47"/>
      <c r="L115" s="47">
        <f>L114/$L114</f>
        <v>1</v>
      </c>
      <c r="M115" s="47">
        <f t="shared" ref="M115:N115" si="771">M114/$L114</f>
        <v>1.1388775620594673</v>
      </c>
      <c r="N115" s="47">
        <f t="shared" si="771"/>
        <v>2.2370617557232855</v>
      </c>
      <c r="O115" s="47"/>
      <c r="P115" s="47"/>
      <c r="Q115" s="47">
        <f>Q114/$Q114</f>
        <v>1</v>
      </c>
      <c r="R115" s="47">
        <f t="shared" ref="R115:S115" si="772">R114/$Q114</f>
        <v>0.76646221544366866</v>
      </c>
      <c r="S115" s="47">
        <f t="shared" si="772"/>
        <v>2.0018061276987016</v>
      </c>
      <c r="T115" s="47"/>
      <c r="U115" s="47"/>
      <c r="V115" s="47">
        <f>V114/$V114</f>
        <v>1</v>
      </c>
      <c r="W115" s="47">
        <f t="shared" ref="W115:X115" si="773">W114/$V114</f>
        <v>1.0905495507474876</v>
      </c>
      <c r="X115" s="47">
        <f t="shared" si="773"/>
        <v>1.7721330471287728</v>
      </c>
      <c r="Y115" s="47"/>
      <c r="Z115" s="47"/>
      <c r="AA115" s="47">
        <f>AA114/$AA114</f>
        <v>1</v>
      </c>
      <c r="AB115" s="47">
        <f t="shared" ref="AB115:AC115" si="774">AB114/$AA114</f>
        <v>0.75241215681843865</v>
      </c>
      <c r="AC115" s="47">
        <f t="shared" si="774"/>
        <v>1.6934018754942948</v>
      </c>
      <c r="AD115" s="44"/>
      <c r="AE115" s="47"/>
      <c r="AF115" s="47">
        <f>AF114/$AF114</f>
        <v>1</v>
      </c>
      <c r="AG115" s="47">
        <f t="shared" ref="AG115:AH115" si="775">AG114/$AF114</f>
        <v>1.0785103878311106</v>
      </c>
      <c r="AH115" s="47">
        <f t="shared" si="775"/>
        <v>2.1928468402592234</v>
      </c>
      <c r="AI115" s="44"/>
      <c r="AJ115" s="47"/>
      <c r="AK115" s="47">
        <f>AK114/$AK114</f>
        <v>1</v>
      </c>
      <c r="AL115" s="47">
        <f t="shared" ref="AL115:AM115" si="776">AL114/$AK114</f>
        <v>0.78760086841657817</v>
      </c>
      <c r="AM115" s="47">
        <f t="shared" si="776"/>
        <v>1.5578268659839654</v>
      </c>
      <c r="AN115" s="99"/>
      <c r="AO115" s="47"/>
      <c r="AP115" s="47">
        <f>AP114/$AP114</f>
        <v>1</v>
      </c>
      <c r="AQ115" s="47">
        <f t="shared" ref="AQ115:AR115" si="777">AQ114/$AP114</f>
        <v>1.0239357310347104</v>
      </c>
      <c r="AR115" s="47">
        <f t="shared" si="777"/>
        <v>2.2000272466065582</v>
      </c>
      <c r="AS115" s="47"/>
      <c r="AT115" s="47"/>
      <c r="AU115" s="47">
        <f>AU114/$AU114</f>
        <v>1</v>
      </c>
      <c r="AV115" s="47">
        <f t="shared" ref="AV115:AW115" si="778">AV114/$AU114</f>
        <v>0.8179082173452189</v>
      </c>
      <c r="AW115" s="47">
        <f t="shared" si="778"/>
        <v>1.6787919859597906</v>
      </c>
      <c r="AX115" s="44"/>
      <c r="AY115" s="44"/>
      <c r="AZ115" s="47">
        <f>AZ114/$AZ114</f>
        <v>1</v>
      </c>
      <c r="BA115" s="47">
        <f t="shared" ref="BA115:BB115" si="779">BA114/$AZ114</f>
        <v>1.1458028604774828</v>
      </c>
      <c r="BB115" s="47">
        <f t="shared" si="779"/>
        <v>2.1076953888439993</v>
      </c>
      <c r="BC115" s="47"/>
      <c r="BD115" s="47"/>
      <c r="BE115" s="47">
        <f>BE114/$BE114</f>
        <v>1</v>
      </c>
      <c r="BF115" s="47">
        <f t="shared" ref="BF115:BG115" si="780">BF114/$BE114</f>
        <v>1.0867893838846663</v>
      </c>
      <c r="BG115" s="47">
        <f t="shared" si="780"/>
        <v>1.6975010794699488</v>
      </c>
      <c r="BH115" s="99"/>
      <c r="BI115" s="44"/>
      <c r="BJ115" s="47">
        <f>BJ114/$BJ114</f>
        <v>1</v>
      </c>
      <c r="BK115" s="47">
        <f t="shared" ref="BK115:BL115" si="781">BK114/$BJ114</f>
        <v>0.79421279357374386</v>
      </c>
      <c r="BL115" s="47">
        <f t="shared" si="781"/>
        <v>1.7235067596875611</v>
      </c>
      <c r="BM115" s="45"/>
      <c r="BN115" s="47"/>
      <c r="BO115" s="47">
        <f>BO114/$BO114</f>
        <v>1</v>
      </c>
      <c r="BP115" s="47">
        <f t="shared" ref="BP115:BQ115" si="782">BP114/$BO114</f>
        <v>1.1035984941888182</v>
      </c>
      <c r="BQ115" s="47">
        <f t="shared" si="782"/>
        <v>1.841696667817396</v>
      </c>
      <c r="BR115" s="47"/>
      <c r="BS115" s="47"/>
      <c r="BT115" s="47">
        <f>BT114/$BT114</f>
        <v>1</v>
      </c>
      <c r="BU115" s="47">
        <f t="shared" ref="BU115:BV115" si="783">BU114/$BT114</f>
        <v>0.746860762306923</v>
      </c>
      <c r="BV115" s="47">
        <f t="shared" si="783"/>
        <v>1.5568463836049122</v>
      </c>
      <c r="BW115" s="47"/>
      <c r="BX115" s="47"/>
      <c r="BY115" s="47">
        <f>BY114/$BY114</f>
        <v>1</v>
      </c>
      <c r="BZ115" s="47">
        <f t="shared" ref="BZ115:CA115" si="784">BZ114/$BY114</f>
        <v>1.0149832533585701</v>
      </c>
      <c r="CA115" s="47">
        <f t="shared" si="784"/>
        <v>1.846063984739484</v>
      </c>
      <c r="CB115" s="47"/>
      <c r="CC115" s="47"/>
      <c r="CD115" s="47">
        <f>CD114/$BJ114</f>
        <v>0.87864680425547403</v>
      </c>
      <c r="CE115" s="47">
        <f t="shared" ref="CE115:CF115" si="785">CE114/$BJ114</f>
        <v>0.66346258911099254</v>
      </c>
      <c r="CF115" s="47">
        <f t="shared" si="785"/>
        <v>1.8127948981990722</v>
      </c>
      <c r="CG115" s="47"/>
      <c r="CH115" s="47"/>
      <c r="CI115" s="47">
        <f t="shared" ref="CI115:CK115" si="786">CI114/$BJ114</f>
        <v>0.72005655423146842</v>
      </c>
      <c r="CJ115" s="47">
        <f t="shared" si="786"/>
        <v>0.73933399776829312</v>
      </c>
      <c r="CK115" s="47">
        <f t="shared" si="786"/>
        <v>1.5430365119151288</v>
      </c>
      <c r="CL115" s="47"/>
      <c r="CM115" s="47"/>
      <c r="CN115" s="47">
        <f t="shared" ref="CN115:CP115" si="787">CN114/$BJ114</f>
        <v>0.83739665111535655</v>
      </c>
      <c r="CO115" s="47">
        <f t="shared" si="787"/>
        <v>0.63923499475184664</v>
      </c>
      <c r="CP115" s="47">
        <f t="shared" si="787"/>
        <v>1.7302581694044257</v>
      </c>
      <c r="CQ115" s="47"/>
      <c r="CR115" s="47"/>
      <c r="CS115" s="47">
        <f t="shared" ref="CS115:CU115" si="788">CS114/$BJ114</f>
        <v>0.73721818079473933</v>
      </c>
      <c r="CT115" s="47">
        <f t="shared" si="788"/>
        <v>0.78921297568631599</v>
      </c>
      <c r="CU115" s="47">
        <f t="shared" si="788"/>
        <v>1.717016929846926</v>
      </c>
      <c r="CV115" s="47"/>
      <c r="CW115" s="47"/>
      <c r="CX115" s="47">
        <f t="shared" ref="CX115:CZ115" si="789">CX114/$BJ114</f>
        <v>0.85267424034223915</v>
      </c>
      <c r="CY115" s="47">
        <f t="shared" si="789"/>
        <v>0.61625238815804706</v>
      </c>
      <c r="CZ115" s="47">
        <f t="shared" si="789"/>
        <v>1.6034316630851191</v>
      </c>
      <c r="DA115" s="47"/>
      <c r="DB115" s="47"/>
      <c r="DC115" s="47">
        <f t="shared" ref="DC115:DE115" si="790">DC114/$BJ114</f>
        <v>0.72498352709007297</v>
      </c>
      <c r="DD115" s="47">
        <f t="shared" si="790"/>
        <v>0.81737751273960224</v>
      </c>
      <c r="DE115" s="47">
        <f t="shared" si="790"/>
        <v>1.4181470211349916</v>
      </c>
      <c r="DF115" s="47"/>
      <c r="DG115" s="47"/>
      <c r="DH115" s="47">
        <f t="shared" ref="DH115:DJ115" si="791">DH114/$BJ114</f>
        <v>0.85821377367049534</v>
      </c>
      <c r="DI115" s="47">
        <f t="shared" si="791"/>
        <v>0.57250894834956334</v>
      </c>
      <c r="DJ115" s="47">
        <f t="shared" si="791"/>
        <v>1.5779193473085416</v>
      </c>
      <c r="DK115" s="47"/>
      <c r="DL115" s="47"/>
      <c r="DM115" s="47">
        <f t="shared" ref="DM115:DO115" si="792">DM114/$BJ114</f>
        <v>0.49274364178788183</v>
      </c>
      <c r="DN115" s="47">
        <f t="shared" si="792"/>
        <v>0.56629725407352716</v>
      </c>
      <c r="DO115" s="47">
        <f t="shared" si="792"/>
        <v>0.72433123296833557</v>
      </c>
      <c r="DP115" s="47"/>
    </row>
    <row r="116" spans="1:120" s="21" customFormat="1" x14ac:dyDescent="0.25">
      <c r="A116"/>
      <c r="B116"/>
      <c r="C116" s="46"/>
      <c r="D116" s="46"/>
      <c r="E116" s="49"/>
      <c r="F116"/>
      <c r="G116" s="44"/>
      <c r="H116" s="44"/>
      <c r="I116" s="44"/>
      <c r="J116" s="46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4"/>
      <c r="AE116" s="47"/>
      <c r="AF116" s="47"/>
      <c r="AG116" s="47"/>
      <c r="AH116" s="47"/>
      <c r="AI116" s="44"/>
      <c r="AJ116" s="47"/>
      <c r="AK116" s="47"/>
      <c r="AL116" s="47"/>
      <c r="AM116" s="47"/>
      <c r="AN116" s="99"/>
      <c r="AO116" s="47"/>
      <c r="AP116" s="47"/>
      <c r="AQ116" s="47"/>
      <c r="AR116" s="47"/>
      <c r="AS116" s="47"/>
      <c r="AT116" s="47"/>
      <c r="AU116" s="47"/>
      <c r="AV116" s="47"/>
      <c r="AW116" s="47"/>
      <c r="AX116" s="44"/>
      <c r="AY116" s="44"/>
      <c r="AZ116" s="47"/>
      <c r="BA116" s="47"/>
      <c r="BB116" s="47"/>
      <c r="BC116" s="47"/>
      <c r="BD116" s="47"/>
      <c r="BE116" s="47"/>
      <c r="BF116" s="47"/>
      <c r="BG116" s="47"/>
      <c r="BH116" s="99"/>
      <c r="BI116" s="44"/>
      <c r="BJ116" s="47"/>
      <c r="BK116" s="47"/>
      <c r="BL116" s="47"/>
      <c r="BM116" s="45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/>
      <c r="CI116"/>
      <c r="CJ116"/>
      <c r="CK116"/>
      <c r="CL116" s="46"/>
      <c r="CM116"/>
      <c r="CN116"/>
      <c r="CO116"/>
      <c r="CP116"/>
      <c r="CQ116" s="46"/>
      <c r="CR116"/>
      <c r="CS116"/>
      <c r="CT116"/>
      <c r="CU116"/>
      <c r="CV116" s="46"/>
      <c r="CW116"/>
      <c r="CX116"/>
      <c r="CY116"/>
      <c r="CZ116"/>
      <c r="DA116" s="46"/>
      <c r="DB116"/>
      <c r="DC116"/>
      <c r="DD116"/>
      <c r="DE116"/>
      <c r="DF116" s="46"/>
      <c r="DG116"/>
      <c r="DH116"/>
      <c r="DI116"/>
      <c r="DJ116"/>
      <c r="DK116" s="46"/>
      <c r="DL116"/>
      <c r="DM116"/>
      <c r="DN116"/>
      <c r="DO116"/>
      <c r="DP116" s="46"/>
    </row>
    <row r="117" spans="1:120" s="21" customFormat="1" ht="15.75" thickBot="1" x14ac:dyDescent="0.3">
      <c r="A117"/>
      <c r="B117"/>
      <c r="C117" s="46"/>
      <c r="D117" s="46"/>
      <c r="E117" s="49"/>
      <c r="F117"/>
      <c r="G117" s="44"/>
      <c r="H117" s="44"/>
      <c r="I117" s="44"/>
      <c r="J117" s="46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4"/>
      <c r="AE117" s="47"/>
      <c r="AF117" s="47"/>
      <c r="AG117" s="47"/>
      <c r="AH117" s="47"/>
      <c r="AI117" s="44"/>
      <c r="AJ117" s="47"/>
      <c r="AK117" s="47"/>
      <c r="AL117" s="47"/>
      <c r="AM117" s="47"/>
      <c r="AN117" s="99"/>
      <c r="AO117" s="47"/>
      <c r="AP117" s="47"/>
      <c r="AQ117" s="47"/>
      <c r="AR117" s="47"/>
      <c r="AS117" s="47"/>
      <c r="AT117" s="47"/>
      <c r="AU117" s="47"/>
      <c r="AV117" s="47"/>
      <c r="AW117" s="47"/>
      <c r="AX117" s="44"/>
      <c r="AY117" s="44"/>
      <c r="AZ117" s="47"/>
      <c r="BA117" s="47"/>
      <c r="BB117" s="47"/>
      <c r="BC117" s="47"/>
      <c r="BD117" s="47"/>
      <c r="BE117" s="47"/>
      <c r="BF117" s="47"/>
      <c r="BG117" s="47"/>
      <c r="BH117" s="99"/>
      <c r="BI117" s="44"/>
      <c r="BJ117" s="47"/>
      <c r="BK117" s="47"/>
      <c r="BL117" s="47"/>
      <c r="BM117" s="45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/>
      <c r="CI117"/>
      <c r="CJ117"/>
      <c r="CK117"/>
      <c r="CL117" s="46"/>
      <c r="CM117"/>
      <c r="CN117"/>
      <c r="CO117"/>
      <c r="CP117"/>
      <c r="CQ117" s="46"/>
      <c r="CR117"/>
      <c r="CS117"/>
      <c r="CT117"/>
      <c r="CU117"/>
      <c r="CV117" s="46"/>
      <c r="CW117"/>
      <c r="CX117"/>
      <c r="CY117"/>
      <c r="CZ117"/>
      <c r="DA117" s="46"/>
      <c r="DB117"/>
      <c r="DC117"/>
      <c r="DD117"/>
      <c r="DE117"/>
      <c r="DF117" s="46"/>
      <c r="DG117"/>
      <c r="DH117"/>
      <c r="DI117"/>
      <c r="DJ117"/>
      <c r="DK117" s="46"/>
      <c r="DL117"/>
      <c r="DM117"/>
      <c r="DN117"/>
      <c r="DO117"/>
      <c r="DP117" s="46"/>
    </row>
    <row r="118" spans="1:120" s="21" customFormat="1" ht="16.5" thickTop="1" thickBot="1" x14ac:dyDescent="0.3">
      <c r="A118" s="86" t="s">
        <v>85</v>
      </c>
      <c r="B118" s="87"/>
      <c r="C118" s="87"/>
      <c r="D118" s="87"/>
      <c r="E118" s="88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9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9"/>
      <c r="BI118" s="87"/>
      <c r="BJ118" s="87"/>
      <c r="BK118" s="87"/>
      <c r="BL118" s="87"/>
      <c r="BM118" s="88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</row>
    <row r="119" spans="1:120" s="21" customFormat="1" x14ac:dyDescent="0.25">
      <c r="A119" s="40" t="s">
        <v>86</v>
      </c>
      <c r="B119" s="40">
        <v>91</v>
      </c>
      <c r="C119" s="38">
        <v>1.7</v>
      </c>
      <c r="D119" s="38">
        <v>2.2000000000000002</v>
      </c>
      <c r="E119" s="43">
        <v>17.899999999999999</v>
      </c>
      <c r="F119" s="39">
        <f>$B119/100*J119</f>
        <v>0</v>
      </c>
      <c r="G119" s="39">
        <f>$C119/100*J119</f>
        <v>0</v>
      </c>
      <c r="H119" s="39">
        <f>$D119/100*J119</f>
        <v>0</v>
      </c>
      <c r="I119" s="39">
        <f>$E119/100*J119</f>
        <v>0</v>
      </c>
      <c r="J119" s="38"/>
      <c r="K119" s="39">
        <f>$B119/100*O119</f>
        <v>0</v>
      </c>
      <c r="L119" s="39">
        <f>$C119/100*O119</f>
        <v>0</v>
      </c>
      <c r="M119" s="39">
        <f>$D119/100*O119</f>
        <v>0</v>
      </c>
      <c r="N119" s="39">
        <f>$E119/100*O119</f>
        <v>0</v>
      </c>
      <c r="O119" s="40"/>
      <c r="P119" s="39">
        <f>$B119/100*T119</f>
        <v>12.74</v>
      </c>
      <c r="Q119" s="39">
        <f>$C119/100*T119</f>
        <v>0.23800000000000002</v>
      </c>
      <c r="R119" s="39">
        <f>$D119/100*T119</f>
        <v>0.30800000000000005</v>
      </c>
      <c r="S119" s="39">
        <f>$E119/100*T119</f>
        <v>2.5059999999999998</v>
      </c>
      <c r="T119" s="40">
        <v>14</v>
      </c>
      <c r="U119" s="39">
        <f>$B119/100*Y119</f>
        <v>0</v>
      </c>
      <c r="V119" s="39">
        <f>$C119/100*Y119</f>
        <v>0</v>
      </c>
      <c r="W119" s="39">
        <f>$D119/100*Y119</f>
        <v>0</v>
      </c>
      <c r="X119" s="39">
        <f>$E119/100*Y119</f>
        <v>0</v>
      </c>
      <c r="Y119" s="40"/>
      <c r="Z119" s="39">
        <f>$B119/100*AD119</f>
        <v>0</v>
      </c>
      <c r="AA119" s="39">
        <f>$C119/100*AD119</f>
        <v>0</v>
      </c>
      <c r="AB119" s="39">
        <f>$D119/100*AD119</f>
        <v>0</v>
      </c>
      <c r="AC119" s="39">
        <f>$E119/100*AD119</f>
        <v>0</v>
      </c>
      <c r="AD119" s="38"/>
      <c r="AE119" s="39">
        <f>$B119/100*AI119</f>
        <v>12.74</v>
      </c>
      <c r="AF119" s="39">
        <f>$C119/100*AI119</f>
        <v>0.23800000000000002</v>
      </c>
      <c r="AG119" s="39">
        <f>$D119/100*AI119</f>
        <v>0.30800000000000005</v>
      </c>
      <c r="AH119" s="39">
        <f>$E119/100*AI119</f>
        <v>2.5059999999999998</v>
      </c>
      <c r="AI119" s="38">
        <v>14</v>
      </c>
      <c r="AJ119" s="39">
        <f>$B119/100*AN119</f>
        <v>0</v>
      </c>
      <c r="AK119" s="39">
        <f>$C119/100*AN119</f>
        <v>0</v>
      </c>
      <c r="AL119" s="39">
        <f>$D119/100*AN119</f>
        <v>0</v>
      </c>
      <c r="AM119" s="39">
        <f>$E119/100*AN119</f>
        <v>0</v>
      </c>
      <c r="AN119" s="41"/>
      <c r="AO119" s="39">
        <f>$B119/100*AS119</f>
        <v>12.74</v>
      </c>
      <c r="AP119" s="39">
        <f>$C119/100*AS119</f>
        <v>0.23800000000000002</v>
      </c>
      <c r="AQ119" s="39">
        <f>$D119/100*AS119</f>
        <v>0.30800000000000005</v>
      </c>
      <c r="AR119" s="39">
        <f>$E119/100*AS119</f>
        <v>2.5059999999999998</v>
      </c>
      <c r="AS119" s="38">
        <v>14</v>
      </c>
      <c r="AT119" s="39">
        <f>$B119/100*AX119</f>
        <v>0</v>
      </c>
      <c r="AU119" s="39">
        <f>$C119/100*AX119</f>
        <v>0</v>
      </c>
      <c r="AV119" s="39">
        <f>$D119/100*AX119</f>
        <v>0</v>
      </c>
      <c r="AW119" s="39">
        <f>$E119/100*AX119</f>
        <v>0</v>
      </c>
      <c r="AX119" s="38"/>
      <c r="AY119" s="42">
        <f>$B119/100*BC119</f>
        <v>12.74</v>
      </c>
      <c r="AZ119" s="39">
        <f>$C119/100*BC119</f>
        <v>0.23800000000000002</v>
      </c>
      <c r="BA119" s="39">
        <f>$D119/100*BC119</f>
        <v>0.30800000000000005</v>
      </c>
      <c r="BB119" s="39">
        <f>$E119/100*BC119</f>
        <v>2.5059999999999998</v>
      </c>
      <c r="BC119" s="38">
        <v>14</v>
      </c>
      <c r="BD119" s="39">
        <f>$B119/100*BH119</f>
        <v>0</v>
      </c>
      <c r="BE119" s="39">
        <f>$C119/100*BH119</f>
        <v>0</v>
      </c>
      <c r="BF119" s="39">
        <f>$D119/100*BH119</f>
        <v>0</v>
      </c>
      <c r="BG119" s="39">
        <f>$E119/100*BH119</f>
        <v>0</v>
      </c>
      <c r="BH119" s="41"/>
      <c r="BI119" s="42">
        <f>$B119/100*BM119</f>
        <v>12.74</v>
      </c>
      <c r="BJ119" s="39">
        <f>$C119/100*BM119</f>
        <v>0.23800000000000002</v>
      </c>
      <c r="BK119" s="39">
        <f>$D119/100*BM119</f>
        <v>0.30800000000000005</v>
      </c>
      <c r="BL119" s="39">
        <f>$E119/100*BM119</f>
        <v>2.5059999999999998</v>
      </c>
      <c r="BM119" s="43">
        <v>14</v>
      </c>
      <c r="BN119" s="39">
        <f>$B119/100*BR119</f>
        <v>0</v>
      </c>
      <c r="BO119" s="39">
        <f>$C119/100*BR119</f>
        <v>0</v>
      </c>
      <c r="BP119" s="39">
        <f>$D119/100*BR119</f>
        <v>0</v>
      </c>
      <c r="BQ119" s="39">
        <f>$E119/100*BR119</f>
        <v>0</v>
      </c>
      <c r="BR119" s="40"/>
      <c r="BS119" s="39">
        <f t="shared" ref="BS119:BS124" si="793">$B119/100*BW119</f>
        <v>14.56</v>
      </c>
      <c r="BT119" s="39">
        <f t="shared" ref="BT119:BT124" si="794">$C119/100*BW119</f>
        <v>0.27200000000000002</v>
      </c>
      <c r="BU119" s="39">
        <f t="shared" ref="BU119:BU124" si="795">$D119/100*BW119</f>
        <v>0.35200000000000004</v>
      </c>
      <c r="BV119" s="39">
        <f t="shared" ref="BV119:BV124" si="796">$E119/100*BW119</f>
        <v>2.8639999999999999</v>
      </c>
      <c r="BW119" s="40">
        <v>16</v>
      </c>
      <c r="BX119" s="39">
        <f t="shared" ref="BX119:BX124" si="797">$B119/100*CB119</f>
        <v>0</v>
      </c>
      <c r="BY119" s="39">
        <f t="shared" ref="BY119:BY124" si="798">$C119/100*CB119</f>
        <v>0</v>
      </c>
      <c r="BZ119" s="39">
        <f t="shared" ref="BZ119:BZ124" si="799">$D119/100*CB119</f>
        <v>0</v>
      </c>
      <c r="CA119" s="39">
        <f t="shared" ref="CA119:CA124" si="800">$E119/100*CB119</f>
        <v>0</v>
      </c>
      <c r="CB119" s="40"/>
      <c r="CC119" s="39">
        <f>$B119/100*CG119</f>
        <v>0</v>
      </c>
      <c r="CD119" s="39">
        <f>$C119/100*CG119</f>
        <v>0</v>
      </c>
      <c r="CE119" s="39">
        <f>$D119/100*CG119</f>
        <v>0</v>
      </c>
      <c r="CF119" s="39">
        <f>$E119/100*CG119</f>
        <v>0</v>
      </c>
      <c r="CG119" s="40"/>
      <c r="CH119" s="39">
        <f t="shared" ref="CH119:CH133" si="801">$B119/100*CL119</f>
        <v>14.56</v>
      </c>
      <c r="CI119" s="39">
        <f t="shared" ref="CI119:CI133" si="802">$C119/100*CL119</f>
        <v>0.27200000000000002</v>
      </c>
      <c r="CJ119" s="39">
        <f t="shared" ref="CJ119:CJ132" si="803">$D119/100*CL119</f>
        <v>0.35200000000000004</v>
      </c>
      <c r="CK119" s="39">
        <f t="shared" ref="CK119:CK133" si="804">$E119/100*CL119</f>
        <v>2.8639999999999999</v>
      </c>
      <c r="CL119" s="38">
        <v>16</v>
      </c>
      <c r="CM119" s="39">
        <f t="shared" ref="CM119:CM133" si="805">$B119/100*CQ119</f>
        <v>0</v>
      </c>
      <c r="CN119" s="39">
        <f t="shared" ref="CN119:CN133" si="806">$C119/100*CQ119</f>
        <v>0</v>
      </c>
      <c r="CO119" s="39">
        <f t="shared" ref="CO119:CO132" si="807">$D119/100*CQ119</f>
        <v>0</v>
      </c>
      <c r="CP119" s="39">
        <f t="shared" ref="CP119:CP133" si="808">$E119/100*CQ119</f>
        <v>0</v>
      </c>
      <c r="CQ119" s="38"/>
      <c r="CR119" s="39">
        <f t="shared" ref="CR119:CR133" si="809">$B119/100*CV119</f>
        <v>0</v>
      </c>
      <c r="CS119" s="39">
        <f t="shared" ref="CS119:CS133" si="810">$C119/100*CV119</f>
        <v>0</v>
      </c>
      <c r="CT119" s="39">
        <f t="shared" ref="CT119:CT132" si="811">$D119/100*CV119</f>
        <v>0</v>
      </c>
      <c r="CU119" s="39">
        <f t="shared" ref="CU119:CU133" si="812">$E119/100*CV119</f>
        <v>0</v>
      </c>
      <c r="CV119" s="38"/>
      <c r="CW119" s="39">
        <f t="shared" ref="CW119:CW133" si="813">$B119/100*DA119</f>
        <v>14.56</v>
      </c>
      <c r="CX119" s="39">
        <f t="shared" ref="CX119:CX133" si="814">$C119/100*DA119</f>
        <v>0.27200000000000002</v>
      </c>
      <c r="CY119" s="39">
        <f t="shared" ref="CY119:CY132" si="815">$D119/100*DA119</f>
        <v>0.35200000000000004</v>
      </c>
      <c r="CZ119" s="39">
        <f t="shared" ref="CZ119:CZ133" si="816">$E119/100*DA119</f>
        <v>2.8639999999999999</v>
      </c>
      <c r="DA119" s="38">
        <v>16</v>
      </c>
      <c r="DB119" s="39">
        <f t="shared" ref="DB119:DB133" si="817">$B119/100*DF119</f>
        <v>0</v>
      </c>
      <c r="DC119" s="39">
        <f t="shared" ref="DC119:DC133" si="818">$C119/100*DF119</f>
        <v>0</v>
      </c>
      <c r="DD119" s="39">
        <f t="shared" ref="DD119:DD132" si="819">$D119/100*DF119</f>
        <v>0</v>
      </c>
      <c r="DE119" s="39">
        <f t="shared" ref="DE119:DE133" si="820">$E119/100*DF119</f>
        <v>0</v>
      </c>
      <c r="DF119" s="38"/>
      <c r="DG119" s="39">
        <f t="shared" ref="DG119:DG133" si="821">$B119/100*DK119</f>
        <v>0</v>
      </c>
      <c r="DH119" s="39">
        <f t="shared" ref="DH119:DH133" si="822">$C119/100*DK119</f>
        <v>0</v>
      </c>
      <c r="DI119" s="39">
        <f t="shared" ref="DI119:DI132" si="823">$D119/100*DK119</f>
        <v>0</v>
      </c>
      <c r="DJ119" s="39">
        <f t="shared" ref="DJ119:DJ133" si="824">$E119/100*DK119</f>
        <v>0</v>
      </c>
      <c r="DK119" s="38"/>
      <c r="DL119" s="39">
        <f t="shared" ref="DL119:DL133" si="825">$B119/100*DP119</f>
        <v>14.56</v>
      </c>
      <c r="DM119" s="39">
        <f t="shared" ref="DM119:DM133" si="826">$C119/100*DP119</f>
        <v>0.27200000000000002</v>
      </c>
      <c r="DN119" s="39">
        <f t="shared" ref="DN119:DN132" si="827">$D119/100*DP119</f>
        <v>0.35200000000000004</v>
      </c>
      <c r="DO119" s="39">
        <f t="shared" ref="DO119:DO133" si="828">$E119/100*DP119</f>
        <v>2.8639999999999999</v>
      </c>
      <c r="DP119" s="38">
        <v>16</v>
      </c>
    </row>
    <row r="120" spans="1:120" s="21" customFormat="1" x14ac:dyDescent="0.25">
      <c r="A120" t="s">
        <v>87</v>
      </c>
      <c r="B120">
        <v>654</v>
      </c>
      <c r="C120" s="46">
        <v>15.2</v>
      </c>
      <c r="D120" s="46">
        <v>65.2</v>
      </c>
      <c r="E120" s="49">
        <v>7</v>
      </c>
      <c r="F120" s="47">
        <f t="shared" ref="F120:F131" si="829">$B120/100*J120</f>
        <v>0</v>
      </c>
      <c r="G120" s="47">
        <f t="shared" ref="G120:G131" si="830">$C120/100*J120</f>
        <v>0</v>
      </c>
      <c r="H120" s="47">
        <f t="shared" ref="H120:H131" si="831">$D120/100*J120</f>
        <v>0</v>
      </c>
      <c r="I120" s="47">
        <f t="shared" ref="I120:I131" si="832">$E120/100*J120</f>
        <v>0</v>
      </c>
      <c r="J120" s="46"/>
      <c r="K120" s="47">
        <f t="shared" ref="K120:K130" si="833">$B120/100*O120</f>
        <v>0</v>
      </c>
      <c r="L120" s="47">
        <f t="shared" ref="L120:L130" si="834">$C120/100*O120</f>
        <v>0</v>
      </c>
      <c r="M120" s="47">
        <f t="shared" ref="M120:M130" si="835">$D120/100*O120</f>
        <v>0</v>
      </c>
      <c r="N120" s="47">
        <f t="shared" ref="N120:N130" si="836">$E120/100*O120</f>
        <v>0</v>
      </c>
      <c r="O120"/>
      <c r="P120" s="47">
        <f t="shared" ref="P120:P133" si="837">$B120/100*T120</f>
        <v>91.56</v>
      </c>
      <c r="Q120" s="47">
        <f t="shared" ref="Q120:Q133" si="838">$C120/100*T120</f>
        <v>2.1280000000000001</v>
      </c>
      <c r="R120" s="47">
        <f t="shared" ref="R120:R132" si="839">$D120/100*T120</f>
        <v>9.1280000000000001</v>
      </c>
      <c r="S120" s="47">
        <f t="shared" ref="S120:S133" si="840">$E120/100*T120</f>
        <v>0.98000000000000009</v>
      </c>
      <c r="T120">
        <v>14</v>
      </c>
      <c r="U120" s="47">
        <f t="shared" ref="U120:U131" si="841">$B120/100*Y120</f>
        <v>0</v>
      </c>
      <c r="V120" s="47">
        <f t="shared" ref="V120:V131" si="842">$C120/100*Y120</f>
        <v>0</v>
      </c>
      <c r="W120" s="47">
        <f t="shared" ref="W120:W131" si="843">$D120/100*Y120</f>
        <v>0</v>
      </c>
      <c r="X120" s="47">
        <f t="shared" ref="X120:X131" si="844">$E120/100*Y120</f>
        <v>0</v>
      </c>
      <c r="Y120"/>
      <c r="Z120" s="47">
        <f t="shared" ref="Z120:Z130" si="845">$B120/100*AD120</f>
        <v>0</v>
      </c>
      <c r="AA120" s="47">
        <f t="shared" ref="AA120:AA130" si="846">$C120/100*AD120</f>
        <v>0</v>
      </c>
      <c r="AB120" s="47">
        <f t="shared" ref="AB120:AB130" si="847">$D120/100*AD120</f>
        <v>0</v>
      </c>
      <c r="AC120" s="47">
        <f t="shared" ref="AC120:AC130" si="848">$E120/100*AD120</f>
        <v>0</v>
      </c>
      <c r="AD120" s="46"/>
      <c r="AE120" s="47">
        <f t="shared" ref="AE120:AE133" si="849">$B120/100*AI120</f>
        <v>91.56</v>
      </c>
      <c r="AF120" s="47">
        <f t="shared" ref="AF120:AF133" si="850">$C120/100*AI120</f>
        <v>2.1280000000000001</v>
      </c>
      <c r="AG120" s="47">
        <f t="shared" ref="AG120:AG132" si="851">$D120/100*AI120</f>
        <v>9.1280000000000001</v>
      </c>
      <c r="AH120" s="47">
        <f t="shared" ref="AH120:AH133" si="852">$E120/100*AI120</f>
        <v>0.98000000000000009</v>
      </c>
      <c r="AI120" s="46">
        <v>14</v>
      </c>
      <c r="AJ120" s="47">
        <f t="shared" ref="AJ120:AJ131" si="853">$B120/100*AN120</f>
        <v>0</v>
      </c>
      <c r="AK120" s="47">
        <f t="shared" ref="AK120:AK131" si="854">$C120/100*AN120</f>
        <v>0</v>
      </c>
      <c r="AL120" s="47">
        <f t="shared" ref="AL120:AL131" si="855">$D120/100*AN120</f>
        <v>0</v>
      </c>
      <c r="AM120" s="47">
        <f t="shared" ref="AM120:AM131" si="856">$E120/100*AN120</f>
        <v>0</v>
      </c>
      <c r="AN120" s="48"/>
      <c r="AO120" s="47">
        <f t="shared" ref="AO120:AO131" si="857">$B120/100*AS120</f>
        <v>91.56</v>
      </c>
      <c r="AP120" s="47">
        <f t="shared" ref="AP120:AP131" si="858">$C120/100*AS120</f>
        <v>2.1280000000000001</v>
      </c>
      <c r="AQ120" s="47">
        <f t="shared" ref="AQ120:AQ131" si="859">$D120/100*AS120</f>
        <v>9.1280000000000001</v>
      </c>
      <c r="AR120" s="47">
        <f t="shared" ref="AR120:AR131" si="860">$E120/100*AS120</f>
        <v>0.98000000000000009</v>
      </c>
      <c r="AS120" s="46">
        <v>14</v>
      </c>
      <c r="AT120" s="47">
        <f t="shared" ref="AT120:AT133" si="861">$B120/100*AX120</f>
        <v>0</v>
      </c>
      <c r="AU120" s="47">
        <f t="shared" ref="AU120:AU133" si="862">$C120/100*AX120</f>
        <v>0</v>
      </c>
      <c r="AV120" s="47">
        <f t="shared" ref="AV120:AV132" si="863">$D120/100*AX120</f>
        <v>0</v>
      </c>
      <c r="AW120" s="47">
        <f t="shared" ref="AW120:AW133" si="864">$E120/100*AX120</f>
        <v>0</v>
      </c>
      <c r="AX120" s="46"/>
      <c r="AY120" s="44">
        <f t="shared" ref="AY120:AY131" si="865">$B120/100*BC120</f>
        <v>91.56</v>
      </c>
      <c r="AZ120" s="47">
        <f t="shared" ref="AZ120:AZ131" si="866">$C120/100*BC120</f>
        <v>2.1280000000000001</v>
      </c>
      <c r="BA120" s="47">
        <f t="shared" ref="BA120:BA131" si="867">$D120/100*BC120</f>
        <v>9.1280000000000001</v>
      </c>
      <c r="BB120" s="47">
        <f t="shared" ref="BB120:BB131" si="868">$E120/100*BC120</f>
        <v>0.98000000000000009</v>
      </c>
      <c r="BC120" s="46">
        <v>14</v>
      </c>
      <c r="BD120" s="47">
        <f t="shared" ref="BD120:BD133" si="869">$B120/100*BH120</f>
        <v>0</v>
      </c>
      <c r="BE120" s="47">
        <f t="shared" ref="BE120:BE133" si="870">$C120/100*BH120</f>
        <v>0</v>
      </c>
      <c r="BF120" s="47">
        <f t="shared" ref="BF120:BF132" si="871">$D120/100*BH120</f>
        <v>0</v>
      </c>
      <c r="BG120" s="47">
        <f t="shared" ref="BG120:BG133" si="872">$E120/100*BH120</f>
        <v>0</v>
      </c>
      <c r="BH120" s="48"/>
      <c r="BI120" s="44">
        <f t="shared" ref="BI120:BI133" si="873">$B120/100*BM120</f>
        <v>91.56</v>
      </c>
      <c r="BJ120" s="47">
        <f t="shared" ref="BJ120:BJ133" si="874">$C120/100*BM120</f>
        <v>2.1280000000000001</v>
      </c>
      <c r="BK120" s="47">
        <f t="shared" ref="BK120:BK132" si="875">$D120/100*BM120</f>
        <v>9.1280000000000001</v>
      </c>
      <c r="BL120" s="47">
        <f t="shared" ref="BL120:BL133" si="876">$E120/100*BM120</f>
        <v>0.98000000000000009</v>
      </c>
      <c r="BM120" s="49">
        <v>14</v>
      </c>
      <c r="BN120" s="47">
        <f t="shared" ref="BN120:BN131" si="877">$B120/100*BR120</f>
        <v>0</v>
      </c>
      <c r="BO120" s="47">
        <f t="shared" ref="BO120:BO131" si="878">$C120/100*BR120</f>
        <v>0</v>
      </c>
      <c r="BP120" s="47">
        <f t="shared" ref="BP120:BP131" si="879">$D120/100*BR120</f>
        <v>0</v>
      </c>
      <c r="BQ120" s="47">
        <f t="shared" ref="BQ120:BQ131" si="880">$E120/100*BR120</f>
        <v>0</v>
      </c>
      <c r="BR120"/>
      <c r="BS120" s="47">
        <f t="shared" si="793"/>
        <v>104.64</v>
      </c>
      <c r="BT120" s="47">
        <f t="shared" si="794"/>
        <v>2.4319999999999999</v>
      </c>
      <c r="BU120" s="47">
        <f t="shared" si="795"/>
        <v>10.432</v>
      </c>
      <c r="BV120" s="47">
        <f t="shared" si="796"/>
        <v>1.1200000000000001</v>
      </c>
      <c r="BW120">
        <v>16</v>
      </c>
      <c r="BX120" s="47">
        <f t="shared" si="797"/>
        <v>0</v>
      </c>
      <c r="BY120" s="47">
        <f t="shared" si="798"/>
        <v>0</v>
      </c>
      <c r="BZ120" s="47">
        <f t="shared" si="799"/>
        <v>0</v>
      </c>
      <c r="CA120" s="47">
        <f t="shared" si="800"/>
        <v>0</v>
      </c>
      <c r="CB120"/>
      <c r="CC120" s="47">
        <f t="shared" ref="CC120:CC133" si="881">$B120/100*CG120</f>
        <v>0</v>
      </c>
      <c r="CD120" s="47">
        <f t="shared" ref="CD120:CD133" si="882">$C120/100*CG120</f>
        <v>0</v>
      </c>
      <c r="CE120" s="47">
        <f t="shared" ref="CE120:CE132" si="883">$D120/100*CG120</f>
        <v>0</v>
      </c>
      <c r="CF120" s="47">
        <f t="shared" ref="CF120:CF133" si="884">$E120/100*CG120</f>
        <v>0</v>
      </c>
      <c r="CG120"/>
      <c r="CH120" s="47">
        <f t="shared" si="801"/>
        <v>104.64</v>
      </c>
      <c r="CI120" s="47">
        <f t="shared" si="802"/>
        <v>2.4319999999999999</v>
      </c>
      <c r="CJ120" s="47">
        <f t="shared" si="803"/>
        <v>10.432</v>
      </c>
      <c r="CK120" s="47">
        <f t="shared" si="804"/>
        <v>1.1200000000000001</v>
      </c>
      <c r="CL120" s="46">
        <v>16</v>
      </c>
      <c r="CM120" s="47">
        <f t="shared" si="805"/>
        <v>0</v>
      </c>
      <c r="CN120" s="47">
        <f t="shared" si="806"/>
        <v>0</v>
      </c>
      <c r="CO120" s="47">
        <f t="shared" si="807"/>
        <v>0</v>
      </c>
      <c r="CP120" s="47">
        <f t="shared" si="808"/>
        <v>0</v>
      </c>
      <c r="CQ120" s="46"/>
      <c r="CR120" s="47">
        <f t="shared" si="809"/>
        <v>0</v>
      </c>
      <c r="CS120" s="47">
        <f t="shared" si="810"/>
        <v>0</v>
      </c>
      <c r="CT120" s="47">
        <f t="shared" si="811"/>
        <v>0</v>
      </c>
      <c r="CU120" s="47">
        <f t="shared" si="812"/>
        <v>0</v>
      </c>
      <c r="CV120" s="46"/>
      <c r="CW120" s="47">
        <f t="shared" si="813"/>
        <v>104.64</v>
      </c>
      <c r="CX120" s="47">
        <f t="shared" si="814"/>
        <v>2.4319999999999999</v>
      </c>
      <c r="CY120" s="47">
        <f t="shared" si="815"/>
        <v>10.432</v>
      </c>
      <c r="CZ120" s="47">
        <f t="shared" si="816"/>
        <v>1.1200000000000001</v>
      </c>
      <c r="DA120" s="46">
        <v>16</v>
      </c>
      <c r="DB120" s="47">
        <f t="shared" si="817"/>
        <v>0</v>
      </c>
      <c r="DC120" s="47">
        <f t="shared" si="818"/>
        <v>0</v>
      </c>
      <c r="DD120" s="47">
        <f t="shared" si="819"/>
        <v>0</v>
      </c>
      <c r="DE120" s="47">
        <f t="shared" si="820"/>
        <v>0</v>
      </c>
      <c r="DF120" s="46"/>
      <c r="DG120" s="47">
        <f t="shared" si="821"/>
        <v>0</v>
      </c>
      <c r="DH120" s="47">
        <f t="shared" si="822"/>
        <v>0</v>
      </c>
      <c r="DI120" s="47">
        <f t="shared" si="823"/>
        <v>0</v>
      </c>
      <c r="DJ120" s="47">
        <f t="shared" si="824"/>
        <v>0</v>
      </c>
      <c r="DK120" s="46"/>
      <c r="DL120" s="47">
        <f t="shared" si="825"/>
        <v>104.64</v>
      </c>
      <c r="DM120" s="47">
        <f t="shared" si="826"/>
        <v>2.4319999999999999</v>
      </c>
      <c r="DN120" s="47">
        <f t="shared" si="827"/>
        <v>10.432</v>
      </c>
      <c r="DO120" s="47">
        <f t="shared" si="828"/>
        <v>1.1200000000000001</v>
      </c>
      <c r="DP120" s="46">
        <v>16</v>
      </c>
    </row>
    <row r="121" spans="1:120" s="21" customFormat="1" x14ac:dyDescent="0.25">
      <c r="A121" s="40" t="s">
        <v>88</v>
      </c>
      <c r="B121" s="40">
        <v>626</v>
      </c>
      <c r="C121" s="38">
        <v>26</v>
      </c>
      <c r="D121" s="38">
        <v>52</v>
      </c>
      <c r="E121" s="43">
        <v>13.4</v>
      </c>
      <c r="F121" s="39">
        <f t="shared" si="829"/>
        <v>0</v>
      </c>
      <c r="G121" s="39">
        <f t="shared" si="830"/>
        <v>0</v>
      </c>
      <c r="H121" s="39">
        <f t="shared" si="831"/>
        <v>0</v>
      </c>
      <c r="I121" s="39">
        <f t="shared" si="832"/>
        <v>0</v>
      </c>
      <c r="J121" s="38"/>
      <c r="K121" s="39">
        <f t="shared" si="833"/>
        <v>0</v>
      </c>
      <c r="L121" s="39">
        <f t="shared" si="834"/>
        <v>0</v>
      </c>
      <c r="M121" s="39">
        <f t="shared" si="835"/>
        <v>0</v>
      </c>
      <c r="N121" s="39">
        <f t="shared" si="836"/>
        <v>0</v>
      </c>
      <c r="O121" s="40"/>
      <c r="P121" s="39">
        <f t="shared" si="837"/>
        <v>87.64</v>
      </c>
      <c r="Q121" s="39">
        <f t="shared" si="838"/>
        <v>3.64</v>
      </c>
      <c r="R121" s="39">
        <f t="shared" si="839"/>
        <v>7.28</v>
      </c>
      <c r="S121" s="39">
        <f t="shared" si="840"/>
        <v>1.8760000000000001</v>
      </c>
      <c r="T121" s="40">
        <v>14</v>
      </c>
      <c r="U121" s="39">
        <f t="shared" si="841"/>
        <v>0</v>
      </c>
      <c r="V121" s="39">
        <f t="shared" si="842"/>
        <v>0</v>
      </c>
      <c r="W121" s="39">
        <f t="shared" si="843"/>
        <v>0</v>
      </c>
      <c r="X121" s="39">
        <f t="shared" si="844"/>
        <v>0</v>
      </c>
      <c r="Y121" s="40"/>
      <c r="Z121" s="39">
        <f t="shared" si="845"/>
        <v>0</v>
      </c>
      <c r="AA121" s="39">
        <f t="shared" si="846"/>
        <v>0</v>
      </c>
      <c r="AB121" s="39">
        <f t="shared" si="847"/>
        <v>0</v>
      </c>
      <c r="AC121" s="39">
        <f t="shared" si="848"/>
        <v>0</v>
      </c>
      <c r="AD121" s="38"/>
      <c r="AE121" s="39">
        <f t="shared" si="849"/>
        <v>87.64</v>
      </c>
      <c r="AF121" s="39">
        <f t="shared" si="850"/>
        <v>3.64</v>
      </c>
      <c r="AG121" s="39">
        <f t="shared" si="851"/>
        <v>7.28</v>
      </c>
      <c r="AH121" s="39">
        <f t="shared" si="852"/>
        <v>1.8760000000000001</v>
      </c>
      <c r="AI121" s="38">
        <v>14</v>
      </c>
      <c r="AJ121" s="39">
        <f t="shared" si="853"/>
        <v>0</v>
      </c>
      <c r="AK121" s="39">
        <f t="shared" si="854"/>
        <v>0</v>
      </c>
      <c r="AL121" s="39">
        <f t="shared" si="855"/>
        <v>0</v>
      </c>
      <c r="AM121" s="39">
        <f t="shared" si="856"/>
        <v>0</v>
      </c>
      <c r="AN121" s="41"/>
      <c r="AO121" s="39">
        <f t="shared" si="857"/>
        <v>87.64</v>
      </c>
      <c r="AP121" s="39">
        <f t="shared" si="858"/>
        <v>3.64</v>
      </c>
      <c r="AQ121" s="39">
        <f t="shared" si="859"/>
        <v>7.28</v>
      </c>
      <c r="AR121" s="39">
        <f t="shared" si="860"/>
        <v>1.8760000000000001</v>
      </c>
      <c r="AS121" s="38">
        <v>14</v>
      </c>
      <c r="AT121" s="39">
        <f t="shared" si="861"/>
        <v>0</v>
      </c>
      <c r="AU121" s="39">
        <f t="shared" si="862"/>
        <v>0</v>
      </c>
      <c r="AV121" s="39">
        <f t="shared" si="863"/>
        <v>0</v>
      </c>
      <c r="AW121" s="39">
        <f t="shared" si="864"/>
        <v>0</v>
      </c>
      <c r="AX121" s="38"/>
      <c r="AY121" s="42">
        <f t="shared" si="865"/>
        <v>87.64</v>
      </c>
      <c r="AZ121" s="39">
        <f t="shared" si="866"/>
        <v>3.64</v>
      </c>
      <c r="BA121" s="39">
        <f t="shared" si="867"/>
        <v>7.28</v>
      </c>
      <c r="BB121" s="39">
        <f t="shared" si="868"/>
        <v>1.8760000000000001</v>
      </c>
      <c r="BC121" s="38">
        <v>14</v>
      </c>
      <c r="BD121" s="39">
        <f t="shared" si="869"/>
        <v>0</v>
      </c>
      <c r="BE121" s="39">
        <f t="shared" si="870"/>
        <v>0</v>
      </c>
      <c r="BF121" s="39">
        <f t="shared" si="871"/>
        <v>0</v>
      </c>
      <c r="BG121" s="39">
        <f t="shared" si="872"/>
        <v>0</v>
      </c>
      <c r="BH121" s="41"/>
      <c r="BI121" s="42">
        <f t="shared" si="873"/>
        <v>87.64</v>
      </c>
      <c r="BJ121" s="39">
        <f t="shared" si="874"/>
        <v>3.64</v>
      </c>
      <c r="BK121" s="39">
        <f t="shared" si="875"/>
        <v>7.28</v>
      </c>
      <c r="BL121" s="39">
        <f t="shared" si="876"/>
        <v>1.8760000000000001</v>
      </c>
      <c r="BM121" s="43">
        <v>14</v>
      </c>
      <c r="BN121" s="39">
        <f t="shared" si="877"/>
        <v>0</v>
      </c>
      <c r="BO121" s="39">
        <f t="shared" si="878"/>
        <v>0</v>
      </c>
      <c r="BP121" s="39">
        <f t="shared" si="879"/>
        <v>0</v>
      </c>
      <c r="BQ121" s="39">
        <f t="shared" si="880"/>
        <v>0</v>
      </c>
      <c r="BR121" s="40"/>
      <c r="BS121" s="39">
        <f t="shared" si="793"/>
        <v>100.16</v>
      </c>
      <c r="BT121" s="39">
        <f t="shared" si="794"/>
        <v>4.16</v>
      </c>
      <c r="BU121" s="39">
        <f t="shared" si="795"/>
        <v>8.32</v>
      </c>
      <c r="BV121" s="39">
        <f t="shared" si="796"/>
        <v>2.1440000000000001</v>
      </c>
      <c r="BW121" s="40">
        <v>16</v>
      </c>
      <c r="BX121" s="39">
        <f t="shared" si="797"/>
        <v>0</v>
      </c>
      <c r="BY121" s="39">
        <f t="shared" si="798"/>
        <v>0</v>
      </c>
      <c r="BZ121" s="39">
        <f t="shared" si="799"/>
        <v>0</v>
      </c>
      <c r="CA121" s="39">
        <f t="shared" si="800"/>
        <v>0</v>
      </c>
      <c r="CB121" s="40"/>
      <c r="CC121" s="39">
        <f t="shared" si="881"/>
        <v>0</v>
      </c>
      <c r="CD121" s="39">
        <f t="shared" si="882"/>
        <v>0</v>
      </c>
      <c r="CE121" s="39">
        <f t="shared" si="883"/>
        <v>0</v>
      </c>
      <c r="CF121" s="39">
        <f t="shared" si="884"/>
        <v>0</v>
      </c>
      <c r="CG121" s="40"/>
      <c r="CH121" s="39">
        <f t="shared" si="801"/>
        <v>100.16</v>
      </c>
      <c r="CI121" s="39">
        <f t="shared" si="802"/>
        <v>4.16</v>
      </c>
      <c r="CJ121" s="39">
        <f t="shared" si="803"/>
        <v>8.32</v>
      </c>
      <c r="CK121" s="39">
        <f t="shared" si="804"/>
        <v>2.1440000000000001</v>
      </c>
      <c r="CL121" s="38">
        <v>16</v>
      </c>
      <c r="CM121" s="39">
        <f t="shared" si="805"/>
        <v>0</v>
      </c>
      <c r="CN121" s="39">
        <f t="shared" si="806"/>
        <v>0</v>
      </c>
      <c r="CO121" s="39">
        <f t="shared" si="807"/>
        <v>0</v>
      </c>
      <c r="CP121" s="39">
        <f t="shared" si="808"/>
        <v>0</v>
      </c>
      <c r="CQ121" s="38"/>
      <c r="CR121" s="39">
        <f t="shared" si="809"/>
        <v>0</v>
      </c>
      <c r="CS121" s="39">
        <f t="shared" si="810"/>
        <v>0</v>
      </c>
      <c r="CT121" s="39">
        <f t="shared" si="811"/>
        <v>0</v>
      </c>
      <c r="CU121" s="39">
        <f t="shared" si="812"/>
        <v>0</v>
      </c>
      <c r="CV121" s="38"/>
      <c r="CW121" s="39">
        <f t="shared" si="813"/>
        <v>100.16</v>
      </c>
      <c r="CX121" s="39">
        <f t="shared" si="814"/>
        <v>4.16</v>
      </c>
      <c r="CY121" s="39">
        <f t="shared" si="815"/>
        <v>8.32</v>
      </c>
      <c r="CZ121" s="39">
        <f t="shared" si="816"/>
        <v>2.1440000000000001</v>
      </c>
      <c r="DA121" s="38">
        <v>16</v>
      </c>
      <c r="DB121" s="39">
        <f t="shared" si="817"/>
        <v>0</v>
      </c>
      <c r="DC121" s="39">
        <f t="shared" si="818"/>
        <v>0</v>
      </c>
      <c r="DD121" s="39">
        <f t="shared" si="819"/>
        <v>0</v>
      </c>
      <c r="DE121" s="39">
        <f t="shared" si="820"/>
        <v>0</v>
      </c>
      <c r="DF121" s="38"/>
      <c r="DG121" s="39">
        <f t="shared" si="821"/>
        <v>0</v>
      </c>
      <c r="DH121" s="39">
        <f t="shared" si="822"/>
        <v>0</v>
      </c>
      <c r="DI121" s="39">
        <f t="shared" si="823"/>
        <v>0</v>
      </c>
      <c r="DJ121" s="39">
        <f t="shared" si="824"/>
        <v>0</v>
      </c>
      <c r="DK121" s="38"/>
      <c r="DL121" s="39">
        <f t="shared" si="825"/>
        <v>100.16</v>
      </c>
      <c r="DM121" s="39">
        <f t="shared" si="826"/>
        <v>4.16</v>
      </c>
      <c r="DN121" s="39">
        <f t="shared" si="827"/>
        <v>8.32</v>
      </c>
      <c r="DO121" s="39">
        <f t="shared" si="828"/>
        <v>2.1440000000000001</v>
      </c>
      <c r="DP121" s="38">
        <v>16</v>
      </c>
    </row>
    <row r="122" spans="1:120" s="21" customFormat="1" x14ac:dyDescent="0.25">
      <c r="A122" t="s">
        <v>89</v>
      </c>
      <c r="B122">
        <v>274</v>
      </c>
      <c r="C122" s="46">
        <v>2.5</v>
      </c>
      <c r="D122" s="46">
        <v>0.5</v>
      </c>
      <c r="E122" s="49">
        <v>69.5</v>
      </c>
      <c r="F122" s="47">
        <f t="shared" si="829"/>
        <v>0</v>
      </c>
      <c r="G122" s="47">
        <f t="shared" si="830"/>
        <v>0</v>
      </c>
      <c r="H122" s="47">
        <f t="shared" si="831"/>
        <v>0</v>
      </c>
      <c r="I122" s="47">
        <f t="shared" si="832"/>
        <v>0</v>
      </c>
      <c r="J122" s="46"/>
      <c r="K122" s="47">
        <f t="shared" si="833"/>
        <v>0</v>
      </c>
      <c r="L122" s="47">
        <f t="shared" si="834"/>
        <v>0</v>
      </c>
      <c r="M122" s="47">
        <f t="shared" si="835"/>
        <v>0</v>
      </c>
      <c r="N122" s="47">
        <f t="shared" si="836"/>
        <v>0</v>
      </c>
      <c r="O122"/>
      <c r="P122" s="47">
        <f t="shared" si="837"/>
        <v>38.36</v>
      </c>
      <c r="Q122" s="47">
        <f t="shared" si="838"/>
        <v>0.35000000000000003</v>
      </c>
      <c r="R122" s="47">
        <f t="shared" si="839"/>
        <v>7.0000000000000007E-2</v>
      </c>
      <c r="S122" s="47">
        <f t="shared" si="840"/>
        <v>9.7299999999999986</v>
      </c>
      <c r="T122">
        <v>14</v>
      </c>
      <c r="U122" s="47">
        <f t="shared" si="841"/>
        <v>0</v>
      </c>
      <c r="V122" s="47">
        <f t="shared" si="842"/>
        <v>0</v>
      </c>
      <c r="W122" s="47">
        <f t="shared" si="843"/>
        <v>0</v>
      </c>
      <c r="X122" s="47">
        <f t="shared" si="844"/>
        <v>0</v>
      </c>
      <c r="Y122"/>
      <c r="Z122" s="47">
        <f t="shared" si="845"/>
        <v>0</v>
      </c>
      <c r="AA122" s="47">
        <f t="shared" si="846"/>
        <v>0</v>
      </c>
      <c r="AB122" s="47">
        <f t="shared" si="847"/>
        <v>0</v>
      </c>
      <c r="AC122" s="47">
        <f t="shared" si="848"/>
        <v>0</v>
      </c>
      <c r="AD122" s="46"/>
      <c r="AE122" s="47">
        <f t="shared" si="849"/>
        <v>38.36</v>
      </c>
      <c r="AF122" s="47">
        <f t="shared" si="850"/>
        <v>0.35000000000000003</v>
      </c>
      <c r="AG122" s="47">
        <f t="shared" si="851"/>
        <v>7.0000000000000007E-2</v>
      </c>
      <c r="AH122" s="47">
        <f t="shared" si="852"/>
        <v>9.7299999999999986</v>
      </c>
      <c r="AI122" s="46">
        <v>14</v>
      </c>
      <c r="AJ122" s="47">
        <f t="shared" si="853"/>
        <v>0</v>
      </c>
      <c r="AK122" s="47">
        <f t="shared" si="854"/>
        <v>0</v>
      </c>
      <c r="AL122" s="47">
        <f t="shared" si="855"/>
        <v>0</v>
      </c>
      <c r="AM122" s="47">
        <f t="shared" si="856"/>
        <v>0</v>
      </c>
      <c r="AN122" s="48"/>
      <c r="AO122" s="47">
        <f t="shared" si="857"/>
        <v>38.36</v>
      </c>
      <c r="AP122" s="47">
        <f t="shared" si="858"/>
        <v>0.35000000000000003</v>
      </c>
      <c r="AQ122" s="47">
        <f t="shared" si="859"/>
        <v>7.0000000000000007E-2</v>
      </c>
      <c r="AR122" s="47">
        <f t="shared" si="860"/>
        <v>9.7299999999999986</v>
      </c>
      <c r="AS122" s="46">
        <v>14</v>
      </c>
      <c r="AT122" s="47">
        <f t="shared" si="861"/>
        <v>0</v>
      </c>
      <c r="AU122" s="47">
        <f t="shared" si="862"/>
        <v>0</v>
      </c>
      <c r="AV122" s="47">
        <f t="shared" si="863"/>
        <v>0</v>
      </c>
      <c r="AW122" s="47">
        <f t="shared" si="864"/>
        <v>0</v>
      </c>
      <c r="AX122" s="46"/>
      <c r="AY122" s="44">
        <f t="shared" si="865"/>
        <v>38.36</v>
      </c>
      <c r="AZ122" s="47">
        <f t="shared" si="866"/>
        <v>0.35000000000000003</v>
      </c>
      <c r="BA122" s="47">
        <f t="shared" si="867"/>
        <v>7.0000000000000007E-2</v>
      </c>
      <c r="BB122" s="47">
        <f t="shared" si="868"/>
        <v>9.7299999999999986</v>
      </c>
      <c r="BC122" s="46">
        <v>14</v>
      </c>
      <c r="BD122" s="47">
        <f t="shared" si="869"/>
        <v>0</v>
      </c>
      <c r="BE122" s="47">
        <f t="shared" si="870"/>
        <v>0</v>
      </c>
      <c r="BF122" s="47">
        <f t="shared" si="871"/>
        <v>0</v>
      </c>
      <c r="BG122" s="47">
        <f t="shared" si="872"/>
        <v>0</v>
      </c>
      <c r="BH122" s="48"/>
      <c r="BI122" s="44">
        <f t="shared" si="873"/>
        <v>38.36</v>
      </c>
      <c r="BJ122" s="47">
        <f t="shared" si="874"/>
        <v>0.35000000000000003</v>
      </c>
      <c r="BK122" s="47">
        <f t="shared" si="875"/>
        <v>7.0000000000000007E-2</v>
      </c>
      <c r="BL122" s="47">
        <f t="shared" si="876"/>
        <v>9.7299999999999986</v>
      </c>
      <c r="BM122" s="49">
        <v>14</v>
      </c>
      <c r="BN122" s="47">
        <f t="shared" si="877"/>
        <v>0</v>
      </c>
      <c r="BO122" s="47">
        <f t="shared" si="878"/>
        <v>0</v>
      </c>
      <c r="BP122" s="47">
        <f t="shared" si="879"/>
        <v>0</v>
      </c>
      <c r="BQ122" s="47">
        <f t="shared" si="880"/>
        <v>0</v>
      </c>
      <c r="BR122"/>
      <c r="BS122" s="47">
        <f t="shared" si="793"/>
        <v>43.84</v>
      </c>
      <c r="BT122" s="47">
        <f t="shared" si="794"/>
        <v>0.4</v>
      </c>
      <c r="BU122" s="47">
        <f t="shared" si="795"/>
        <v>0.08</v>
      </c>
      <c r="BV122" s="47">
        <f t="shared" si="796"/>
        <v>11.12</v>
      </c>
      <c r="BW122">
        <v>16</v>
      </c>
      <c r="BX122" s="47">
        <f t="shared" si="797"/>
        <v>0</v>
      </c>
      <c r="BY122" s="47">
        <f t="shared" si="798"/>
        <v>0</v>
      </c>
      <c r="BZ122" s="47">
        <f t="shared" si="799"/>
        <v>0</v>
      </c>
      <c r="CA122" s="47">
        <f t="shared" si="800"/>
        <v>0</v>
      </c>
      <c r="CB122"/>
      <c r="CC122" s="47">
        <f t="shared" si="881"/>
        <v>0</v>
      </c>
      <c r="CD122" s="47">
        <f t="shared" si="882"/>
        <v>0</v>
      </c>
      <c r="CE122" s="47">
        <f t="shared" si="883"/>
        <v>0</v>
      </c>
      <c r="CF122" s="47">
        <f t="shared" si="884"/>
        <v>0</v>
      </c>
      <c r="CG122"/>
      <c r="CH122" s="47">
        <f t="shared" si="801"/>
        <v>43.84</v>
      </c>
      <c r="CI122" s="47">
        <f t="shared" si="802"/>
        <v>0.4</v>
      </c>
      <c r="CJ122" s="47">
        <f t="shared" si="803"/>
        <v>0.08</v>
      </c>
      <c r="CK122" s="47">
        <f t="shared" si="804"/>
        <v>11.12</v>
      </c>
      <c r="CL122" s="21">
        <v>16</v>
      </c>
      <c r="CM122" s="47">
        <f t="shared" si="805"/>
        <v>0</v>
      </c>
      <c r="CN122" s="47">
        <f t="shared" si="806"/>
        <v>0</v>
      </c>
      <c r="CO122" s="47">
        <f t="shared" si="807"/>
        <v>0</v>
      </c>
      <c r="CP122" s="47">
        <f t="shared" si="808"/>
        <v>0</v>
      </c>
      <c r="CR122" s="47">
        <f t="shared" si="809"/>
        <v>0</v>
      </c>
      <c r="CS122" s="47">
        <f t="shared" si="810"/>
        <v>0</v>
      </c>
      <c r="CT122" s="47">
        <f t="shared" si="811"/>
        <v>0</v>
      </c>
      <c r="CU122" s="47">
        <f t="shared" si="812"/>
        <v>0</v>
      </c>
      <c r="CV122" s="46"/>
      <c r="CW122" s="47">
        <f t="shared" si="813"/>
        <v>43.84</v>
      </c>
      <c r="CX122" s="47">
        <f t="shared" si="814"/>
        <v>0.4</v>
      </c>
      <c r="CY122" s="47">
        <f t="shared" si="815"/>
        <v>0.08</v>
      </c>
      <c r="CZ122" s="47">
        <f t="shared" si="816"/>
        <v>11.12</v>
      </c>
      <c r="DA122" s="21">
        <v>16</v>
      </c>
      <c r="DB122" s="47">
        <f t="shared" si="817"/>
        <v>0</v>
      </c>
      <c r="DC122" s="47">
        <f t="shared" si="818"/>
        <v>0</v>
      </c>
      <c r="DD122" s="47">
        <f t="shared" si="819"/>
        <v>0</v>
      </c>
      <c r="DE122" s="47">
        <f t="shared" si="820"/>
        <v>0</v>
      </c>
      <c r="DF122" s="46"/>
      <c r="DG122" s="47">
        <f t="shared" si="821"/>
        <v>0</v>
      </c>
      <c r="DH122" s="47">
        <f t="shared" si="822"/>
        <v>0</v>
      </c>
      <c r="DI122" s="47">
        <f t="shared" si="823"/>
        <v>0</v>
      </c>
      <c r="DJ122" s="47">
        <f t="shared" si="824"/>
        <v>0</v>
      </c>
      <c r="DK122" s="46"/>
      <c r="DL122" s="47">
        <f t="shared" si="825"/>
        <v>43.84</v>
      </c>
      <c r="DM122" s="47">
        <f t="shared" si="826"/>
        <v>0.4</v>
      </c>
      <c r="DN122" s="47">
        <f t="shared" si="827"/>
        <v>0.08</v>
      </c>
      <c r="DO122" s="47">
        <f t="shared" si="828"/>
        <v>11.12</v>
      </c>
      <c r="DP122" s="21">
        <v>16</v>
      </c>
    </row>
    <row r="123" spans="1:120" s="21" customFormat="1" x14ac:dyDescent="0.25">
      <c r="A123" s="40" t="s">
        <v>90</v>
      </c>
      <c r="B123" s="40">
        <v>600</v>
      </c>
      <c r="C123" s="38">
        <v>18.5</v>
      </c>
      <c r="D123" s="38">
        <v>48.5</v>
      </c>
      <c r="E123" s="43">
        <v>22.5</v>
      </c>
      <c r="F123" s="39">
        <f t="shared" si="829"/>
        <v>0</v>
      </c>
      <c r="G123" s="39">
        <f t="shared" si="830"/>
        <v>0</v>
      </c>
      <c r="H123" s="39">
        <f t="shared" si="831"/>
        <v>0</v>
      </c>
      <c r="I123" s="39">
        <f t="shared" si="832"/>
        <v>0</v>
      </c>
      <c r="J123" s="38"/>
      <c r="K123" s="39">
        <f t="shared" si="833"/>
        <v>0</v>
      </c>
      <c r="L123" s="39">
        <f t="shared" si="834"/>
        <v>0</v>
      </c>
      <c r="M123" s="39">
        <f t="shared" si="835"/>
        <v>0</v>
      </c>
      <c r="N123" s="39">
        <f t="shared" si="836"/>
        <v>0</v>
      </c>
      <c r="O123" s="40"/>
      <c r="P123" s="39">
        <f t="shared" si="837"/>
        <v>84</v>
      </c>
      <c r="Q123" s="39">
        <f t="shared" si="838"/>
        <v>2.59</v>
      </c>
      <c r="R123" s="39">
        <f t="shared" si="839"/>
        <v>6.79</v>
      </c>
      <c r="S123" s="39">
        <f t="shared" si="840"/>
        <v>3.15</v>
      </c>
      <c r="T123" s="40">
        <v>14</v>
      </c>
      <c r="U123" s="39">
        <f t="shared" si="841"/>
        <v>0</v>
      </c>
      <c r="V123" s="39">
        <f t="shared" si="842"/>
        <v>0</v>
      </c>
      <c r="W123" s="39">
        <f t="shared" si="843"/>
        <v>0</v>
      </c>
      <c r="X123" s="39">
        <f t="shared" si="844"/>
        <v>0</v>
      </c>
      <c r="Y123" s="40"/>
      <c r="Z123" s="39">
        <f t="shared" si="845"/>
        <v>0</v>
      </c>
      <c r="AA123" s="39">
        <f t="shared" si="846"/>
        <v>0</v>
      </c>
      <c r="AB123" s="39">
        <f t="shared" si="847"/>
        <v>0</v>
      </c>
      <c r="AC123" s="39">
        <f t="shared" si="848"/>
        <v>0</v>
      </c>
      <c r="AD123" s="38"/>
      <c r="AE123" s="39">
        <f t="shared" si="849"/>
        <v>84</v>
      </c>
      <c r="AF123" s="39">
        <f t="shared" si="850"/>
        <v>2.59</v>
      </c>
      <c r="AG123" s="39">
        <f t="shared" si="851"/>
        <v>6.79</v>
      </c>
      <c r="AH123" s="39">
        <f t="shared" si="852"/>
        <v>3.15</v>
      </c>
      <c r="AI123" s="38">
        <v>14</v>
      </c>
      <c r="AJ123" s="39">
        <f t="shared" si="853"/>
        <v>0</v>
      </c>
      <c r="AK123" s="39">
        <f t="shared" si="854"/>
        <v>0</v>
      </c>
      <c r="AL123" s="39">
        <f t="shared" si="855"/>
        <v>0</v>
      </c>
      <c r="AM123" s="39">
        <f t="shared" si="856"/>
        <v>0</v>
      </c>
      <c r="AN123" s="41"/>
      <c r="AO123" s="39">
        <f t="shared" si="857"/>
        <v>84</v>
      </c>
      <c r="AP123" s="39">
        <f t="shared" si="858"/>
        <v>2.59</v>
      </c>
      <c r="AQ123" s="39">
        <f t="shared" si="859"/>
        <v>6.79</v>
      </c>
      <c r="AR123" s="39">
        <f t="shared" si="860"/>
        <v>3.15</v>
      </c>
      <c r="AS123" s="38">
        <v>14</v>
      </c>
      <c r="AT123" s="39">
        <f t="shared" si="861"/>
        <v>0</v>
      </c>
      <c r="AU123" s="39">
        <f t="shared" si="862"/>
        <v>0</v>
      </c>
      <c r="AV123" s="39">
        <f t="shared" si="863"/>
        <v>0</v>
      </c>
      <c r="AW123" s="39">
        <f t="shared" si="864"/>
        <v>0</v>
      </c>
      <c r="AX123" s="38"/>
      <c r="AY123" s="42">
        <f t="shared" si="865"/>
        <v>84</v>
      </c>
      <c r="AZ123" s="39">
        <f t="shared" si="866"/>
        <v>2.59</v>
      </c>
      <c r="BA123" s="39">
        <f t="shared" si="867"/>
        <v>6.79</v>
      </c>
      <c r="BB123" s="39">
        <f t="shared" si="868"/>
        <v>3.15</v>
      </c>
      <c r="BC123" s="38">
        <v>14</v>
      </c>
      <c r="BD123" s="39">
        <f t="shared" si="869"/>
        <v>0</v>
      </c>
      <c r="BE123" s="39">
        <f t="shared" si="870"/>
        <v>0</v>
      </c>
      <c r="BF123" s="39">
        <f t="shared" si="871"/>
        <v>0</v>
      </c>
      <c r="BG123" s="39">
        <f t="shared" si="872"/>
        <v>0</v>
      </c>
      <c r="BH123" s="41"/>
      <c r="BI123" s="42">
        <f t="shared" si="873"/>
        <v>84</v>
      </c>
      <c r="BJ123" s="39">
        <f t="shared" si="874"/>
        <v>2.59</v>
      </c>
      <c r="BK123" s="39">
        <f t="shared" si="875"/>
        <v>6.79</v>
      </c>
      <c r="BL123" s="39">
        <f t="shared" si="876"/>
        <v>3.15</v>
      </c>
      <c r="BM123" s="43">
        <v>14</v>
      </c>
      <c r="BN123" s="39">
        <f t="shared" si="877"/>
        <v>0</v>
      </c>
      <c r="BO123" s="39">
        <f t="shared" si="878"/>
        <v>0</v>
      </c>
      <c r="BP123" s="39">
        <f t="shared" si="879"/>
        <v>0</v>
      </c>
      <c r="BQ123" s="39">
        <f t="shared" si="880"/>
        <v>0</v>
      </c>
      <c r="BR123" s="40"/>
      <c r="BS123" s="39">
        <f t="shared" si="793"/>
        <v>96</v>
      </c>
      <c r="BT123" s="39">
        <f t="shared" si="794"/>
        <v>2.96</v>
      </c>
      <c r="BU123" s="39">
        <f t="shared" si="795"/>
        <v>7.76</v>
      </c>
      <c r="BV123" s="39">
        <f t="shared" si="796"/>
        <v>3.6</v>
      </c>
      <c r="BW123" s="40">
        <v>16</v>
      </c>
      <c r="BX123" s="39">
        <f t="shared" si="797"/>
        <v>0</v>
      </c>
      <c r="BY123" s="39">
        <f t="shared" si="798"/>
        <v>0</v>
      </c>
      <c r="BZ123" s="39">
        <f t="shared" si="799"/>
        <v>0</v>
      </c>
      <c r="CA123" s="39">
        <f t="shared" si="800"/>
        <v>0</v>
      </c>
      <c r="CB123" s="40"/>
      <c r="CC123" s="39">
        <f t="shared" si="881"/>
        <v>0</v>
      </c>
      <c r="CD123" s="39">
        <f t="shared" si="882"/>
        <v>0</v>
      </c>
      <c r="CE123" s="39">
        <f t="shared" si="883"/>
        <v>0</v>
      </c>
      <c r="CF123" s="39">
        <f t="shared" si="884"/>
        <v>0</v>
      </c>
      <c r="CG123" s="40"/>
      <c r="CH123" s="39">
        <f t="shared" si="801"/>
        <v>96</v>
      </c>
      <c r="CI123" s="39">
        <f t="shared" si="802"/>
        <v>2.96</v>
      </c>
      <c r="CJ123" s="39">
        <f t="shared" si="803"/>
        <v>7.76</v>
      </c>
      <c r="CK123" s="39">
        <f t="shared" si="804"/>
        <v>3.6</v>
      </c>
      <c r="CL123" s="38">
        <v>16</v>
      </c>
      <c r="CM123" s="39">
        <f t="shared" si="805"/>
        <v>0</v>
      </c>
      <c r="CN123" s="39">
        <f t="shared" si="806"/>
        <v>0</v>
      </c>
      <c r="CO123" s="39">
        <f t="shared" si="807"/>
        <v>0</v>
      </c>
      <c r="CP123" s="39">
        <f t="shared" si="808"/>
        <v>0</v>
      </c>
      <c r="CQ123" s="38"/>
      <c r="CR123" s="39">
        <f t="shared" si="809"/>
        <v>0</v>
      </c>
      <c r="CS123" s="39">
        <f t="shared" si="810"/>
        <v>0</v>
      </c>
      <c r="CT123" s="39">
        <f t="shared" si="811"/>
        <v>0</v>
      </c>
      <c r="CU123" s="39">
        <f t="shared" si="812"/>
        <v>0</v>
      </c>
      <c r="CV123" s="38"/>
      <c r="CW123" s="39">
        <f t="shared" si="813"/>
        <v>96</v>
      </c>
      <c r="CX123" s="39">
        <f t="shared" si="814"/>
        <v>2.96</v>
      </c>
      <c r="CY123" s="39">
        <f t="shared" si="815"/>
        <v>7.76</v>
      </c>
      <c r="CZ123" s="39">
        <f t="shared" si="816"/>
        <v>3.6</v>
      </c>
      <c r="DA123" s="38">
        <v>16</v>
      </c>
      <c r="DB123" s="39">
        <f t="shared" si="817"/>
        <v>0</v>
      </c>
      <c r="DC123" s="39">
        <f t="shared" si="818"/>
        <v>0</v>
      </c>
      <c r="DD123" s="39">
        <f t="shared" si="819"/>
        <v>0</v>
      </c>
      <c r="DE123" s="39">
        <f t="shared" si="820"/>
        <v>0</v>
      </c>
      <c r="DF123" s="38"/>
      <c r="DG123" s="39">
        <f t="shared" si="821"/>
        <v>0</v>
      </c>
      <c r="DH123" s="39">
        <f t="shared" si="822"/>
        <v>0</v>
      </c>
      <c r="DI123" s="39">
        <f t="shared" si="823"/>
        <v>0</v>
      </c>
      <c r="DJ123" s="39">
        <f t="shared" si="824"/>
        <v>0</v>
      </c>
      <c r="DK123" s="38"/>
      <c r="DL123" s="39">
        <f t="shared" si="825"/>
        <v>96</v>
      </c>
      <c r="DM123" s="39">
        <f t="shared" si="826"/>
        <v>2.96</v>
      </c>
      <c r="DN123" s="39">
        <f t="shared" si="827"/>
        <v>7.76</v>
      </c>
      <c r="DO123" s="39">
        <f t="shared" si="828"/>
        <v>3.6</v>
      </c>
      <c r="DP123" s="38">
        <v>16</v>
      </c>
    </row>
    <row r="124" spans="1:120" s="21" customFormat="1" x14ac:dyDescent="0.25">
      <c r="A124" t="s">
        <v>91</v>
      </c>
      <c r="B124">
        <v>704</v>
      </c>
      <c r="C124" s="46">
        <v>16.100000000000001</v>
      </c>
      <c r="D124" s="46">
        <v>66.900000000000006</v>
      </c>
      <c r="E124" s="49">
        <v>9.9</v>
      </c>
      <c r="F124" s="47">
        <f t="shared" si="829"/>
        <v>0</v>
      </c>
      <c r="G124" s="47">
        <f t="shared" si="830"/>
        <v>0</v>
      </c>
      <c r="H124" s="47">
        <f t="shared" si="831"/>
        <v>0</v>
      </c>
      <c r="I124" s="47">
        <f t="shared" si="832"/>
        <v>0</v>
      </c>
      <c r="J124" s="46"/>
      <c r="K124" s="47">
        <f t="shared" si="833"/>
        <v>0</v>
      </c>
      <c r="L124" s="47">
        <f t="shared" si="834"/>
        <v>0</v>
      </c>
      <c r="M124" s="47">
        <f t="shared" si="835"/>
        <v>0</v>
      </c>
      <c r="N124" s="47">
        <f t="shared" si="836"/>
        <v>0</v>
      </c>
      <c r="O124"/>
      <c r="P124" s="47">
        <f t="shared" si="837"/>
        <v>98.56</v>
      </c>
      <c r="Q124" s="47">
        <f t="shared" si="838"/>
        <v>2.254</v>
      </c>
      <c r="R124" s="47">
        <f t="shared" si="839"/>
        <v>9.3659999999999997</v>
      </c>
      <c r="S124" s="47">
        <f t="shared" si="840"/>
        <v>1.3860000000000001</v>
      </c>
      <c r="T124">
        <v>14</v>
      </c>
      <c r="U124" s="47">
        <f t="shared" si="841"/>
        <v>0</v>
      </c>
      <c r="V124" s="47">
        <f t="shared" si="842"/>
        <v>0</v>
      </c>
      <c r="W124" s="47">
        <f t="shared" si="843"/>
        <v>0</v>
      </c>
      <c r="X124" s="47">
        <f t="shared" si="844"/>
        <v>0</v>
      </c>
      <c r="Y124"/>
      <c r="Z124" s="47">
        <f t="shared" si="845"/>
        <v>0</v>
      </c>
      <c r="AA124" s="47">
        <f t="shared" si="846"/>
        <v>0</v>
      </c>
      <c r="AB124" s="47">
        <f t="shared" si="847"/>
        <v>0</v>
      </c>
      <c r="AC124" s="47">
        <f t="shared" si="848"/>
        <v>0</v>
      </c>
      <c r="AD124" s="46"/>
      <c r="AE124" s="47">
        <f t="shared" si="849"/>
        <v>98.56</v>
      </c>
      <c r="AF124" s="47">
        <f t="shared" si="850"/>
        <v>2.254</v>
      </c>
      <c r="AG124" s="47">
        <f t="shared" si="851"/>
        <v>9.3659999999999997</v>
      </c>
      <c r="AH124" s="47">
        <f t="shared" si="852"/>
        <v>1.3860000000000001</v>
      </c>
      <c r="AI124" s="21">
        <v>14</v>
      </c>
      <c r="AJ124" s="47">
        <f t="shared" si="853"/>
        <v>0</v>
      </c>
      <c r="AK124" s="47">
        <f t="shared" si="854"/>
        <v>0</v>
      </c>
      <c r="AL124" s="47">
        <f t="shared" si="855"/>
        <v>0</v>
      </c>
      <c r="AM124" s="47">
        <f t="shared" si="856"/>
        <v>0</v>
      </c>
      <c r="AN124" s="48"/>
      <c r="AO124" s="47">
        <f t="shared" si="857"/>
        <v>98.56</v>
      </c>
      <c r="AP124" s="47">
        <f t="shared" si="858"/>
        <v>2.254</v>
      </c>
      <c r="AQ124" s="47">
        <f t="shared" si="859"/>
        <v>9.3659999999999997</v>
      </c>
      <c r="AR124" s="47">
        <f t="shared" si="860"/>
        <v>1.3860000000000001</v>
      </c>
      <c r="AS124" s="21">
        <v>14</v>
      </c>
      <c r="AT124" s="47">
        <f t="shared" si="861"/>
        <v>0</v>
      </c>
      <c r="AU124" s="47">
        <f t="shared" si="862"/>
        <v>0</v>
      </c>
      <c r="AV124" s="47">
        <f t="shared" si="863"/>
        <v>0</v>
      </c>
      <c r="AW124" s="47">
        <f t="shared" si="864"/>
        <v>0</v>
      </c>
      <c r="AX124" s="46"/>
      <c r="AY124" s="44">
        <f t="shared" si="865"/>
        <v>98.56</v>
      </c>
      <c r="AZ124" s="47">
        <f t="shared" si="866"/>
        <v>2.254</v>
      </c>
      <c r="BA124" s="47">
        <f t="shared" si="867"/>
        <v>9.3659999999999997</v>
      </c>
      <c r="BB124" s="47">
        <f t="shared" si="868"/>
        <v>1.3860000000000001</v>
      </c>
      <c r="BC124" s="21">
        <v>14</v>
      </c>
      <c r="BD124" s="47">
        <f t="shared" si="869"/>
        <v>0</v>
      </c>
      <c r="BE124" s="47">
        <f t="shared" si="870"/>
        <v>0</v>
      </c>
      <c r="BF124" s="47">
        <f t="shared" si="871"/>
        <v>0</v>
      </c>
      <c r="BG124" s="47">
        <f t="shared" si="872"/>
        <v>0</v>
      </c>
      <c r="BH124" s="48"/>
      <c r="BI124" s="44">
        <f t="shared" si="873"/>
        <v>98.56</v>
      </c>
      <c r="BJ124" s="47">
        <f t="shared" si="874"/>
        <v>2.254</v>
      </c>
      <c r="BK124" s="47">
        <f t="shared" si="875"/>
        <v>9.3659999999999997</v>
      </c>
      <c r="BL124" s="47">
        <f t="shared" si="876"/>
        <v>1.3860000000000001</v>
      </c>
      <c r="BM124" s="49">
        <v>14</v>
      </c>
      <c r="BN124" s="47">
        <f t="shared" si="877"/>
        <v>0</v>
      </c>
      <c r="BO124" s="47">
        <f t="shared" si="878"/>
        <v>0</v>
      </c>
      <c r="BP124" s="47">
        <f t="shared" si="879"/>
        <v>0</v>
      </c>
      <c r="BQ124" s="47">
        <f t="shared" si="880"/>
        <v>0</v>
      </c>
      <c r="BR124"/>
      <c r="BS124" s="47">
        <f t="shared" si="793"/>
        <v>112.64</v>
      </c>
      <c r="BT124" s="47">
        <f t="shared" si="794"/>
        <v>2.5760000000000001</v>
      </c>
      <c r="BU124" s="47">
        <f t="shared" si="795"/>
        <v>10.704000000000001</v>
      </c>
      <c r="BV124" s="47">
        <f t="shared" si="796"/>
        <v>1.5840000000000001</v>
      </c>
      <c r="BW124">
        <v>16</v>
      </c>
      <c r="BX124" s="47">
        <f t="shared" si="797"/>
        <v>0</v>
      </c>
      <c r="BY124" s="47">
        <f t="shared" si="798"/>
        <v>0</v>
      </c>
      <c r="BZ124" s="47">
        <f t="shared" si="799"/>
        <v>0</v>
      </c>
      <c r="CA124" s="47">
        <f t="shared" si="800"/>
        <v>0</v>
      </c>
      <c r="CB124"/>
      <c r="CC124" s="47">
        <f t="shared" si="881"/>
        <v>0</v>
      </c>
      <c r="CD124" s="47">
        <f t="shared" si="882"/>
        <v>0</v>
      </c>
      <c r="CE124" s="47">
        <f t="shared" si="883"/>
        <v>0</v>
      </c>
      <c r="CF124" s="47">
        <f t="shared" si="884"/>
        <v>0</v>
      </c>
      <c r="CG124"/>
      <c r="CH124" s="47">
        <f t="shared" si="801"/>
        <v>112.64</v>
      </c>
      <c r="CI124" s="47">
        <f t="shared" si="802"/>
        <v>2.5760000000000001</v>
      </c>
      <c r="CJ124" s="47">
        <f t="shared" si="803"/>
        <v>10.704000000000001</v>
      </c>
      <c r="CK124" s="47">
        <f t="shared" si="804"/>
        <v>1.5840000000000001</v>
      </c>
      <c r="CL124" s="21">
        <v>16</v>
      </c>
      <c r="CM124" s="47">
        <f t="shared" si="805"/>
        <v>0</v>
      </c>
      <c r="CN124" s="47">
        <f t="shared" si="806"/>
        <v>0</v>
      </c>
      <c r="CO124" s="47">
        <f t="shared" si="807"/>
        <v>0</v>
      </c>
      <c r="CP124" s="47">
        <f t="shared" si="808"/>
        <v>0</v>
      </c>
      <c r="CR124" s="47">
        <f t="shared" si="809"/>
        <v>0</v>
      </c>
      <c r="CS124" s="47">
        <f t="shared" si="810"/>
        <v>0</v>
      </c>
      <c r="CT124" s="47">
        <f t="shared" si="811"/>
        <v>0</v>
      </c>
      <c r="CU124" s="47">
        <f t="shared" si="812"/>
        <v>0</v>
      </c>
      <c r="CV124" s="46"/>
      <c r="CW124" s="47">
        <f t="shared" si="813"/>
        <v>112.64</v>
      </c>
      <c r="CX124" s="47">
        <f t="shared" si="814"/>
        <v>2.5760000000000001</v>
      </c>
      <c r="CY124" s="47">
        <f t="shared" si="815"/>
        <v>10.704000000000001</v>
      </c>
      <c r="CZ124" s="47">
        <f t="shared" si="816"/>
        <v>1.5840000000000001</v>
      </c>
      <c r="DA124" s="21">
        <v>16</v>
      </c>
      <c r="DB124" s="47">
        <f t="shared" si="817"/>
        <v>0</v>
      </c>
      <c r="DC124" s="47">
        <f t="shared" si="818"/>
        <v>0</v>
      </c>
      <c r="DD124" s="47">
        <f t="shared" si="819"/>
        <v>0</v>
      </c>
      <c r="DE124" s="47">
        <f t="shared" si="820"/>
        <v>0</v>
      </c>
      <c r="DF124" s="46"/>
      <c r="DG124" s="47">
        <f t="shared" si="821"/>
        <v>0</v>
      </c>
      <c r="DH124" s="47">
        <f t="shared" si="822"/>
        <v>0</v>
      </c>
      <c r="DI124" s="47">
        <f t="shared" si="823"/>
        <v>0</v>
      </c>
      <c r="DJ124" s="47">
        <f t="shared" si="824"/>
        <v>0</v>
      </c>
      <c r="DK124" s="46"/>
      <c r="DL124" s="47">
        <f t="shared" si="825"/>
        <v>112.64</v>
      </c>
      <c r="DM124" s="47">
        <f t="shared" si="826"/>
        <v>2.5760000000000001</v>
      </c>
      <c r="DN124" s="47">
        <f t="shared" si="827"/>
        <v>10.704000000000001</v>
      </c>
      <c r="DO124" s="47">
        <f t="shared" si="828"/>
        <v>1.5840000000000001</v>
      </c>
      <c r="DP124" s="21">
        <v>16</v>
      </c>
    </row>
    <row r="125" spans="1:120" s="21" customFormat="1" x14ac:dyDescent="0.25">
      <c r="A125" s="95" t="s">
        <v>92</v>
      </c>
      <c r="B125" s="95">
        <v>338</v>
      </c>
      <c r="C125" s="95">
        <v>5.9</v>
      </c>
      <c r="D125" s="95">
        <v>7.7</v>
      </c>
      <c r="E125" s="98">
        <v>71</v>
      </c>
      <c r="F125" s="59">
        <f t="shared" si="829"/>
        <v>169</v>
      </c>
      <c r="G125" s="59">
        <f t="shared" si="830"/>
        <v>2.95</v>
      </c>
      <c r="H125" s="59">
        <f t="shared" si="831"/>
        <v>3.85</v>
      </c>
      <c r="I125" s="59">
        <f t="shared" si="832"/>
        <v>35.5</v>
      </c>
      <c r="J125" s="95">
        <v>50</v>
      </c>
      <c r="K125" s="59">
        <f t="shared" si="833"/>
        <v>0</v>
      </c>
      <c r="L125" s="59">
        <f t="shared" si="834"/>
        <v>0</v>
      </c>
      <c r="M125" s="59">
        <f t="shared" si="835"/>
        <v>0</v>
      </c>
      <c r="N125" s="59">
        <f t="shared" si="836"/>
        <v>0</v>
      </c>
      <c r="O125" s="95"/>
      <c r="P125" s="59">
        <f t="shared" si="837"/>
        <v>0</v>
      </c>
      <c r="Q125" s="59">
        <f t="shared" si="838"/>
        <v>0</v>
      </c>
      <c r="R125" s="59">
        <f t="shared" si="839"/>
        <v>0</v>
      </c>
      <c r="S125" s="59">
        <f t="shared" si="840"/>
        <v>0</v>
      </c>
      <c r="T125" s="95"/>
      <c r="U125" s="59">
        <f t="shared" si="841"/>
        <v>0</v>
      </c>
      <c r="V125" s="59">
        <f t="shared" si="842"/>
        <v>0</v>
      </c>
      <c r="W125" s="59">
        <f t="shared" si="843"/>
        <v>0</v>
      </c>
      <c r="X125" s="59">
        <f t="shared" si="844"/>
        <v>0</v>
      </c>
      <c r="Y125" s="95"/>
      <c r="Z125" s="59">
        <f t="shared" si="845"/>
        <v>0</v>
      </c>
      <c r="AA125" s="59">
        <f t="shared" si="846"/>
        <v>0</v>
      </c>
      <c r="AB125" s="59">
        <f t="shared" si="847"/>
        <v>0</v>
      </c>
      <c r="AC125" s="59">
        <f t="shared" si="848"/>
        <v>0</v>
      </c>
      <c r="AD125" s="95"/>
      <c r="AE125" s="59">
        <f t="shared" si="849"/>
        <v>0</v>
      </c>
      <c r="AF125" s="59">
        <f t="shared" si="850"/>
        <v>0</v>
      </c>
      <c r="AG125" s="59">
        <f t="shared" si="851"/>
        <v>0</v>
      </c>
      <c r="AH125" s="59">
        <f t="shared" si="852"/>
        <v>0</v>
      </c>
      <c r="AI125" s="95"/>
      <c r="AJ125" s="59">
        <f t="shared" si="853"/>
        <v>0</v>
      </c>
      <c r="AK125" s="59">
        <f t="shared" si="854"/>
        <v>0</v>
      </c>
      <c r="AL125" s="59">
        <f t="shared" si="855"/>
        <v>0</v>
      </c>
      <c r="AM125" s="59">
        <f t="shared" si="856"/>
        <v>0</v>
      </c>
      <c r="AN125" s="96"/>
      <c r="AO125" s="59">
        <f t="shared" si="857"/>
        <v>0</v>
      </c>
      <c r="AP125" s="59">
        <f t="shared" si="858"/>
        <v>0</v>
      </c>
      <c r="AQ125" s="59">
        <f t="shared" si="859"/>
        <v>0</v>
      </c>
      <c r="AR125" s="59">
        <f t="shared" si="860"/>
        <v>0</v>
      </c>
      <c r="AS125" s="95"/>
      <c r="AT125" s="59">
        <f t="shared" si="861"/>
        <v>0</v>
      </c>
      <c r="AU125" s="59">
        <f t="shared" si="862"/>
        <v>0</v>
      </c>
      <c r="AV125" s="59">
        <f t="shared" si="863"/>
        <v>0</v>
      </c>
      <c r="AW125" s="59">
        <f t="shared" si="864"/>
        <v>0</v>
      </c>
      <c r="AX125" s="95"/>
      <c r="AY125" s="59">
        <f t="shared" si="865"/>
        <v>0</v>
      </c>
      <c r="AZ125" s="59">
        <f t="shared" si="866"/>
        <v>0</v>
      </c>
      <c r="BA125" s="59">
        <f t="shared" si="867"/>
        <v>0</v>
      </c>
      <c r="BB125" s="59">
        <f t="shared" si="868"/>
        <v>0</v>
      </c>
      <c r="BC125" s="95"/>
      <c r="BD125" s="59">
        <f t="shared" si="869"/>
        <v>0</v>
      </c>
      <c r="BE125" s="59">
        <f t="shared" si="870"/>
        <v>0</v>
      </c>
      <c r="BF125" s="59">
        <f t="shared" si="871"/>
        <v>0</v>
      </c>
      <c r="BG125" s="59">
        <f t="shared" si="872"/>
        <v>0</v>
      </c>
      <c r="BH125" s="96"/>
      <c r="BI125" s="59">
        <f t="shared" si="873"/>
        <v>0</v>
      </c>
      <c r="BJ125" s="59">
        <f t="shared" si="874"/>
        <v>0</v>
      </c>
      <c r="BK125" s="59">
        <f t="shared" si="875"/>
        <v>0</v>
      </c>
      <c r="BL125" s="59">
        <f t="shared" si="876"/>
        <v>0</v>
      </c>
      <c r="BM125" s="98"/>
      <c r="BN125" s="59">
        <f t="shared" si="877"/>
        <v>0</v>
      </c>
      <c r="BO125" s="59">
        <f t="shared" si="878"/>
        <v>0</v>
      </c>
      <c r="BP125" s="59">
        <f t="shared" si="879"/>
        <v>0</v>
      </c>
      <c r="BQ125" s="59">
        <f t="shared" si="880"/>
        <v>0</v>
      </c>
      <c r="BR125" s="95"/>
      <c r="BS125" s="59">
        <f t="shared" ref="BS125:BS133" si="885">$B125/100*BW125</f>
        <v>0</v>
      </c>
      <c r="BT125" s="59">
        <f t="shared" ref="BT125:BT133" si="886">$C125/100*BW125</f>
        <v>0</v>
      </c>
      <c r="BU125" s="59">
        <f t="shared" ref="BU125:BU132" si="887">$D125/100*BW125</f>
        <v>0</v>
      </c>
      <c r="BV125" s="59">
        <f t="shared" ref="BV125:BV133" si="888">$E125/100*BW125</f>
        <v>0</v>
      </c>
      <c r="BW125" s="95"/>
      <c r="BX125" s="59">
        <f t="shared" ref="BX125:BX133" si="889">$B125/100*CB125</f>
        <v>0</v>
      </c>
      <c r="BY125" s="59">
        <f t="shared" ref="BY125:BY133" si="890">$C125/100*CB125</f>
        <v>0</v>
      </c>
      <c r="BZ125" s="59">
        <f t="shared" ref="BZ125:BZ132" si="891">$D125/100*CB125</f>
        <v>0</v>
      </c>
      <c r="CA125" s="59">
        <f t="shared" ref="CA125:CA133" si="892">$E125/100*CB125</f>
        <v>0</v>
      </c>
      <c r="CB125" s="95"/>
      <c r="CC125" s="59">
        <f t="shared" si="881"/>
        <v>169</v>
      </c>
      <c r="CD125" s="59">
        <f t="shared" si="882"/>
        <v>2.95</v>
      </c>
      <c r="CE125" s="59">
        <f t="shared" si="883"/>
        <v>3.85</v>
      </c>
      <c r="CF125" s="59">
        <f t="shared" si="884"/>
        <v>35.5</v>
      </c>
      <c r="CG125" s="95">
        <v>50</v>
      </c>
      <c r="CH125" s="59">
        <f t="shared" si="801"/>
        <v>0</v>
      </c>
      <c r="CI125" s="59">
        <f t="shared" si="802"/>
        <v>0</v>
      </c>
      <c r="CJ125" s="59">
        <f t="shared" si="803"/>
        <v>0</v>
      </c>
      <c r="CK125" s="59">
        <f t="shared" si="804"/>
        <v>0</v>
      </c>
      <c r="CL125" s="95"/>
      <c r="CM125" s="59">
        <f t="shared" si="805"/>
        <v>0</v>
      </c>
      <c r="CN125" s="59">
        <f t="shared" si="806"/>
        <v>0</v>
      </c>
      <c r="CO125" s="59">
        <f t="shared" si="807"/>
        <v>0</v>
      </c>
      <c r="CP125" s="59">
        <f t="shared" si="808"/>
        <v>0</v>
      </c>
      <c r="CQ125" s="95"/>
      <c r="CR125" s="59">
        <f t="shared" si="809"/>
        <v>169</v>
      </c>
      <c r="CS125" s="59">
        <f t="shared" si="810"/>
        <v>2.95</v>
      </c>
      <c r="CT125" s="59">
        <f t="shared" si="811"/>
        <v>3.85</v>
      </c>
      <c r="CU125" s="59">
        <f t="shared" si="812"/>
        <v>35.5</v>
      </c>
      <c r="CV125" s="95">
        <v>50</v>
      </c>
      <c r="CW125" s="59">
        <f t="shared" si="813"/>
        <v>0</v>
      </c>
      <c r="CX125" s="59">
        <f t="shared" si="814"/>
        <v>0</v>
      </c>
      <c r="CY125" s="59">
        <f t="shared" si="815"/>
        <v>0</v>
      </c>
      <c r="CZ125" s="59">
        <f t="shared" si="816"/>
        <v>0</v>
      </c>
      <c r="DA125" s="95"/>
      <c r="DB125" s="59">
        <f t="shared" si="817"/>
        <v>0</v>
      </c>
      <c r="DC125" s="59">
        <f t="shared" si="818"/>
        <v>0</v>
      </c>
      <c r="DD125" s="59">
        <f t="shared" si="819"/>
        <v>0</v>
      </c>
      <c r="DE125" s="59">
        <f t="shared" si="820"/>
        <v>0</v>
      </c>
      <c r="DF125" s="95"/>
      <c r="DG125" s="59">
        <f t="shared" si="821"/>
        <v>0</v>
      </c>
      <c r="DH125" s="59">
        <f t="shared" si="822"/>
        <v>0</v>
      </c>
      <c r="DI125" s="59">
        <f t="shared" si="823"/>
        <v>0</v>
      </c>
      <c r="DJ125" s="59">
        <f t="shared" si="824"/>
        <v>0</v>
      </c>
      <c r="DK125" s="95"/>
      <c r="DL125" s="59">
        <f t="shared" si="825"/>
        <v>0</v>
      </c>
      <c r="DM125" s="59">
        <f t="shared" si="826"/>
        <v>0</v>
      </c>
      <c r="DN125" s="59">
        <f t="shared" si="827"/>
        <v>0</v>
      </c>
      <c r="DO125" s="59">
        <f t="shared" si="828"/>
        <v>0</v>
      </c>
      <c r="DP125" s="95"/>
    </row>
    <row r="126" spans="1:120" s="21" customFormat="1" x14ac:dyDescent="0.25">
      <c r="A126" s="38" t="s">
        <v>93</v>
      </c>
      <c r="B126" s="38">
        <v>498</v>
      </c>
      <c r="C126" s="38">
        <v>10</v>
      </c>
      <c r="D126" s="38">
        <v>27.4</v>
      </c>
      <c r="E126" s="43">
        <v>51.4</v>
      </c>
      <c r="F126" s="42">
        <f t="shared" si="829"/>
        <v>0</v>
      </c>
      <c r="G126" s="42">
        <f t="shared" si="830"/>
        <v>0</v>
      </c>
      <c r="H126" s="42">
        <f t="shared" si="831"/>
        <v>0</v>
      </c>
      <c r="I126" s="42">
        <f t="shared" si="832"/>
        <v>0</v>
      </c>
      <c r="J126" s="38"/>
      <c r="K126" s="42">
        <f t="shared" si="833"/>
        <v>249.00000000000003</v>
      </c>
      <c r="L126" s="42">
        <f t="shared" si="834"/>
        <v>5</v>
      </c>
      <c r="M126" s="42">
        <f t="shared" si="835"/>
        <v>13.699999999999998</v>
      </c>
      <c r="N126" s="42">
        <f t="shared" si="836"/>
        <v>25.7</v>
      </c>
      <c r="O126" s="38">
        <v>50</v>
      </c>
      <c r="P126" s="42">
        <f t="shared" si="837"/>
        <v>0</v>
      </c>
      <c r="Q126" s="42">
        <f t="shared" si="838"/>
        <v>0</v>
      </c>
      <c r="R126" s="42">
        <f t="shared" si="839"/>
        <v>0</v>
      </c>
      <c r="S126" s="42">
        <f t="shared" si="840"/>
        <v>0</v>
      </c>
      <c r="T126" s="38"/>
      <c r="U126" s="42">
        <f t="shared" si="841"/>
        <v>0</v>
      </c>
      <c r="V126" s="42">
        <f t="shared" si="842"/>
        <v>0</v>
      </c>
      <c r="W126" s="42">
        <f t="shared" si="843"/>
        <v>0</v>
      </c>
      <c r="X126" s="42">
        <f t="shared" si="844"/>
        <v>0</v>
      </c>
      <c r="Y126" s="38"/>
      <c r="Z126" s="42">
        <f t="shared" si="845"/>
        <v>0</v>
      </c>
      <c r="AA126" s="42">
        <f t="shared" si="846"/>
        <v>0</v>
      </c>
      <c r="AB126" s="42">
        <f t="shared" si="847"/>
        <v>0</v>
      </c>
      <c r="AC126" s="42">
        <f t="shared" si="848"/>
        <v>0</v>
      </c>
      <c r="AD126" s="38"/>
      <c r="AE126" s="42">
        <f t="shared" si="849"/>
        <v>0</v>
      </c>
      <c r="AF126" s="42">
        <f t="shared" si="850"/>
        <v>0</v>
      </c>
      <c r="AG126" s="42">
        <f t="shared" si="851"/>
        <v>0</v>
      </c>
      <c r="AH126" s="42">
        <f t="shared" si="852"/>
        <v>0</v>
      </c>
      <c r="AI126" s="38"/>
      <c r="AJ126" s="42">
        <f t="shared" si="853"/>
        <v>0</v>
      </c>
      <c r="AK126" s="42">
        <f t="shared" si="854"/>
        <v>0</v>
      </c>
      <c r="AL126" s="42">
        <f t="shared" si="855"/>
        <v>0</v>
      </c>
      <c r="AM126" s="42">
        <f t="shared" si="856"/>
        <v>0</v>
      </c>
      <c r="AN126" s="41"/>
      <c r="AO126" s="42">
        <f t="shared" si="857"/>
        <v>0</v>
      </c>
      <c r="AP126" s="42">
        <f t="shared" si="858"/>
        <v>0</v>
      </c>
      <c r="AQ126" s="42">
        <f t="shared" si="859"/>
        <v>0</v>
      </c>
      <c r="AR126" s="42">
        <f t="shared" si="860"/>
        <v>0</v>
      </c>
      <c r="AS126" s="38"/>
      <c r="AT126" s="42">
        <f t="shared" si="861"/>
        <v>0</v>
      </c>
      <c r="AU126" s="42">
        <f t="shared" si="862"/>
        <v>0</v>
      </c>
      <c r="AV126" s="42">
        <f t="shared" si="863"/>
        <v>0</v>
      </c>
      <c r="AW126" s="42">
        <f t="shared" si="864"/>
        <v>0</v>
      </c>
      <c r="AX126" s="38"/>
      <c r="AY126" s="42">
        <f t="shared" si="865"/>
        <v>0</v>
      </c>
      <c r="AZ126" s="42">
        <f t="shared" si="866"/>
        <v>0</v>
      </c>
      <c r="BA126" s="42">
        <f t="shared" si="867"/>
        <v>0</v>
      </c>
      <c r="BB126" s="42">
        <f t="shared" si="868"/>
        <v>0</v>
      </c>
      <c r="BC126" s="38"/>
      <c r="BD126" s="42">
        <f t="shared" si="869"/>
        <v>0</v>
      </c>
      <c r="BE126" s="42">
        <f t="shared" si="870"/>
        <v>0</v>
      </c>
      <c r="BF126" s="42">
        <f t="shared" si="871"/>
        <v>0</v>
      </c>
      <c r="BG126" s="42">
        <f t="shared" si="872"/>
        <v>0</v>
      </c>
      <c r="BH126" s="41"/>
      <c r="BI126" s="42">
        <f t="shared" si="873"/>
        <v>0</v>
      </c>
      <c r="BJ126" s="42">
        <f t="shared" si="874"/>
        <v>0</v>
      </c>
      <c r="BK126" s="42">
        <f t="shared" si="875"/>
        <v>0</v>
      </c>
      <c r="BL126" s="42">
        <f t="shared" si="876"/>
        <v>0</v>
      </c>
      <c r="BM126" s="43"/>
      <c r="BN126" s="42">
        <f t="shared" si="877"/>
        <v>0</v>
      </c>
      <c r="BO126" s="42">
        <f t="shared" si="878"/>
        <v>0</v>
      </c>
      <c r="BP126" s="42">
        <f t="shared" si="879"/>
        <v>0</v>
      </c>
      <c r="BQ126" s="42">
        <f t="shared" si="880"/>
        <v>0</v>
      </c>
      <c r="BR126" s="38"/>
      <c r="BS126" s="42">
        <f t="shared" si="885"/>
        <v>0</v>
      </c>
      <c r="BT126" s="42">
        <f t="shared" si="886"/>
        <v>0</v>
      </c>
      <c r="BU126" s="42">
        <f t="shared" si="887"/>
        <v>0</v>
      </c>
      <c r="BV126" s="42">
        <f t="shared" si="888"/>
        <v>0</v>
      </c>
      <c r="BW126" s="38"/>
      <c r="BX126" s="42">
        <f t="shared" si="889"/>
        <v>0</v>
      </c>
      <c r="BY126" s="42">
        <f t="shared" si="890"/>
        <v>0</v>
      </c>
      <c r="BZ126" s="42">
        <f t="shared" si="891"/>
        <v>0</v>
      </c>
      <c r="CA126" s="42">
        <f t="shared" si="892"/>
        <v>0</v>
      </c>
      <c r="CB126" s="38"/>
      <c r="CC126" s="42">
        <f t="shared" si="881"/>
        <v>0</v>
      </c>
      <c r="CD126" s="42">
        <f t="shared" si="882"/>
        <v>0</v>
      </c>
      <c r="CE126" s="42">
        <f t="shared" si="883"/>
        <v>0</v>
      </c>
      <c r="CF126" s="42">
        <f t="shared" si="884"/>
        <v>0</v>
      </c>
      <c r="CG126" s="38"/>
      <c r="CH126" s="42">
        <f t="shared" si="801"/>
        <v>0</v>
      </c>
      <c r="CI126" s="42">
        <f t="shared" si="802"/>
        <v>0</v>
      </c>
      <c r="CJ126" s="42">
        <f t="shared" si="803"/>
        <v>0</v>
      </c>
      <c r="CK126" s="42">
        <f t="shared" si="804"/>
        <v>0</v>
      </c>
      <c r="CL126" s="38"/>
      <c r="CM126" s="42">
        <f t="shared" si="805"/>
        <v>0</v>
      </c>
      <c r="CN126" s="42">
        <f t="shared" si="806"/>
        <v>0</v>
      </c>
      <c r="CO126" s="42">
        <f t="shared" si="807"/>
        <v>0</v>
      </c>
      <c r="CP126" s="42">
        <f t="shared" si="808"/>
        <v>0</v>
      </c>
      <c r="CQ126" s="38"/>
      <c r="CR126" s="42">
        <f t="shared" si="809"/>
        <v>249.00000000000003</v>
      </c>
      <c r="CS126" s="42">
        <f t="shared" si="810"/>
        <v>5</v>
      </c>
      <c r="CT126" s="42">
        <f t="shared" si="811"/>
        <v>13.699999999999998</v>
      </c>
      <c r="CU126" s="42">
        <f t="shared" si="812"/>
        <v>25.7</v>
      </c>
      <c r="CV126" s="38">
        <v>50</v>
      </c>
      <c r="CW126" s="42">
        <f t="shared" si="813"/>
        <v>0</v>
      </c>
      <c r="CX126" s="42">
        <f t="shared" si="814"/>
        <v>0</v>
      </c>
      <c r="CY126" s="42">
        <f t="shared" si="815"/>
        <v>0</v>
      </c>
      <c r="CZ126" s="42">
        <f t="shared" si="816"/>
        <v>0</v>
      </c>
      <c r="DA126" s="38"/>
      <c r="DB126" s="42">
        <f t="shared" si="817"/>
        <v>0</v>
      </c>
      <c r="DC126" s="42">
        <f t="shared" si="818"/>
        <v>0</v>
      </c>
      <c r="DD126" s="42">
        <f t="shared" si="819"/>
        <v>0</v>
      </c>
      <c r="DE126" s="42">
        <f t="shared" si="820"/>
        <v>0</v>
      </c>
      <c r="DF126" s="38"/>
      <c r="DG126" s="42">
        <f t="shared" si="821"/>
        <v>0</v>
      </c>
      <c r="DH126" s="42">
        <f t="shared" si="822"/>
        <v>0</v>
      </c>
      <c r="DI126" s="42">
        <f t="shared" si="823"/>
        <v>0</v>
      </c>
      <c r="DJ126" s="42">
        <f t="shared" si="824"/>
        <v>0</v>
      </c>
      <c r="DK126" s="38"/>
      <c r="DL126" s="42">
        <f t="shared" si="825"/>
        <v>0</v>
      </c>
      <c r="DM126" s="42">
        <f t="shared" si="826"/>
        <v>0</v>
      </c>
      <c r="DN126" s="42">
        <f t="shared" si="827"/>
        <v>0</v>
      </c>
      <c r="DO126" s="42">
        <f t="shared" si="828"/>
        <v>0</v>
      </c>
      <c r="DP126" s="38"/>
    </row>
    <row r="127" spans="1:120" s="21" customFormat="1" x14ac:dyDescent="0.25">
      <c r="A127" s="46" t="s">
        <v>94</v>
      </c>
      <c r="B127" s="46">
        <v>524</v>
      </c>
      <c r="C127" s="46">
        <v>6.3</v>
      </c>
      <c r="D127" s="46">
        <v>28.2</v>
      </c>
      <c r="E127" s="49">
        <v>61.1</v>
      </c>
      <c r="F127" s="44">
        <f t="shared" si="829"/>
        <v>0</v>
      </c>
      <c r="G127" s="44">
        <f t="shared" si="830"/>
        <v>0</v>
      </c>
      <c r="H127" s="44">
        <f t="shared" si="831"/>
        <v>0</v>
      </c>
      <c r="I127" s="44">
        <f t="shared" si="832"/>
        <v>0</v>
      </c>
      <c r="J127" s="46"/>
      <c r="K127" s="44">
        <f t="shared" si="833"/>
        <v>0</v>
      </c>
      <c r="L127" s="44">
        <f t="shared" si="834"/>
        <v>0</v>
      </c>
      <c r="M127" s="44">
        <f t="shared" si="835"/>
        <v>0</v>
      </c>
      <c r="N127" s="44">
        <f t="shared" si="836"/>
        <v>0</v>
      </c>
      <c r="O127" s="46"/>
      <c r="P127" s="44">
        <f t="shared" si="837"/>
        <v>0</v>
      </c>
      <c r="Q127" s="44">
        <f t="shared" si="838"/>
        <v>0</v>
      </c>
      <c r="R127" s="44">
        <f t="shared" si="839"/>
        <v>0</v>
      </c>
      <c r="S127" s="44">
        <f t="shared" si="840"/>
        <v>0</v>
      </c>
      <c r="T127" s="46"/>
      <c r="U127" s="44">
        <f t="shared" si="841"/>
        <v>303.92</v>
      </c>
      <c r="V127" s="44">
        <f t="shared" si="842"/>
        <v>3.6539999999999999</v>
      </c>
      <c r="W127" s="44">
        <f t="shared" si="843"/>
        <v>16.355999999999998</v>
      </c>
      <c r="X127" s="44">
        <f t="shared" si="844"/>
        <v>35.438000000000002</v>
      </c>
      <c r="Y127" s="46">
        <v>58</v>
      </c>
      <c r="Z127" s="44">
        <f t="shared" si="845"/>
        <v>0</v>
      </c>
      <c r="AA127" s="44">
        <f t="shared" si="846"/>
        <v>0</v>
      </c>
      <c r="AB127" s="44">
        <f t="shared" si="847"/>
        <v>0</v>
      </c>
      <c r="AC127" s="44">
        <f t="shared" si="848"/>
        <v>0</v>
      </c>
      <c r="AD127" s="46"/>
      <c r="AE127" s="44">
        <f t="shared" si="849"/>
        <v>0</v>
      </c>
      <c r="AF127" s="44">
        <f t="shared" si="850"/>
        <v>0</v>
      </c>
      <c r="AG127" s="44">
        <f t="shared" si="851"/>
        <v>0</v>
      </c>
      <c r="AH127" s="44">
        <f t="shared" si="852"/>
        <v>0</v>
      </c>
      <c r="AI127" s="46"/>
      <c r="AJ127" s="44">
        <f t="shared" si="853"/>
        <v>0</v>
      </c>
      <c r="AK127" s="44">
        <f t="shared" si="854"/>
        <v>0</v>
      </c>
      <c r="AL127" s="44">
        <f t="shared" si="855"/>
        <v>0</v>
      </c>
      <c r="AM127" s="44">
        <f t="shared" si="856"/>
        <v>0</v>
      </c>
      <c r="AN127" s="48"/>
      <c r="AO127" s="44">
        <f t="shared" si="857"/>
        <v>0</v>
      </c>
      <c r="AP127" s="44">
        <f t="shared" si="858"/>
        <v>0</v>
      </c>
      <c r="AQ127" s="44">
        <f t="shared" si="859"/>
        <v>0</v>
      </c>
      <c r="AR127" s="44">
        <f t="shared" si="860"/>
        <v>0</v>
      </c>
      <c r="AS127" s="46"/>
      <c r="AT127" s="44">
        <f t="shared" si="861"/>
        <v>0</v>
      </c>
      <c r="AU127" s="44">
        <f t="shared" si="862"/>
        <v>0</v>
      </c>
      <c r="AV127" s="44">
        <f t="shared" si="863"/>
        <v>0</v>
      </c>
      <c r="AW127" s="44">
        <f t="shared" si="864"/>
        <v>0</v>
      </c>
      <c r="AX127" s="46"/>
      <c r="AY127" s="44">
        <f t="shared" si="865"/>
        <v>0</v>
      </c>
      <c r="AZ127" s="44">
        <f t="shared" si="866"/>
        <v>0</v>
      </c>
      <c r="BA127" s="44">
        <f t="shared" si="867"/>
        <v>0</v>
      </c>
      <c r="BB127" s="44">
        <f t="shared" si="868"/>
        <v>0</v>
      </c>
      <c r="BC127" s="46"/>
      <c r="BD127" s="44">
        <f t="shared" si="869"/>
        <v>303.92</v>
      </c>
      <c r="BE127" s="44">
        <f t="shared" si="870"/>
        <v>3.6539999999999999</v>
      </c>
      <c r="BF127" s="44">
        <f t="shared" si="871"/>
        <v>16.355999999999998</v>
      </c>
      <c r="BG127" s="44">
        <f t="shared" si="872"/>
        <v>35.438000000000002</v>
      </c>
      <c r="BH127" s="48">
        <v>58</v>
      </c>
      <c r="BI127" s="44">
        <f t="shared" si="873"/>
        <v>0</v>
      </c>
      <c r="BJ127" s="44">
        <f t="shared" si="874"/>
        <v>0</v>
      </c>
      <c r="BK127" s="44">
        <f t="shared" si="875"/>
        <v>0</v>
      </c>
      <c r="BL127" s="44">
        <f t="shared" si="876"/>
        <v>0</v>
      </c>
      <c r="BM127" s="49"/>
      <c r="BN127" s="44">
        <f t="shared" si="877"/>
        <v>0</v>
      </c>
      <c r="BO127" s="44">
        <f t="shared" si="878"/>
        <v>0</v>
      </c>
      <c r="BP127" s="44">
        <f t="shared" si="879"/>
        <v>0</v>
      </c>
      <c r="BQ127" s="44">
        <f t="shared" si="880"/>
        <v>0</v>
      </c>
      <c r="BR127" s="46"/>
      <c r="BS127" s="44">
        <f t="shared" si="885"/>
        <v>0</v>
      </c>
      <c r="BT127" s="44">
        <f t="shared" si="886"/>
        <v>0</v>
      </c>
      <c r="BU127" s="44">
        <f t="shared" si="887"/>
        <v>0</v>
      </c>
      <c r="BV127" s="44">
        <f t="shared" si="888"/>
        <v>0</v>
      </c>
      <c r="BW127" s="46"/>
      <c r="BX127" s="44">
        <f t="shared" si="889"/>
        <v>303.92</v>
      </c>
      <c r="BY127" s="44">
        <f t="shared" si="890"/>
        <v>3.6539999999999999</v>
      </c>
      <c r="BZ127" s="44">
        <f t="shared" si="891"/>
        <v>16.355999999999998</v>
      </c>
      <c r="CA127" s="44">
        <f t="shared" si="892"/>
        <v>35.438000000000002</v>
      </c>
      <c r="CB127" s="46">
        <v>58</v>
      </c>
      <c r="CC127" s="44">
        <f t="shared" si="881"/>
        <v>0</v>
      </c>
      <c r="CD127" s="44">
        <f t="shared" si="882"/>
        <v>0</v>
      </c>
      <c r="CE127" s="44">
        <f t="shared" si="883"/>
        <v>0</v>
      </c>
      <c r="CF127" s="44">
        <f t="shared" si="884"/>
        <v>0</v>
      </c>
      <c r="CG127" s="46"/>
      <c r="CH127" s="44">
        <f t="shared" si="801"/>
        <v>0</v>
      </c>
      <c r="CI127" s="44">
        <f t="shared" si="802"/>
        <v>0</v>
      </c>
      <c r="CJ127" s="44">
        <f t="shared" si="803"/>
        <v>0</v>
      </c>
      <c r="CK127" s="44">
        <f t="shared" si="804"/>
        <v>0</v>
      </c>
      <c r="CL127" s="46"/>
      <c r="CM127" s="44">
        <f t="shared" si="805"/>
        <v>0</v>
      </c>
      <c r="CN127" s="44">
        <f t="shared" si="806"/>
        <v>0</v>
      </c>
      <c r="CO127" s="44">
        <f t="shared" si="807"/>
        <v>0</v>
      </c>
      <c r="CP127" s="44">
        <f t="shared" si="808"/>
        <v>0</v>
      </c>
      <c r="CQ127" s="46"/>
      <c r="CR127" s="44">
        <f t="shared" si="809"/>
        <v>0</v>
      </c>
      <c r="CS127" s="44">
        <f t="shared" si="810"/>
        <v>0</v>
      </c>
      <c r="CT127" s="44">
        <f t="shared" si="811"/>
        <v>0</v>
      </c>
      <c r="CU127" s="44">
        <f t="shared" si="812"/>
        <v>0</v>
      </c>
      <c r="CV127" s="46"/>
      <c r="CW127" s="44">
        <f t="shared" si="813"/>
        <v>0</v>
      </c>
      <c r="CX127" s="44">
        <f t="shared" si="814"/>
        <v>0</v>
      </c>
      <c r="CY127" s="44">
        <f t="shared" si="815"/>
        <v>0</v>
      </c>
      <c r="CZ127" s="44">
        <f t="shared" si="816"/>
        <v>0</v>
      </c>
      <c r="DA127" s="46"/>
      <c r="DB127" s="44">
        <f t="shared" si="817"/>
        <v>0</v>
      </c>
      <c r="DC127" s="44">
        <f t="shared" si="818"/>
        <v>0</v>
      </c>
      <c r="DD127" s="44">
        <f t="shared" si="819"/>
        <v>0</v>
      </c>
      <c r="DE127" s="44">
        <f t="shared" si="820"/>
        <v>0</v>
      </c>
      <c r="DF127" s="46"/>
      <c r="DG127" s="44">
        <f t="shared" si="821"/>
        <v>303.92</v>
      </c>
      <c r="DH127" s="44">
        <f t="shared" si="822"/>
        <v>3.6539999999999999</v>
      </c>
      <c r="DI127" s="44">
        <f t="shared" si="823"/>
        <v>16.355999999999998</v>
      </c>
      <c r="DJ127" s="44">
        <f t="shared" si="824"/>
        <v>35.438000000000002</v>
      </c>
      <c r="DK127" s="46">
        <v>58</v>
      </c>
      <c r="DL127" s="44">
        <f t="shared" si="825"/>
        <v>0</v>
      </c>
      <c r="DM127" s="44">
        <f t="shared" si="826"/>
        <v>0</v>
      </c>
      <c r="DN127" s="44">
        <f t="shared" si="827"/>
        <v>0</v>
      </c>
      <c r="DO127" s="44">
        <f t="shared" si="828"/>
        <v>0</v>
      </c>
      <c r="DP127" s="46"/>
    </row>
    <row r="128" spans="1:120" s="21" customFormat="1" x14ac:dyDescent="0.25">
      <c r="A128" s="38" t="s">
        <v>95</v>
      </c>
      <c r="B128" s="38">
        <v>498</v>
      </c>
      <c r="C128" s="38">
        <v>10.6</v>
      </c>
      <c r="D128" s="38">
        <v>28.5</v>
      </c>
      <c r="E128" s="43">
        <v>49.8</v>
      </c>
      <c r="F128" s="42">
        <f t="shared" si="829"/>
        <v>0</v>
      </c>
      <c r="G128" s="42">
        <f t="shared" si="830"/>
        <v>0</v>
      </c>
      <c r="H128" s="42">
        <f t="shared" si="831"/>
        <v>0</v>
      </c>
      <c r="I128" s="42">
        <f t="shared" si="832"/>
        <v>0</v>
      </c>
      <c r="J128" s="38"/>
      <c r="K128" s="42">
        <f t="shared" si="833"/>
        <v>0</v>
      </c>
      <c r="L128" s="42">
        <f t="shared" si="834"/>
        <v>0</v>
      </c>
      <c r="M128" s="42">
        <f t="shared" si="835"/>
        <v>0</v>
      </c>
      <c r="N128" s="42">
        <f t="shared" si="836"/>
        <v>0</v>
      </c>
      <c r="O128" s="38"/>
      <c r="P128" s="42">
        <f t="shared" si="837"/>
        <v>0</v>
      </c>
      <c r="Q128" s="42">
        <f t="shared" si="838"/>
        <v>0</v>
      </c>
      <c r="R128" s="42">
        <f t="shared" si="839"/>
        <v>0</v>
      </c>
      <c r="S128" s="42">
        <f t="shared" si="840"/>
        <v>0</v>
      </c>
      <c r="T128" s="38"/>
      <c r="U128" s="42">
        <f t="shared" si="841"/>
        <v>0</v>
      </c>
      <c r="V128" s="42">
        <f t="shared" si="842"/>
        <v>0</v>
      </c>
      <c r="W128" s="42">
        <f t="shared" si="843"/>
        <v>0</v>
      </c>
      <c r="X128" s="42">
        <f t="shared" si="844"/>
        <v>0</v>
      </c>
      <c r="Y128" s="38"/>
      <c r="Z128" s="42">
        <f t="shared" si="845"/>
        <v>249.00000000000003</v>
      </c>
      <c r="AA128" s="42">
        <f t="shared" si="846"/>
        <v>5.3</v>
      </c>
      <c r="AB128" s="42">
        <f t="shared" si="847"/>
        <v>14.249999999999998</v>
      </c>
      <c r="AC128" s="42">
        <f t="shared" si="848"/>
        <v>24.9</v>
      </c>
      <c r="AD128" s="38">
        <v>50</v>
      </c>
      <c r="AE128" s="42">
        <f t="shared" si="849"/>
        <v>0</v>
      </c>
      <c r="AF128" s="42">
        <f t="shared" si="850"/>
        <v>0</v>
      </c>
      <c r="AG128" s="42">
        <f t="shared" si="851"/>
        <v>0</v>
      </c>
      <c r="AH128" s="42">
        <f t="shared" si="852"/>
        <v>0</v>
      </c>
      <c r="AI128" s="38"/>
      <c r="AJ128" s="42">
        <f t="shared" si="853"/>
        <v>0</v>
      </c>
      <c r="AK128" s="42">
        <f t="shared" si="854"/>
        <v>0</v>
      </c>
      <c r="AL128" s="42">
        <f t="shared" si="855"/>
        <v>0</v>
      </c>
      <c r="AM128" s="42">
        <f t="shared" si="856"/>
        <v>0</v>
      </c>
      <c r="AN128" s="41"/>
      <c r="AO128" s="42">
        <f t="shared" si="857"/>
        <v>0</v>
      </c>
      <c r="AP128" s="42">
        <f t="shared" si="858"/>
        <v>0</v>
      </c>
      <c r="AQ128" s="42">
        <f t="shared" si="859"/>
        <v>0</v>
      </c>
      <c r="AR128" s="42">
        <f t="shared" si="860"/>
        <v>0</v>
      </c>
      <c r="AS128" s="38"/>
      <c r="AT128" s="42">
        <f t="shared" si="861"/>
        <v>0</v>
      </c>
      <c r="AU128" s="42">
        <f t="shared" si="862"/>
        <v>0</v>
      </c>
      <c r="AV128" s="42">
        <f t="shared" si="863"/>
        <v>0</v>
      </c>
      <c r="AW128" s="42">
        <f t="shared" si="864"/>
        <v>0</v>
      </c>
      <c r="AX128" s="38"/>
      <c r="AY128" s="42">
        <f t="shared" si="865"/>
        <v>0</v>
      </c>
      <c r="AZ128" s="42">
        <f t="shared" si="866"/>
        <v>0</v>
      </c>
      <c r="BA128" s="42">
        <f t="shared" si="867"/>
        <v>0</v>
      </c>
      <c r="BB128" s="42">
        <f t="shared" si="868"/>
        <v>0</v>
      </c>
      <c r="BC128" s="38"/>
      <c r="BD128" s="42">
        <f t="shared" si="869"/>
        <v>0</v>
      </c>
      <c r="BE128" s="42">
        <f t="shared" si="870"/>
        <v>0</v>
      </c>
      <c r="BF128" s="42">
        <f t="shared" si="871"/>
        <v>0</v>
      </c>
      <c r="BG128" s="42">
        <f t="shared" si="872"/>
        <v>0</v>
      </c>
      <c r="BH128" s="41"/>
      <c r="BI128" s="42">
        <f t="shared" si="873"/>
        <v>0</v>
      </c>
      <c r="BJ128" s="42">
        <f t="shared" si="874"/>
        <v>0</v>
      </c>
      <c r="BK128" s="42">
        <f t="shared" si="875"/>
        <v>0</v>
      </c>
      <c r="BL128" s="42">
        <f t="shared" si="876"/>
        <v>0</v>
      </c>
      <c r="BM128" s="43"/>
      <c r="BN128" s="42">
        <f t="shared" si="877"/>
        <v>0</v>
      </c>
      <c r="BO128" s="42">
        <f t="shared" si="878"/>
        <v>0</v>
      </c>
      <c r="BP128" s="42">
        <f t="shared" si="879"/>
        <v>0</v>
      </c>
      <c r="BQ128" s="42">
        <f t="shared" si="880"/>
        <v>0</v>
      </c>
      <c r="BR128" s="38"/>
      <c r="BS128" s="42">
        <f t="shared" si="885"/>
        <v>0</v>
      </c>
      <c r="BT128" s="42">
        <f t="shared" si="886"/>
        <v>0</v>
      </c>
      <c r="BU128" s="42">
        <f t="shared" si="887"/>
        <v>0</v>
      </c>
      <c r="BV128" s="42">
        <f t="shared" si="888"/>
        <v>0</v>
      </c>
      <c r="BW128" s="38"/>
      <c r="BX128" s="42">
        <f t="shared" si="889"/>
        <v>0</v>
      </c>
      <c r="BY128" s="42">
        <f t="shared" si="890"/>
        <v>0</v>
      </c>
      <c r="BZ128" s="42">
        <f t="shared" si="891"/>
        <v>0</v>
      </c>
      <c r="CA128" s="42">
        <f t="shared" si="892"/>
        <v>0</v>
      </c>
      <c r="CB128" s="38"/>
      <c r="CC128" s="42">
        <f t="shared" si="881"/>
        <v>0</v>
      </c>
      <c r="CD128" s="42">
        <f t="shared" si="882"/>
        <v>0</v>
      </c>
      <c r="CE128" s="42">
        <f t="shared" si="883"/>
        <v>0</v>
      </c>
      <c r="CF128" s="42">
        <f t="shared" si="884"/>
        <v>0</v>
      </c>
      <c r="CG128" s="38"/>
      <c r="CH128" s="42">
        <f t="shared" si="801"/>
        <v>0</v>
      </c>
      <c r="CI128" s="42">
        <f t="shared" si="802"/>
        <v>0</v>
      </c>
      <c r="CJ128" s="42">
        <f t="shared" si="803"/>
        <v>0</v>
      </c>
      <c r="CK128" s="42">
        <f t="shared" si="804"/>
        <v>0</v>
      </c>
      <c r="CL128" s="38"/>
      <c r="CM128" s="42">
        <f t="shared" si="805"/>
        <v>249.00000000000003</v>
      </c>
      <c r="CN128" s="42">
        <f t="shared" si="806"/>
        <v>5.3</v>
      </c>
      <c r="CO128" s="42">
        <f t="shared" si="807"/>
        <v>14.249999999999998</v>
      </c>
      <c r="CP128" s="42">
        <f t="shared" si="808"/>
        <v>24.9</v>
      </c>
      <c r="CQ128" s="38">
        <v>50</v>
      </c>
      <c r="CR128" s="42">
        <f t="shared" si="809"/>
        <v>0</v>
      </c>
      <c r="CS128" s="42">
        <f t="shared" si="810"/>
        <v>0</v>
      </c>
      <c r="CT128" s="42">
        <f t="shared" si="811"/>
        <v>0</v>
      </c>
      <c r="CU128" s="42">
        <f t="shared" si="812"/>
        <v>0</v>
      </c>
      <c r="CV128" s="38"/>
      <c r="CW128" s="42">
        <f t="shared" si="813"/>
        <v>0</v>
      </c>
      <c r="CX128" s="42">
        <f t="shared" si="814"/>
        <v>0</v>
      </c>
      <c r="CY128" s="42">
        <f t="shared" si="815"/>
        <v>0</v>
      </c>
      <c r="CZ128" s="42">
        <f t="shared" si="816"/>
        <v>0</v>
      </c>
      <c r="DA128" s="38"/>
      <c r="DB128" s="42">
        <f t="shared" si="817"/>
        <v>0</v>
      </c>
      <c r="DC128" s="42">
        <f t="shared" si="818"/>
        <v>0</v>
      </c>
      <c r="DD128" s="42">
        <f t="shared" si="819"/>
        <v>0</v>
      </c>
      <c r="DE128" s="42">
        <f t="shared" si="820"/>
        <v>0</v>
      </c>
      <c r="DF128" s="38"/>
      <c r="DG128" s="42">
        <f t="shared" si="821"/>
        <v>249.00000000000003</v>
      </c>
      <c r="DH128" s="42">
        <f t="shared" si="822"/>
        <v>5.3</v>
      </c>
      <c r="DI128" s="42">
        <f t="shared" si="823"/>
        <v>14.249999999999998</v>
      </c>
      <c r="DJ128" s="42">
        <f t="shared" si="824"/>
        <v>24.9</v>
      </c>
      <c r="DK128" s="38">
        <v>50</v>
      </c>
      <c r="DL128" s="42">
        <f t="shared" si="825"/>
        <v>0</v>
      </c>
      <c r="DM128" s="42">
        <f t="shared" si="826"/>
        <v>0</v>
      </c>
      <c r="DN128" s="42">
        <f t="shared" si="827"/>
        <v>0</v>
      </c>
      <c r="DO128" s="42">
        <f t="shared" si="828"/>
        <v>0</v>
      </c>
      <c r="DP128" s="38"/>
    </row>
    <row r="129" spans="1:120" s="21" customFormat="1" x14ac:dyDescent="0.25">
      <c r="A129" s="46" t="s">
        <v>96</v>
      </c>
      <c r="B129" s="46">
        <v>507</v>
      </c>
      <c r="C129" s="46">
        <v>9.3000000000000007</v>
      </c>
      <c r="D129" s="46">
        <v>27.9</v>
      </c>
      <c r="E129" s="49">
        <v>54.6</v>
      </c>
      <c r="F129" s="44">
        <f t="shared" si="829"/>
        <v>0</v>
      </c>
      <c r="G129" s="44">
        <f t="shared" si="830"/>
        <v>0</v>
      </c>
      <c r="H129" s="44">
        <f t="shared" si="831"/>
        <v>0</v>
      </c>
      <c r="I129" s="44">
        <f t="shared" si="832"/>
        <v>0</v>
      </c>
      <c r="J129" s="46"/>
      <c r="K129" s="44">
        <f t="shared" si="833"/>
        <v>0</v>
      </c>
      <c r="L129" s="44">
        <f t="shared" si="834"/>
        <v>0</v>
      </c>
      <c r="M129" s="44">
        <f t="shared" si="835"/>
        <v>0</v>
      </c>
      <c r="N129" s="44">
        <f t="shared" si="836"/>
        <v>0</v>
      </c>
      <c r="O129" s="46"/>
      <c r="P129" s="44">
        <f t="shared" si="837"/>
        <v>0</v>
      </c>
      <c r="Q129" s="44">
        <f t="shared" si="838"/>
        <v>0</v>
      </c>
      <c r="R129" s="44">
        <f t="shared" si="839"/>
        <v>0</v>
      </c>
      <c r="S129" s="44">
        <f t="shared" si="840"/>
        <v>0</v>
      </c>
      <c r="T129" s="46"/>
      <c r="U129" s="44">
        <f t="shared" si="841"/>
        <v>0</v>
      </c>
      <c r="V129" s="44">
        <f t="shared" si="842"/>
        <v>0</v>
      </c>
      <c r="W129" s="44">
        <f t="shared" si="843"/>
        <v>0</v>
      </c>
      <c r="X129" s="44">
        <f t="shared" si="844"/>
        <v>0</v>
      </c>
      <c r="Y129" s="46"/>
      <c r="Z129" s="44">
        <f t="shared" si="845"/>
        <v>0</v>
      </c>
      <c r="AA129" s="44">
        <f t="shared" si="846"/>
        <v>0</v>
      </c>
      <c r="AB129" s="44">
        <f t="shared" si="847"/>
        <v>0</v>
      </c>
      <c r="AC129" s="44">
        <f t="shared" si="848"/>
        <v>0</v>
      </c>
      <c r="AD129" s="46"/>
      <c r="AE129" s="44">
        <f t="shared" si="849"/>
        <v>0</v>
      </c>
      <c r="AF129" s="44">
        <f t="shared" si="850"/>
        <v>0</v>
      </c>
      <c r="AG129" s="44">
        <f t="shared" si="851"/>
        <v>0</v>
      </c>
      <c r="AH129" s="44">
        <f t="shared" si="852"/>
        <v>0</v>
      </c>
      <c r="AI129" s="46"/>
      <c r="AJ129" s="44">
        <f t="shared" si="853"/>
        <v>281.38499999999999</v>
      </c>
      <c r="AK129" s="44">
        <f t="shared" si="854"/>
        <v>5.1615000000000011</v>
      </c>
      <c r="AL129" s="44">
        <f t="shared" si="855"/>
        <v>15.484499999999999</v>
      </c>
      <c r="AM129" s="44">
        <f t="shared" si="856"/>
        <v>30.303000000000001</v>
      </c>
      <c r="AN129" s="48">
        <v>55.5</v>
      </c>
      <c r="AO129" s="44">
        <f t="shared" si="857"/>
        <v>0</v>
      </c>
      <c r="AP129" s="44">
        <f t="shared" si="858"/>
        <v>0</v>
      </c>
      <c r="AQ129" s="44">
        <f t="shared" si="859"/>
        <v>0</v>
      </c>
      <c r="AR129" s="44">
        <f t="shared" si="860"/>
        <v>0</v>
      </c>
      <c r="AS129" s="46"/>
      <c r="AT129" s="44">
        <f t="shared" si="861"/>
        <v>0</v>
      </c>
      <c r="AU129" s="44">
        <f t="shared" si="862"/>
        <v>0</v>
      </c>
      <c r="AV129" s="44">
        <f t="shared" si="863"/>
        <v>0</v>
      </c>
      <c r="AW129" s="44">
        <f t="shared" si="864"/>
        <v>0</v>
      </c>
      <c r="AX129" s="46"/>
      <c r="AY129" s="44">
        <f t="shared" si="865"/>
        <v>0</v>
      </c>
      <c r="AZ129" s="44">
        <f t="shared" si="866"/>
        <v>0</v>
      </c>
      <c r="BA129" s="44">
        <f t="shared" si="867"/>
        <v>0</v>
      </c>
      <c r="BB129" s="44">
        <f t="shared" si="868"/>
        <v>0</v>
      </c>
      <c r="BC129" s="46"/>
      <c r="BD129" s="44">
        <f t="shared" si="869"/>
        <v>0</v>
      </c>
      <c r="BE129" s="44">
        <f t="shared" si="870"/>
        <v>0</v>
      </c>
      <c r="BF129" s="44">
        <f t="shared" si="871"/>
        <v>0</v>
      </c>
      <c r="BG129" s="44">
        <f t="shared" si="872"/>
        <v>0</v>
      </c>
      <c r="BH129" s="48"/>
      <c r="BI129" s="44">
        <f t="shared" si="873"/>
        <v>0</v>
      </c>
      <c r="BJ129" s="44">
        <f t="shared" si="874"/>
        <v>0</v>
      </c>
      <c r="BK129" s="44">
        <f t="shared" si="875"/>
        <v>0</v>
      </c>
      <c r="BL129" s="44">
        <f t="shared" si="876"/>
        <v>0</v>
      </c>
      <c r="BM129" s="49"/>
      <c r="BN129" s="44">
        <f t="shared" si="877"/>
        <v>0</v>
      </c>
      <c r="BO129" s="44">
        <f t="shared" si="878"/>
        <v>0</v>
      </c>
      <c r="BP129" s="44">
        <f t="shared" si="879"/>
        <v>0</v>
      </c>
      <c r="BQ129" s="44">
        <f t="shared" si="880"/>
        <v>0</v>
      </c>
      <c r="BR129" s="46"/>
      <c r="BS129" s="44">
        <f t="shared" si="885"/>
        <v>0</v>
      </c>
      <c r="BT129" s="44">
        <f t="shared" si="886"/>
        <v>0</v>
      </c>
      <c r="BU129" s="44">
        <f t="shared" si="887"/>
        <v>0</v>
      </c>
      <c r="BV129" s="44">
        <f t="shared" si="888"/>
        <v>0</v>
      </c>
      <c r="BW129" s="46"/>
      <c r="BX129" s="44">
        <f t="shared" si="889"/>
        <v>0</v>
      </c>
      <c r="BY129" s="44">
        <f t="shared" si="890"/>
        <v>0</v>
      </c>
      <c r="BZ129" s="44">
        <f t="shared" si="891"/>
        <v>0</v>
      </c>
      <c r="CA129" s="44">
        <f t="shared" si="892"/>
        <v>0</v>
      </c>
      <c r="CB129" s="46"/>
      <c r="CC129" s="44">
        <f t="shared" si="881"/>
        <v>281.38499999999999</v>
      </c>
      <c r="CD129" s="44">
        <f t="shared" si="882"/>
        <v>5.1615000000000011</v>
      </c>
      <c r="CE129" s="44">
        <f t="shared" si="883"/>
        <v>15.484499999999999</v>
      </c>
      <c r="CF129" s="44">
        <f t="shared" si="884"/>
        <v>30.303000000000001</v>
      </c>
      <c r="CG129" s="46">
        <v>55.5</v>
      </c>
      <c r="CH129" s="44">
        <f t="shared" si="801"/>
        <v>0</v>
      </c>
      <c r="CI129" s="44">
        <f t="shared" si="802"/>
        <v>0</v>
      </c>
      <c r="CJ129" s="44">
        <f t="shared" si="803"/>
        <v>0</v>
      </c>
      <c r="CK129" s="44">
        <f t="shared" si="804"/>
        <v>0</v>
      </c>
      <c r="CL129" s="46"/>
      <c r="CM129" s="44">
        <f t="shared" si="805"/>
        <v>0</v>
      </c>
      <c r="CN129" s="44">
        <f t="shared" si="806"/>
        <v>0</v>
      </c>
      <c r="CO129" s="44">
        <f t="shared" si="807"/>
        <v>0</v>
      </c>
      <c r="CP129" s="44">
        <f t="shared" si="808"/>
        <v>0</v>
      </c>
      <c r="CQ129" s="46"/>
      <c r="CR129" s="44">
        <f t="shared" si="809"/>
        <v>0</v>
      </c>
      <c r="CS129" s="44">
        <f t="shared" si="810"/>
        <v>0</v>
      </c>
      <c r="CT129" s="44">
        <f t="shared" si="811"/>
        <v>0</v>
      </c>
      <c r="CU129" s="44">
        <f t="shared" si="812"/>
        <v>0</v>
      </c>
      <c r="CV129" s="46"/>
      <c r="CW129" s="44">
        <f t="shared" si="813"/>
        <v>0</v>
      </c>
      <c r="CX129" s="44">
        <f t="shared" si="814"/>
        <v>0</v>
      </c>
      <c r="CY129" s="44">
        <f t="shared" si="815"/>
        <v>0</v>
      </c>
      <c r="CZ129" s="44">
        <f t="shared" si="816"/>
        <v>0</v>
      </c>
      <c r="DA129" s="46"/>
      <c r="DB129" s="44">
        <f t="shared" si="817"/>
        <v>281.38499999999999</v>
      </c>
      <c r="DC129" s="44">
        <f t="shared" si="818"/>
        <v>5.1615000000000011</v>
      </c>
      <c r="DD129" s="44">
        <f t="shared" si="819"/>
        <v>15.484499999999999</v>
      </c>
      <c r="DE129" s="44">
        <f t="shared" si="820"/>
        <v>30.303000000000001</v>
      </c>
      <c r="DF129" s="46">
        <v>55.5</v>
      </c>
      <c r="DG129" s="44">
        <f t="shared" si="821"/>
        <v>0</v>
      </c>
      <c r="DH129" s="44">
        <f t="shared" si="822"/>
        <v>0</v>
      </c>
      <c r="DI129" s="44">
        <f t="shared" si="823"/>
        <v>0</v>
      </c>
      <c r="DJ129" s="44">
        <f t="shared" si="824"/>
        <v>0</v>
      </c>
      <c r="DK129" s="46"/>
      <c r="DL129" s="44">
        <f t="shared" si="825"/>
        <v>0</v>
      </c>
      <c r="DM129" s="44">
        <f t="shared" si="826"/>
        <v>0</v>
      </c>
      <c r="DN129" s="44">
        <f t="shared" si="827"/>
        <v>0</v>
      </c>
      <c r="DO129" s="44">
        <f t="shared" si="828"/>
        <v>0</v>
      </c>
      <c r="DP129" s="46"/>
    </row>
    <row r="130" spans="1:120" s="21" customFormat="1" x14ac:dyDescent="0.25">
      <c r="A130" s="38" t="s">
        <v>97</v>
      </c>
      <c r="B130" s="38">
        <v>471</v>
      </c>
      <c r="C130" s="38">
        <v>3.9</v>
      </c>
      <c r="D130" s="38">
        <v>24.6</v>
      </c>
      <c r="E130" s="43">
        <v>57.9</v>
      </c>
      <c r="F130" s="42">
        <f t="shared" si="829"/>
        <v>0</v>
      </c>
      <c r="G130" s="42">
        <f t="shared" si="830"/>
        <v>0</v>
      </c>
      <c r="H130" s="42">
        <f t="shared" si="831"/>
        <v>0</v>
      </c>
      <c r="I130" s="42">
        <f t="shared" si="832"/>
        <v>0</v>
      </c>
      <c r="J130" s="38"/>
      <c r="K130" s="42">
        <f t="shared" si="833"/>
        <v>0</v>
      </c>
      <c r="L130" s="42">
        <f t="shared" si="834"/>
        <v>0</v>
      </c>
      <c r="M130" s="42">
        <f t="shared" si="835"/>
        <v>0</v>
      </c>
      <c r="N130" s="42">
        <f t="shared" si="836"/>
        <v>0</v>
      </c>
      <c r="O130" s="38"/>
      <c r="P130" s="42">
        <f t="shared" si="837"/>
        <v>0</v>
      </c>
      <c r="Q130" s="42">
        <f t="shared" si="838"/>
        <v>0</v>
      </c>
      <c r="R130" s="42">
        <f t="shared" si="839"/>
        <v>0</v>
      </c>
      <c r="S130" s="42">
        <f t="shared" si="840"/>
        <v>0</v>
      </c>
      <c r="T130" s="38"/>
      <c r="U130" s="42">
        <f t="shared" si="841"/>
        <v>0</v>
      </c>
      <c r="V130" s="42">
        <f t="shared" si="842"/>
        <v>0</v>
      </c>
      <c r="W130" s="42">
        <f t="shared" si="843"/>
        <v>0</v>
      </c>
      <c r="X130" s="42">
        <f t="shared" si="844"/>
        <v>0</v>
      </c>
      <c r="Y130" s="38"/>
      <c r="Z130" s="42">
        <f t="shared" si="845"/>
        <v>0</v>
      </c>
      <c r="AA130" s="42">
        <f t="shared" si="846"/>
        <v>0</v>
      </c>
      <c r="AB130" s="42">
        <f t="shared" si="847"/>
        <v>0</v>
      </c>
      <c r="AC130" s="42">
        <f t="shared" si="848"/>
        <v>0</v>
      </c>
      <c r="AD130" s="38"/>
      <c r="AE130" s="42">
        <f t="shared" si="849"/>
        <v>0</v>
      </c>
      <c r="AF130" s="42">
        <f t="shared" si="850"/>
        <v>0</v>
      </c>
      <c r="AG130" s="42">
        <f t="shared" si="851"/>
        <v>0</v>
      </c>
      <c r="AH130" s="42">
        <f t="shared" si="852"/>
        <v>0</v>
      </c>
      <c r="AI130" s="38"/>
      <c r="AJ130" s="42">
        <f t="shared" si="853"/>
        <v>0</v>
      </c>
      <c r="AK130" s="42">
        <f t="shared" si="854"/>
        <v>0</v>
      </c>
      <c r="AL130" s="42">
        <f t="shared" si="855"/>
        <v>0</v>
      </c>
      <c r="AM130" s="42">
        <f t="shared" si="856"/>
        <v>0</v>
      </c>
      <c r="AN130" s="41"/>
      <c r="AO130" s="42">
        <f t="shared" si="857"/>
        <v>0</v>
      </c>
      <c r="AP130" s="42">
        <f t="shared" si="858"/>
        <v>0</v>
      </c>
      <c r="AQ130" s="42">
        <f t="shared" si="859"/>
        <v>0</v>
      </c>
      <c r="AR130" s="42">
        <f t="shared" si="860"/>
        <v>0</v>
      </c>
      <c r="AS130" s="38"/>
      <c r="AT130" s="42">
        <f t="shared" si="861"/>
        <v>259.05</v>
      </c>
      <c r="AU130" s="42">
        <f t="shared" si="862"/>
        <v>2.145</v>
      </c>
      <c r="AV130" s="42">
        <f t="shared" si="863"/>
        <v>13.530000000000001</v>
      </c>
      <c r="AW130" s="42">
        <f t="shared" si="864"/>
        <v>31.844999999999999</v>
      </c>
      <c r="AX130" s="38">
        <v>55</v>
      </c>
      <c r="AY130" s="42">
        <f t="shared" si="865"/>
        <v>0</v>
      </c>
      <c r="AZ130" s="42">
        <f t="shared" si="866"/>
        <v>0</v>
      </c>
      <c r="BA130" s="42">
        <f t="shared" si="867"/>
        <v>0</v>
      </c>
      <c r="BB130" s="42">
        <f t="shared" si="868"/>
        <v>0</v>
      </c>
      <c r="BC130" s="38"/>
      <c r="BD130" s="42">
        <f t="shared" si="869"/>
        <v>0</v>
      </c>
      <c r="BE130" s="42">
        <f t="shared" si="870"/>
        <v>0</v>
      </c>
      <c r="BF130" s="42">
        <f t="shared" si="871"/>
        <v>0</v>
      </c>
      <c r="BG130" s="42">
        <f t="shared" si="872"/>
        <v>0</v>
      </c>
      <c r="BH130" s="41"/>
      <c r="BI130" s="42">
        <f t="shared" si="873"/>
        <v>0</v>
      </c>
      <c r="BJ130" s="42">
        <f t="shared" si="874"/>
        <v>0</v>
      </c>
      <c r="BK130" s="42">
        <f t="shared" si="875"/>
        <v>0</v>
      </c>
      <c r="BL130" s="42">
        <f t="shared" si="876"/>
        <v>0</v>
      </c>
      <c r="BM130" s="43"/>
      <c r="BN130" s="42">
        <f t="shared" si="877"/>
        <v>259.05</v>
      </c>
      <c r="BO130" s="42">
        <f t="shared" si="878"/>
        <v>2.145</v>
      </c>
      <c r="BP130" s="42">
        <f t="shared" si="879"/>
        <v>13.530000000000001</v>
      </c>
      <c r="BQ130" s="42">
        <f t="shared" si="880"/>
        <v>31.844999999999999</v>
      </c>
      <c r="BR130" s="38">
        <v>55</v>
      </c>
      <c r="BS130" s="42">
        <f t="shared" si="885"/>
        <v>0</v>
      </c>
      <c r="BT130" s="42">
        <f t="shared" si="886"/>
        <v>0</v>
      </c>
      <c r="BU130" s="42">
        <f t="shared" si="887"/>
        <v>0</v>
      </c>
      <c r="BV130" s="42">
        <f t="shared" si="888"/>
        <v>0</v>
      </c>
      <c r="BW130" s="38"/>
      <c r="BX130" s="42">
        <f t="shared" si="889"/>
        <v>0</v>
      </c>
      <c r="BY130" s="42">
        <f t="shared" si="890"/>
        <v>0</v>
      </c>
      <c r="BZ130" s="42">
        <f t="shared" si="891"/>
        <v>0</v>
      </c>
      <c r="CA130" s="42">
        <f t="shared" si="892"/>
        <v>0</v>
      </c>
      <c r="CB130" s="38"/>
      <c r="CC130" s="42">
        <f t="shared" si="881"/>
        <v>0</v>
      </c>
      <c r="CD130" s="42">
        <f t="shared" si="882"/>
        <v>0</v>
      </c>
      <c r="CE130" s="42">
        <f t="shared" si="883"/>
        <v>0</v>
      </c>
      <c r="CF130" s="42">
        <f t="shared" si="884"/>
        <v>0</v>
      </c>
      <c r="CG130" s="38"/>
      <c r="CH130" s="42">
        <f t="shared" si="801"/>
        <v>0</v>
      </c>
      <c r="CI130" s="42">
        <f t="shared" si="802"/>
        <v>0</v>
      </c>
      <c r="CJ130" s="42">
        <f t="shared" si="803"/>
        <v>0</v>
      </c>
      <c r="CK130" s="42">
        <f t="shared" si="804"/>
        <v>0</v>
      </c>
      <c r="CL130" s="38"/>
      <c r="CM130" s="42">
        <f t="shared" si="805"/>
        <v>259.05</v>
      </c>
      <c r="CN130" s="42">
        <f t="shared" si="806"/>
        <v>2.145</v>
      </c>
      <c r="CO130" s="42">
        <f t="shared" si="807"/>
        <v>13.530000000000001</v>
      </c>
      <c r="CP130" s="42">
        <f t="shared" si="808"/>
        <v>31.844999999999999</v>
      </c>
      <c r="CQ130" s="38">
        <v>55</v>
      </c>
      <c r="CR130" s="42">
        <f t="shared" si="809"/>
        <v>0</v>
      </c>
      <c r="CS130" s="42">
        <f t="shared" si="810"/>
        <v>0</v>
      </c>
      <c r="CT130" s="42">
        <f t="shared" si="811"/>
        <v>0</v>
      </c>
      <c r="CU130" s="42">
        <f t="shared" si="812"/>
        <v>0</v>
      </c>
      <c r="CV130" s="38"/>
      <c r="CW130" s="42">
        <f t="shared" si="813"/>
        <v>0</v>
      </c>
      <c r="CX130" s="42">
        <f t="shared" si="814"/>
        <v>0</v>
      </c>
      <c r="CY130" s="42">
        <f t="shared" si="815"/>
        <v>0</v>
      </c>
      <c r="CZ130" s="42">
        <f t="shared" si="816"/>
        <v>0</v>
      </c>
      <c r="DA130" s="38"/>
      <c r="DB130" s="42">
        <f t="shared" si="817"/>
        <v>0</v>
      </c>
      <c r="DC130" s="42">
        <f t="shared" si="818"/>
        <v>0</v>
      </c>
      <c r="DD130" s="42">
        <f t="shared" si="819"/>
        <v>0</v>
      </c>
      <c r="DE130" s="42">
        <f t="shared" si="820"/>
        <v>0</v>
      </c>
      <c r="DF130" s="38"/>
      <c r="DG130" s="42">
        <f t="shared" si="821"/>
        <v>0</v>
      </c>
      <c r="DH130" s="42">
        <f t="shared" si="822"/>
        <v>0</v>
      </c>
      <c r="DI130" s="42">
        <f t="shared" si="823"/>
        <v>0</v>
      </c>
      <c r="DJ130" s="42">
        <f t="shared" si="824"/>
        <v>0</v>
      </c>
      <c r="DK130" s="38"/>
      <c r="DL130" s="42">
        <f t="shared" si="825"/>
        <v>0</v>
      </c>
      <c r="DM130" s="42">
        <f t="shared" si="826"/>
        <v>0</v>
      </c>
      <c r="DN130" s="42">
        <f t="shared" si="827"/>
        <v>0</v>
      </c>
      <c r="DO130" s="42">
        <f t="shared" si="828"/>
        <v>0</v>
      </c>
      <c r="DP130" s="38"/>
    </row>
    <row r="131" spans="1:120" s="21" customFormat="1" x14ac:dyDescent="0.25">
      <c r="A131" s="21" t="s">
        <v>137</v>
      </c>
      <c r="B131" s="21">
        <v>496</v>
      </c>
      <c r="C131" s="21">
        <v>5</v>
      </c>
      <c r="D131" s="21">
        <v>25</v>
      </c>
      <c r="E131" s="55">
        <v>63</v>
      </c>
      <c r="F131" s="30">
        <f t="shared" si="829"/>
        <v>148.80000000000001</v>
      </c>
      <c r="G131" s="30">
        <f t="shared" si="830"/>
        <v>1.5</v>
      </c>
      <c r="H131" s="30">
        <f t="shared" si="831"/>
        <v>7.5</v>
      </c>
      <c r="I131" s="30">
        <f t="shared" si="832"/>
        <v>18.899999999999999</v>
      </c>
      <c r="J131" s="21">
        <v>30</v>
      </c>
      <c r="K131" s="21">
        <v>15</v>
      </c>
      <c r="L131" s="21">
        <v>15</v>
      </c>
      <c r="M131" s="21">
        <v>15</v>
      </c>
      <c r="N131" s="21">
        <v>15</v>
      </c>
      <c r="O131" s="21">
        <v>30</v>
      </c>
      <c r="P131" s="30">
        <f t="shared" si="837"/>
        <v>0</v>
      </c>
      <c r="Q131" s="30">
        <f t="shared" si="838"/>
        <v>0</v>
      </c>
      <c r="R131" s="30">
        <f t="shared" si="839"/>
        <v>0</v>
      </c>
      <c r="S131" s="30">
        <f t="shared" si="840"/>
        <v>0</v>
      </c>
      <c r="U131" s="30">
        <f t="shared" si="841"/>
        <v>148.80000000000001</v>
      </c>
      <c r="V131" s="30">
        <f t="shared" si="842"/>
        <v>1.5</v>
      </c>
      <c r="W131" s="30">
        <f t="shared" si="843"/>
        <v>7.5</v>
      </c>
      <c r="X131" s="30">
        <f t="shared" si="844"/>
        <v>18.899999999999999</v>
      </c>
      <c r="Y131" s="21">
        <v>30</v>
      </c>
      <c r="Z131" s="21">
        <v>15</v>
      </c>
      <c r="AA131" s="21">
        <v>15</v>
      </c>
      <c r="AB131" s="21">
        <v>15</v>
      </c>
      <c r="AC131" s="21">
        <v>15</v>
      </c>
      <c r="AD131" s="21">
        <v>30</v>
      </c>
      <c r="AE131" s="30">
        <f t="shared" si="849"/>
        <v>0</v>
      </c>
      <c r="AF131" s="30">
        <f t="shared" si="850"/>
        <v>0</v>
      </c>
      <c r="AG131" s="30">
        <f t="shared" si="851"/>
        <v>0</v>
      </c>
      <c r="AH131" s="30">
        <f t="shared" si="852"/>
        <v>0</v>
      </c>
      <c r="AJ131" s="30">
        <f t="shared" si="853"/>
        <v>148.80000000000001</v>
      </c>
      <c r="AK131" s="30">
        <f t="shared" si="854"/>
        <v>1.5</v>
      </c>
      <c r="AL131" s="30">
        <f t="shared" si="855"/>
        <v>7.5</v>
      </c>
      <c r="AM131" s="30">
        <f t="shared" si="856"/>
        <v>18.899999999999999</v>
      </c>
      <c r="AN131" s="54">
        <v>30</v>
      </c>
      <c r="AO131" s="30">
        <f t="shared" si="857"/>
        <v>0</v>
      </c>
      <c r="AP131" s="30">
        <f t="shared" si="858"/>
        <v>0</v>
      </c>
      <c r="AQ131" s="30">
        <f t="shared" si="859"/>
        <v>0</v>
      </c>
      <c r="AR131" s="30">
        <f t="shared" si="860"/>
        <v>0</v>
      </c>
      <c r="AT131" s="30">
        <f t="shared" si="861"/>
        <v>148.80000000000001</v>
      </c>
      <c r="AU131" s="30">
        <f t="shared" si="862"/>
        <v>1.5</v>
      </c>
      <c r="AV131" s="30">
        <f t="shared" si="863"/>
        <v>7.5</v>
      </c>
      <c r="AW131" s="30">
        <f t="shared" si="864"/>
        <v>18.899999999999999</v>
      </c>
      <c r="AX131" s="21">
        <v>30</v>
      </c>
      <c r="AY131" s="30">
        <f t="shared" si="865"/>
        <v>0</v>
      </c>
      <c r="AZ131" s="30">
        <f t="shared" si="866"/>
        <v>0</v>
      </c>
      <c r="BA131" s="30">
        <f t="shared" si="867"/>
        <v>0</v>
      </c>
      <c r="BB131" s="30">
        <f t="shared" si="868"/>
        <v>0</v>
      </c>
      <c r="BD131" s="30">
        <f t="shared" si="869"/>
        <v>148.80000000000001</v>
      </c>
      <c r="BE131" s="30">
        <f t="shared" si="870"/>
        <v>1.5</v>
      </c>
      <c r="BF131" s="30">
        <f t="shared" si="871"/>
        <v>7.5</v>
      </c>
      <c r="BG131" s="30">
        <f t="shared" si="872"/>
        <v>18.899999999999999</v>
      </c>
      <c r="BH131" s="54">
        <v>30</v>
      </c>
      <c r="BI131" s="30">
        <f t="shared" si="873"/>
        <v>0</v>
      </c>
      <c r="BJ131" s="30">
        <f t="shared" si="874"/>
        <v>0</v>
      </c>
      <c r="BK131" s="30">
        <f t="shared" si="875"/>
        <v>0</v>
      </c>
      <c r="BL131" s="30">
        <f t="shared" si="876"/>
        <v>0</v>
      </c>
      <c r="BM131" s="55"/>
      <c r="BN131" s="30">
        <f t="shared" si="877"/>
        <v>223.2</v>
      </c>
      <c r="BO131" s="30">
        <f t="shared" si="878"/>
        <v>2.25</v>
      </c>
      <c r="BP131" s="30">
        <f t="shared" si="879"/>
        <v>11.25</v>
      </c>
      <c r="BQ131" s="30">
        <f t="shared" si="880"/>
        <v>28.35</v>
      </c>
      <c r="BR131" s="21">
        <v>45</v>
      </c>
      <c r="BS131" s="30">
        <f t="shared" si="885"/>
        <v>0</v>
      </c>
      <c r="BT131" s="30">
        <f t="shared" si="886"/>
        <v>0</v>
      </c>
      <c r="BU131" s="30">
        <f t="shared" si="887"/>
        <v>0</v>
      </c>
      <c r="BV131" s="30">
        <f t="shared" si="888"/>
        <v>0</v>
      </c>
      <c r="BX131" s="30">
        <f t="shared" si="889"/>
        <v>223.2</v>
      </c>
      <c r="BY131" s="30">
        <f t="shared" si="890"/>
        <v>2.25</v>
      </c>
      <c r="BZ131" s="30">
        <f t="shared" si="891"/>
        <v>11.25</v>
      </c>
      <c r="CA131" s="30">
        <f t="shared" si="892"/>
        <v>28.35</v>
      </c>
      <c r="CB131" s="21">
        <v>45</v>
      </c>
      <c r="CC131" s="30">
        <f t="shared" si="881"/>
        <v>0</v>
      </c>
      <c r="CD131" s="30">
        <f t="shared" si="882"/>
        <v>0</v>
      </c>
      <c r="CE131" s="30">
        <f t="shared" si="883"/>
        <v>0</v>
      </c>
      <c r="CF131" s="30">
        <f t="shared" si="884"/>
        <v>0</v>
      </c>
      <c r="CH131" s="30">
        <f t="shared" si="801"/>
        <v>0</v>
      </c>
      <c r="CI131" s="30">
        <f t="shared" si="802"/>
        <v>0</v>
      </c>
      <c r="CJ131" s="30">
        <f t="shared" si="803"/>
        <v>0</v>
      </c>
      <c r="CK131" s="30">
        <f t="shared" si="804"/>
        <v>0</v>
      </c>
      <c r="CM131" s="30">
        <f t="shared" si="805"/>
        <v>0</v>
      </c>
      <c r="CN131" s="30">
        <f t="shared" si="806"/>
        <v>0</v>
      </c>
      <c r="CO131" s="30">
        <f t="shared" si="807"/>
        <v>0</v>
      </c>
      <c r="CP131" s="30">
        <f t="shared" si="808"/>
        <v>0</v>
      </c>
      <c r="CR131" s="30">
        <f t="shared" si="809"/>
        <v>0</v>
      </c>
      <c r="CS131" s="30">
        <f t="shared" si="810"/>
        <v>0</v>
      </c>
      <c r="CT131" s="30">
        <f t="shared" si="811"/>
        <v>0</v>
      </c>
      <c r="CU131" s="30">
        <f t="shared" si="812"/>
        <v>0</v>
      </c>
      <c r="CW131" s="30">
        <f t="shared" si="813"/>
        <v>0</v>
      </c>
      <c r="CX131" s="30">
        <f t="shared" si="814"/>
        <v>0</v>
      </c>
      <c r="CY131" s="30">
        <f t="shared" si="815"/>
        <v>0</v>
      </c>
      <c r="CZ131" s="30">
        <f t="shared" si="816"/>
        <v>0</v>
      </c>
      <c r="DB131" s="30">
        <f t="shared" si="817"/>
        <v>223.2</v>
      </c>
      <c r="DC131" s="30">
        <f t="shared" si="818"/>
        <v>2.25</v>
      </c>
      <c r="DD131" s="30">
        <f t="shared" si="819"/>
        <v>11.25</v>
      </c>
      <c r="DE131" s="30">
        <f t="shared" si="820"/>
        <v>28.35</v>
      </c>
      <c r="DF131" s="21">
        <v>45</v>
      </c>
      <c r="DG131" s="30">
        <f t="shared" si="821"/>
        <v>0</v>
      </c>
      <c r="DH131" s="30">
        <f t="shared" si="822"/>
        <v>0</v>
      </c>
      <c r="DI131" s="30">
        <f t="shared" si="823"/>
        <v>0</v>
      </c>
      <c r="DJ131" s="30">
        <f t="shared" si="824"/>
        <v>0</v>
      </c>
      <c r="DL131" s="30">
        <f t="shared" si="825"/>
        <v>0</v>
      </c>
      <c r="DM131" s="30">
        <f t="shared" si="826"/>
        <v>0</v>
      </c>
      <c r="DN131" s="30">
        <f t="shared" si="827"/>
        <v>0</v>
      </c>
      <c r="DO131" s="30">
        <f t="shared" si="828"/>
        <v>0</v>
      </c>
    </row>
    <row r="132" spans="1:120" s="21" customFormat="1" x14ac:dyDescent="0.25">
      <c r="E132" s="55"/>
      <c r="F132" s="30"/>
      <c r="G132" s="30"/>
      <c r="H132" s="30"/>
      <c r="I132" s="30"/>
      <c r="K132" s="30"/>
      <c r="L132" s="30"/>
      <c r="M132" s="30"/>
      <c r="N132" s="30"/>
      <c r="P132" s="30">
        <f t="shared" si="837"/>
        <v>0</v>
      </c>
      <c r="Q132" s="30">
        <f t="shared" si="838"/>
        <v>0</v>
      </c>
      <c r="R132" s="30">
        <f t="shared" si="839"/>
        <v>0</v>
      </c>
      <c r="S132" s="30">
        <f t="shared" si="840"/>
        <v>0</v>
      </c>
      <c r="U132" s="30"/>
      <c r="V132" s="30"/>
      <c r="W132" s="30"/>
      <c r="X132" s="30"/>
      <c r="Z132" s="30"/>
      <c r="AA132" s="30"/>
      <c r="AB132" s="30"/>
      <c r="AC132" s="30"/>
      <c r="AE132" s="30">
        <f t="shared" si="849"/>
        <v>0</v>
      </c>
      <c r="AF132" s="30">
        <f t="shared" si="850"/>
        <v>0</v>
      </c>
      <c r="AG132" s="30">
        <f t="shared" si="851"/>
        <v>0</v>
      </c>
      <c r="AH132" s="30">
        <f t="shared" si="852"/>
        <v>0</v>
      </c>
      <c r="AJ132" s="30"/>
      <c r="AK132" s="30"/>
      <c r="AL132" s="30"/>
      <c r="AM132" s="30"/>
      <c r="AN132" s="54"/>
      <c r="AO132" s="30"/>
      <c r="AP132" s="30"/>
      <c r="AQ132" s="30"/>
      <c r="AR132" s="30"/>
      <c r="AT132" s="30">
        <f t="shared" si="861"/>
        <v>0</v>
      </c>
      <c r="AU132" s="30">
        <f t="shared" si="862"/>
        <v>0</v>
      </c>
      <c r="AV132" s="30">
        <f t="shared" si="863"/>
        <v>0</v>
      </c>
      <c r="AW132" s="30">
        <f t="shared" si="864"/>
        <v>0</v>
      </c>
      <c r="AY132" s="30"/>
      <c r="AZ132" s="30"/>
      <c r="BA132" s="30"/>
      <c r="BB132" s="30"/>
      <c r="BD132" s="30">
        <f t="shared" si="869"/>
        <v>0</v>
      </c>
      <c r="BE132" s="30">
        <f t="shared" si="870"/>
        <v>0</v>
      </c>
      <c r="BF132" s="30">
        <f t="shared" si="871"/>
        <v>0</v>
      </c>
      <c r="BG132" s="30">
        <f t="shared" si="872"/>
        <v>0</v>
      </c>
      <c r="BH132" s="54"/>
      <c r="BI132" s="30">
        <f t="shared" si="873"/>
        <v>0</v>
      </c>
      <c r="BJ132" s="30">
        <f t="shared" si="874"/>
        <v>0</v>
      </c>
      <c r="BK132" s="30">
        <f t="shared" si="875"/>
        <v>0</v>
      </c>
      <c r="BL132" s="30">
        <f t="shared" si="876"/>
        <v>0</v>
      </c>
      <c r="BM132" s="55"/>
      <c r="BN132" s="30"/>
      <c r="BO132" s="30"/>
      <c r="BP132" s="30"/>
      <c r="BQ132" s="30"/>
      <c r="BS132" s="30">
        <f t="shared" si="885"/>
        <v>0</v>
      </c>
      <c r="BT132" s="30">
        <f t="shared" si="886"/>
        <v>0</v>
      </c>
      <c r="BU132" s="30">
        <f t="shared" si="887"/>
        <v>0</v>
      </c>
      <c r="BV132" s="30">
        <f t="shared" si="888"/>
        <v>0</v>
      </c>
      <c r="BX132" s="30">
        <f t="shared" si="889"/>
        <v>0</v>
      </c>
      <c r="BY132" s="30">
        <f t="shared" si="890"/>
        <v>0</v>
      </c>
      <c r="BZ132" s="30">
        <f t="shared" si="891"/>
        <v>0</v>
      </c>
      <c r="CA132" s="30">
        <f t="shared" si="892"/>
        <v>0</v>
      </c>
      <c r="CC132" s="30">
        <f t="shared" si="881"/>
        <v>0</v>
      </c>
      <c r="CD132" s="30">
        <f t="shared" si="882"/>
        <v>0</v>
      </c>
      <c r="CE132" s="30">
        <f t="shared" si="883"/>
        <v>0</v>
      </c>
      <c r="CF132" s="30">
        <f t="shared" si="884"/>
        <v>0</v>
      </c>
      <c r="CH132" s="30">
        <f t="shared" si="801"/>
        <v>0</v>
      </c>
      <c r="CI132" s="30">
        <f t="shared" si="802"/>
        <v>0</v>
      </c>
      <c r="CJ132" s="30">
        <f t="shared" si="803"/>
        <v>0</v>
      </c>
      <c r="CK132" s="30">
        <f t="shared" si="804"/>
        <v>0</v>
      </c>
      <c r="CM132" s="30">
        <f t="shared" si="805"/>
        <v>0</v>
      </c>
      <c r="CN132" s="30">
        <f t="shared" si="806"/>
        <v>0</v>
      </c>
      <c r="CO132" s="30">
        <f t="shared" si="807"/>
        <v>0</v>
      </c>
      <c r="CP132" s="30">
        <f t="shared" si="808"/>
        <v>0</v>
      </c>
      <c r="CR132" s="30">
        <f t="shared" si="809"/>
        <v>0</v>
      </c>
      <c r="CS132" s="30">
        <f t="shared" si="810"/>
        <v>0</v>
      </c>
      <c r="CT132" s="30">
        <f t="shared" si="811"/>
        <v>0</v>
      </c>
      <c r="CU132" s="30">
        <f t="shared" si="812"/>
        <v>0</v>
      </c>
      <c r="CW132" s="30">
        <f t="shared" si="813"/>
        <v>0</v>
      </c>
      <c r="CX132" s="30">
        <f t="shared" si="814"/>
        <v>0</v>
      </c>
      <c r="CY132" s="30">
        <f t="shared" si="815"/>
        <v>0</v>
      </c>
      <c r="CZ132" s="30">
        <f t="shared" si="816"/>
        <v>0</v>
      </c>
      <c r="DB132" s="30">
        <f t="shared" si="817"/>
        <v>0</v>
      </c>
      <c r="DC132" s="30">
        <f t="shared" si="818"/>
        <v>0</v>
      </c>
      <c r="DD132" s="30">
        <f t="shared" si="819"/>
        <v>0</v>
      </c>
      <c r="DE132" s="30">
        <f t="shared" si="820"/>
        <v>0</v>
      </c>
      <c r="DG132" s="30">
        <f t="shared" si="821"/>
        <v>0</v>
      </c>
      <c r="DH132" s="30">
        <f t="shared" si="822"/>
        <v>0</v>
      </c>
      <c r="DI132" s="30">
        <f t="shared" si="823"/>
        <v>0</v>
      </c>
      <c r="DJ132" s="30">
        <f t="shared" si="824"/>
        <v>0</v>
      </c>
      <c r="DL132" s="30">
        <f t="shared" si="825"/>
        <v>0</v>
      </c>
      <c r="DM132" s="30">
        <f t="shared" si="826"/>
        <v>0</v>
      </c>
      <c r="DN132" s="30">
        <f t="shared" si="827"/>
        <v>0</v>
      </c>
      <c r="DO132" s="30">
        <f t="shared" si="828"/>
        <v>0</v>
      </c>
    </row>
    <row r="133" spans="1:120" s="21" customFormat="1" x14ac:dyDescent="0.25">
      <c r="A133" s="63"/>
      <c r="B133" s="63"/>
      <c r="C133" s="63"/>
      <c r="D133" s="63"/>
      <c r="E133" s="68"/>
      <c r="F133" s="64"/>
      <c r="G133" s="64"/>
      <c r="H133" s="64"/>
      <c r="I133" s="64"/>
      <c r="J133" s="63"/>
      <c r="K133" s="64"/>
      <c r="L133" s="64"/>
      <c r="M133" s="64"/>
      <c r="N133" s="64"/>
      <c r="O133" s="63"/>
      <c r="P133" s="64">
        <f t="shared" si="837"/>
        <v>0</v>
      </c>
      <c r="Q133" s="64">
        <f t="shared" si="838"/>
        <v>0</v>
      </c>
      <c r="R133" s="64"/>
      <c r="S133" s="64">
        <f t="shared" si="840"/>
        <v>0</v>
      </c>
      <c r="T133" s="63"/>
      <c r="U133" s="64"/>
      <c r="V133" s="64"/>
      <c r="W133" s="64"/>
      <c r="X133" s="64"/>
      <c r="Y133" s="63"/>
      <c r="Z133" s="64"/>
      <c r="AA133" s="64"/>
      <c r="AB133" s="64"/>
      <c r="AC133" s="64"/>
      <c r="AD133" s="63"/>
      <c r="AE133" s="64">
        <f t="shared" si="849"/>
        <v>0</v>
      </c>
      <c r="AF133" s="64">
        <f t="shared" si="850"/>
        <v>0</v>
      </c>
      <c r="AG133" s="64"/>
      <c r="AH133" s="64">
        <f t="shared" si="852"/>
        <v>0</v>
      </c>
      <c r="AI133" s="63"/>
      <c r="AJ133" s="64"/>
      <c r="AK133" s="64"/>
      <c r="AL133" s="64"/>
      <c r="AM133" s="64"/>
      <c r="AN133" s="67"/>
      <c r="AO133" s="64"/>
      <c r="AP133" s="64"/>
      <c r="AQ133" s="64"/>
      <c r="AR133" s="64"/>
      <c r="AS133" s="63"/>
      <c r="AT133" s="64">
        <f t="shared" si="861"/>
        <v>0</v>
      </c>
      <c r="AU133" s="64">
        <f t="shared" si="862"/>
        <v>0</v>
      </c>
      <c r="AV133" s="64"/>
      <c r="AW133" s="64">
        <f t="shared" si="864"/>
        <v>0</v>
      </c>
      <c r="AX133" s="63"/>
      <c r="AY133" s="64"/>
      <c r="AZ133" s="64"/>
      <c r="BA133" s="64"/>
      <c r="BB133" s="64"/>
      <c r="BC133" s="63"/>
      <c r="BD133" s="64">
        <f t="shared" si="869"/>
        <v>0</v>
      </c>
      <c r="BE133" s="64">
        <f t="shared" si="870"/>
        <v>0</v>
      </c>
      <c r="BF133" s="64"/>
      <c r="BG133" s="64">
        <f t="shared" si="872"/>
        <v>0</v>
      </c>
      <c r="BH133" s="67"/>
      <c r="BI133" s="64">
        <f t="shared" si="873"/>
        <v>0</v>
      </c>
      <c r="BJ133" s="64">
        <f t="shared" si="874"/>
        <v>0</v>
      </c>
      <c r="BK133" s="64"/>
      <c r="BL133" s="64">
        <f t="shared" si="876"/>
        <v>0</v>
      </c>
      <c r="BM133" s="68"/>
      <c r="BN133" s="64"/>
      <c r="BO133" s="64"/>
      <c r="BP133" s="64"/>
      <c r="BQ133" s="64"/>
      <c r="BR133" s="63"/>
      <c r="BS133" s="64">
        <f t="shared" si="885"/>
        <v>0</v>
      </c>
      <c r="BT133" s="64">
        <f t="shared" si="886"/>
        <v>0</v>
      </c>
      <c r="BU133" s="64"/>
      <c r="BV133" s="64">
        <f t="shared" si="888"/>
        <v>0</v>
      </c>
      <c r="BW133" s="63"/>
      <c r="BX133" s="64">
        <f t="shared" si="889"/>
        <v>0</v>
      </c>
      <c r="BY133" s="64">
        <f t="shared" si="890"/>
        <v>0</v>
      </c>
      <c r="BZ133" s="64"/>
      <c r="CA133" s="64">
        <f t="shared" si="892"/>
        <v>0</v>
      </c>
      <c r="CB133" s="63"/>
      <c r="CC133" s="64">
        <f t="shared" si="881"/>
        <v>0</v>
      </c>
      <c r="CD133" s="64">
        <f t="shared" si="882"/>
        <v>0</v>
      </c>
      <c r="CE133" s="64"/>
      <c r="CF133" s="64">
        <f t="shared" si="884"/>
        <v>0</v>
      </c>
      <c r="CG133" s="63"/>
      <c r="CH133" s="64">
        <f t="shared" si="801"/>
        <v>0</v>
      </c>
      <c r="CI133" s="64">
        <f t="shared" si="802"/>
        <v>0</v>
      </c>
      <c r="CJ133" s="64"/>
      <c r="CK133" s="64">
        <f t="shared" si="804"/>
        <v>0</v>
      </c>
      <c r="CL133" s="63"/>
      <c r="CM133" s="64">
        <f t="shared" si="805"/>
        <v>0</v>
      </c>
      <c r="CN133" s="64">
        <f t="shared" si="806"/>
        <v>0</v>
      </c>
      <c r="CO133" s="64"/>
      <c r="CP133" s="64">
        <f t="shared" si="808"/>
        <v>0</v>
      </c>
      <c r="CQ133" s="63"/>
      <c r="CR133" s="64">
        <f t="shared" si="809"/>
        <v>0</v>
      </c>
      <c r="CS133" s="64">
        <f t="shared" si="810"/>
        <v>0</v>
      </c>
      <c r="CT133" s="64"/>
      <c r="CU133" s="64">
        <f t="shared" si="812"/>
        <v>0</v>
      </c>
      <c r="CV133" s="63"/>
      <c r="CW133" s="64">
        <f t="shared" si="813"/>
        <v>0</v>
      </c>
      <c r="CX133" s="64">
        <f t="shared" si="814"/>
        <v>0</v>
      </c>
      <c r="CY133" s="64"/>
      <c r="CZ133" s="64">
        <f t="shared" si="816"/>
        <v>0</v>
      </c>
      <c r="DA133" s="63"/>
      <c r="DB133" s="64">
        <f t="shared" si="817"/>
        <v>0</v>
      </c>
      <c r="DC133" s="64">
        <f t="shared" si="818"/>
        <v>0</v>
      </c>
      <c r="DD133" s="64"/>
      <c r="DE133" s="64">
        <f t="shared" si="820"/>
        <v>0</v>
      </c>
      <c r="DF133" s="63"/>
      <c r="DG133" s="64">
        <f t="shared" si="821"/>
        <v>0</v>
      </c>
      <c r="DH133" s="64">
        <f t="shared" si="822"/>
        <v>0</v>
      </c>
      <c r="DI133" s="64"/>
      <c r="DJ133" s="64">
        <f t="shared" si="824"/>
        <v>0</v>
      </c>
      <c r="DK133" s="63"/>
      <c r="DL133" s="64">
        <f t="shared" si="825"/>
        <v>0</v>
      </c>
      <c r="DM133" s="64">
        <f t="shared" si="826"/>
        <v>0</v>
      </c>
      <c r="DN133" s="64"/>
      <c r="DO133" s="64">
        <f t="shared" si="828"/>
        <v>0</v>
      </c>
      <c r="DP133" s="63"/>
    </row>
    <row r="134" spans="1:120" s="21" customFormat="1" x14ac:dyDescent="0.25">
      <c r="A134"/>
      <c r="B134"/>
      <c r="C134" s="46"/>
      <c r="D134" s="46"/>
      <c r="E134" s="49"/>
      <c r="F134" s="47">
        <f>SUM(F119:F131)</f>
        <v>317.8</v>
      </c>
      <c r="G134" s="47">
        <f>SUM(G119:G131)</f>
        <v>4.45</v>
      </c>
      <c r="H134" s="47">
        <f>SUM(H119:H131)</f>
        <v>11.35</v>
      </c>
      <c r="I134" s="47">
        <f>SUM(I119:I131)</f>
        <v>54.4</v>
      </c>
      <c r="J134" s="59">
        <f>SUM(J119:J133)</f>
        <v>80</v>
      </c>
      <c r="K134" s="47">
        <f>SUM(K119:K131)</f>
        <v>264</v>
      </c>
      <c r="L134" s="47">
        <f>SUM(L119:L131)</f>
        <v>20</v>
      </c>
      <c r="M134" s="47">
        <f>SUM(M119:M131)</f>
        <v>28.699999999999996</v>
      </c>
      <c r="N134" s="47">
        <f>SUM(N119:N131)</f>
        <v>40.700000000000003</v>
      </c>
      <c r="O134" s="47">
        <f>SUM(O119:O133)</f>
        <v>80</v>
      </c>
      <c r="P134" s="47">
        <f>SUM(P119:P133)</f>
        <v>412.86</v>
      </c>
      <c r="Q134" s="47">
        <f>SUM(Q119:Q133)</f>
        <v>11.2</v>
      </c>
      <c r="R134" s="47">
        <f>SUM(R119:R132)</f>
        <v>32.942</v>
      </c>
      <c r="S134" s="47">
        <f>SUM(S119:S133)</f>
        <v>19.627999999999997</v>
      </c>
      <c r="T134" s="47">
        <f>SUM(T119:T133)</f>
        <v>84</v>
      </c>
      <c r="U134" s="47">
        <f t="shared" ref="U134:AC134" si="893">SUM(U119:U131)</f>
        <v>452.72</v>
      </c>
      <c r="V134" s="47">
        <f t="shared" si="893"/>
        <v>5.1539999999999999</v>
      </c>
      <c r="W134" s="47">
        <f t="shared" si="893"/>
        <v>23.855999999999998</v>
      </c>
      <c r="X134" s="47">
        <f t="shared" si="893"/>
        <v>54.338000000000001</v>
      </c>
      <c r="Y134" s="47">
        <f t="shared" si="893"/>
        <v>88</v>
      </c>
      <c r="Z134" s="47">
        <f t="shared" si="893"/>
        <v>264</v>
      </c>
      <c r="AA134" s="47">
        <f t="shared" si="893"/>
        <v>20.3</v>
      </c>
      <c r="AB134" s="47">
        <f t="shared" si="893"/>
        <v>29.25</v>
      </c>
      <c r="AC134" s="47">
        <f t="shared" si="893"/>
        <v>39.9</v>
      </c>
      <c r="AD134" s="47">
        <f>SUM(AD119:AD133)</f>
        <v>80</v>
      </c>
      <c r="AE134" s="47">
        <f>SUM(AE119:AE133)</f>
        <v>412.86</v>
      </c>
      <c r="AF134" s="47">
        <f>SUM(AF119:AF133)</f>
        <v>11.2</v>
      </c>
      <c r="AG134" s="47">
        <f>SUM(AG119:AG132)</f>
        <v>32.942</v>
      </c>
      <c r="AH134" s="47">
        <f>SUM(AH119:AH133)</f>
        <v>19.627999999999997</v>
      </c>
      <c r="AI134" s="44">
        <f>SUM(AI119:AI133)</f>
        <v>84</v>
      </c>
      <c r="AJ134" s="47">
        <f>SUM(AJ119:AJ131)</f>
        <v>430.185</v>
      </c>
      <c r="AK134" s="47">
        <f>SUM(AK119:AK131)</f>
        <v>6.6615000000000011</v>
      </c>
      <c r="AL134" s="47">
        <f>SUM(AL119:AL131)</f>
        <v>22.984499999999997</v>
      </c>
      <c r="AM134" s="47">
        <f>SUM(AM119:AM131)</f>
        <v>49.203000000000003</v>
      </c>
      <c r="AN134" s="44">
        <f>SUM(AN119:AN133)</f>
        <v>85.5</v>
      </c>
      <c r="AO134" s="47">
        <f>SUM(AO119:AO131)</f>
        <v>412.86</v>
      </c>
      <c r="AP134" s="47">
        <f>SUM(AP119:AP131)</f>
        <v>11.2</v>
      </c>
      <c r="AQ134" s="47">
        <f>SUM(AQ119:AQ131)</f>
        <v>32.942</v>
      </c>
      <c r="AR134" s="47">
        <f>SUM(AR119:AR131)</f>
        <v>19.627999999999997</v>
      </c>
      <c r="AS134" s="47">
        <f>SUM(AS119:AS133)</f>
        <v>84</v>
      </c>
      <c r="AT134" s="47">
        <f>SUM(AT119:AT133)</f>
        <v>407.85</v>
      </c>
      <c r="AU134" s="47">
        <f>SUM(AU119:AU133)</f>
        <v>3.645</v>
      </c>
      <c r="AV134" s="47">
        <f>SUM(AV119:AV132)</f>
        <v>21.03</v>
      </c>
      <c r="AW134" s="47">
        <f>SUM(AW119:AW133)</f>
        <v>50.744999999999997</v>
      </c>
      <c r="AX134" s="44">
        <f>SUM(AX119:AX133)</f>
        <v>85</v>
      </c>
      <c r="AY134" s="44">
        <f>SUM(AY119:AY131)</f>
        <v>412.86</v>
      </c>
      <c r="AZ134" s="47">
        <f>SUM(AZ119:AZ131)</f>
        <v>11.2</v>
      </c>
      <c r="BA134" s="47">
        <f>SUM(BA119:BA131)</f>
        <v>32.942</v>
      </c>
      <c r="BB134" s="47">
        <f>SUM(BB119:BB131)</f>
        <v>19.627999999999997</v>
      </c>
      <c r="BC134" s="47">
        <f>SUM(BC119:BC133)</f>
        <v>84</v>
      </c>
      <c r="BD134" s="44">
        <f>SUM(BD119:BD133)</f>
        <v>452.72</v>
      </c>
      <c r="BE134" s="44">
        <f>SUM(BE119:BE133)</f>
        <v>5.1539999999999999</v>
      </c>
      <c r="BF134" s="44">
        <f>SUM(BF119:BF132)</f>
        <v>23.855999999999998</v>
      </c>
      <c r="BG134" s="44">
        <f>SUM(BG119:BG133)</f>
        <v>54.338000000000001</v>
      </c>
      <c r="BH134" s="99">
        <f>SUM(BH119:BH133)</f>
        <v>88</v>
      </c>
      <c r="BI134" s="44">
        <f>SUM(BI119:BI133)</f>
        <v>412.86</v>
      </c>
      <c r="BJ134" s="47">
        <f>SUM(BJ119:BJ133)</f>
        <v>11.2</v>
      </c>
      <c r="BK134" s="47">
        <f>SUM(BK119:BK132)</f>
        <v>32.942</v>
      </c>
      <c r="BL134" s="47">
        <f>SUM(BL119:BL133)</f>
        <v>19.627999999999997</v>
      </c>
      <c r="BM134" s="45">
        <f>SUM(BM119:BM133)</f>
        <v>84</v>
      </c>
      <c r="BN134" s="44">
        <f>SUM(BN119:BN131)</f>
        <v>482.25</v>
      </c>
      <c r="BO134" s="44">
        <f>SUM(BO119:BO131)</f>
        <v>4.3949999999999996</v>
      </c>
      <c r="BP134" s="44">
        <f>SUM(BP119:BP131)</f>
        <v>24.78</v>
      </c>
      <c r="BQ134" s="44">
        <f>SUM(BQ119:BQ131)</f>
        <v>60.195</v>
      </c>
      <c r="BR134" s="44">
        <f>SUM(BR119:BR133)</f>
        <v>100</v>
      </c>
      <c r="BS134" s="44">
        <f>SUM(BS119:BS133)</f>
        <v>471.84000000000003</v>
      </c>
      <c r="BT134" s="44">
        <f>SUM(BT119:BT133)</f>
        <v>12.8</v>
      </c>
      <c r="BU134" s="44">
        <f>SUM(BU119:BU132)</f>
        <v>37.647999999999996</v>
      </c>
      <c r="BV134" s="44">
        <f>SUM(BV119:BV133)</f>
        <v>22.431999999999999</v>
      </c>
      <c r="BW134" s="44">
        <f>SUM(BW119:BW133)</f>
        <v>96</v>
      </c>
      <c r="BX134" s="44">
        <f>SUM(BX119:BX133)</f>
        <v>527.12</v>
      </c>
      <c r="BY134" s="44">
        <f>SUM(BY119:BY133)</f>
        <v>5.9039999999999999</v>
      </c>
      <c r="BZ134" s="44">
        <f>SUM(BZ119:BZ132)</f>
        <v>27.605999999999998</v>
      </c>
      <c r="CA134" s="44">
        <f t="shared" ref="CA134:DP134" si="894">SUM(CA119:CA133)</f>
        <v>63.788000000000004</v>
      </c>
      <c r="CB134" s="44">
        <f t="shared" si="894"/>
        <v>103</v>
      </c>
      <c r="CC134" s="44">
        <f t="shared" si="894"/>
        <v>450.38499999999999</v>
      </c>
      <c r="CD134" s="44">
        <f t="shared" si="894"/>
        <v>8.1115000000000013</v>
      </c>
      <c r="CE134" s="44">
        <f t="shared" si="894"/>
        <v>19.334499999999998</v>
      </c>
      <c r="CF134" s="44">
        <f t="shared" si="894"/>
        <v>65.802999999999997</v>
      </c>
      <c r="CG134" s="44">
        <f t="shared" si="894"/>
        <v>105.5</v>
      </c>
      <c r="CH134" s="44">
        <f t="shared" si="894"/>
        <v>471.84000000000003</v>
      </c>
      <c r="CI134" s="44">
        <f t="shared" si="894"/>
        <v>12.8</v>
      </c>
      <c r="CJ134" s="44">
        <f t="shared" si="894"/>
        <v>37.647999999999996</v>
      </c>
      <c r="CK134" s="44">
        <f t="shared" si="894"/>
        <v>22.431999999999999</v>
      </c>
      <c r="CL134" s="44">
        <f t="shared" si="894"/>
        <v>96</v>
      </c>
      <c r="CM134" s="44">
        <f t="shared" si="894"/>
        <v>508.05000000000007</v>
      </c>
      <c r="CN134" s="44">
        <f t="shared" si="894"/>
        <v>7.4450000000000003</v>
      </c>
      <c r="CO134" s="44">
        <f t="shared" si="894"/>
        <v>27.78</v>
      </c>
      <c r="CP134" s="44">
        <f t="shared" si="894"/>
        <v>56.744999999999997</v>
      </c>
      <c r="CQ134" s="44">
        <f t="shared" si="894"/>
        <v>105</v>
      </c>
      <c r="CR134" s="44">
        <f t="shared" si="894"/>
        <v>418</v>
      </c>
      <c r="CS134" s="44">
        <f t="shared" si="894"/>
        <v>7.95</v>
      </c>
      <c r="CT134" s="44">
        <f t="shared" si="894"/>
        <v>17.549999999999997</v>
      </c>
      <c r="CU134" s="44">
        <f t="shared" si="894"/>
        <v>61.2</v>
      </c>
      <c r="CV134" s="44">
        <f t="shared" si="894"/>
        <v>100</v>
      </c>
      <c r="CW134" s="44">
        <f t="shared" si="894"/>
        <v>471.84000000000003</v>
      </c>
      <c r="CX134" s="44">
        <f t="shared" si="894"/>
        <v>12.8</v>
      </c>
      <c r="CY134" s="44">
        <f t="shared" si="894"/>
        <v>37.647999999999996</v>
      </c>
      <c r="CZ134" s="44">
        <f t="shared" si="894"/>
        <v>22.431999999999999</v>
      </c>
      <c r="DA134" s="44">
        <f t="shared" si="894"/>
        <v>96</v>
      </c>
      <c r="DB134" s="44">
        <f t="shared" si="894"/>
        <v>504.58499999999998</v>
      </c>
      <c r="DC134" s="44">
        <f t="shared" si="894"/>
        <v>7.4115000000000011</v>
      </c>
      <c r="DD134" s="44">
        <f t="shared" si="894"/>
        <v>26.734499999999997</v>
      </c>
      <c r="DE134" s="44">
        <f t="shared" si="894"/>
        <v>58.653000000000006</v>
      </c>
      <c r="DF134" s="44">
        <f t="shared" si="894"/>
        <v>100.5</v>
      </c>
      <c r="DG134" s="44">
        <f t="shared" si="894"/>
        <v>552.92000000000007</v>
      </c>
      <c r="DH134" s="44">
        <f t="shared" si="894"/>
        <v>8.9540000000000006</v>
      </c>
      <c r="DI134" s="44">
        <f t="shared" si="894"/>
        <v>30.605999999999995</v>
      </c>
      <c r="DJ134" s="44">
        <f t="shared" si="894"/>
        <v>60.338000000000001</v>
      </c>
      <c r="DK134" s="44">
        <f t="shared" si="894"/>
        <v>108</v>
      </c>
      <c r="DL134" s="44">
        <f t="shared" si="894"/>
        <v>471.84000000000003</v>
      </c>
      <c r="DM134" s="44">
        <f t="shared" si="894"/>
        <v>12.8</v>
      </c>
      <c r="DN134" s="44">
        <f t="shared" si="894"/>
        <v>37.647999999999996</v>
      </c>
      <c r="DO134" s="44">
        <f t="shared" si="894"/>
        <v>22.431999999999999</v>
      </c>
      <c r="DP134" s="44">
        <f t="shared" si="894"/>
        <v>96</v>
      </c>
    </row>
    <row r="135" spans="1:120" s="21" customFormat="1" x14ac:dyDescent="0.25">
      <c r="E135" s="55"/>
      <c r="AN135" s="54"/>
      <c r="BH135" s="54"/>
      <c r="BM135" s="55"/>
    </row>
    <row r="136" spans="1:120" s="21" customFormat="1" x14ac:dyDescent="0.25">
      <c r="E136" s="55"/>
      <c r="AN136" s="54"/>
      <c r="BH136" s="54"/>
      <c r="BM136" s="55"/>
    </row>
    <row r="137" spans="1:120" s="21" customFormat="1" x14ac:dyDescent="0.25">
      <c r="A137"/>
      <c r="B137"/>
      <c r="C137" s="46"/>
      <c r="D137" s="46"/>
      <c r="E137" s="49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8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8"/>
      <c r="BI137" s="46"/>
      <c r="BJ137" s="46"/>
      <c r="BK137" s="46"/>
      <c r="BL137" s="46"/>
      <c r="BM137" s="49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</row>
    <row r="138" spans="1:120" ht="15.75" thickBot="1" x14ac:dyDescent="0.3">
      <c r="E138" s="49"/>
    </row>
    <row r="139" spans="1:120" ht="16.5" thickTop="1" thickBot="1" x14ac:dyDescent="0.3">
      <c r="A139" s="100" t="s">
        <v>99</v>
      </c>
      <c r="B139" s="101"/>
      <c r="C139" s="101"/>
      <c r="D139" s="101"/>
      <c r="E139" s="102"/>
      <c r="F139" s="101"/>
      <c r="G139" s="101"/>
      <c r="H139" s="101"/>
      <c r="I139" s="101"/>
      <c r="J139" s="101">
        <v>5</v>
      </c>
      <c r="K139" s="101"/>
      <c r="L139" s="101"/>
      <c r="M139" s="101"/>
      <c r="N139" s="101"/>
      <c r="O139" s="101">
        <v>5</v>
      </c>
      <c r="P139" s="101">
        <v>5</v>
      </c>
      <c r="Q139" s="101">
        <v>5</v>
      </c>
      <c r="R139" s="101">
        <v>5</v>
      </c>
      <c r="S139" s="101">
        <v>5</v>
      </c>
      <c r="T139" s="101">
        <v>5</v>
      </c>
      <c r="U139" s="101">
        <v>5</v>
      </c>
      <c r="V139" s="101">
        <v>5</v>
      </c>
      <c r="W139" s="101">
        <v>5</v>
      </c>
      <c r="X139" s="101">
        <v>5</v>
      </c>
      <c r="Y139" s="101">
        <v>5</v>
      </c>
      <c r="Z139" s="101">
        <v>5</v>
      </c>
      <c r="AA139" s="101">
        <v>5</v>
      </c>
      <c r="AB139" s="101">
        <v>5</v>
      </c>
      <c r="AC139" s="101">
        <v>5</v>
      </c>
      <c r="AD139" s="101">
        <v>5</v>
      </c>
      <c r="AE139" s="101">
        <v>5</v>
      </c>
      <c r="AF139" s="101">
        <v>5</v>
      </c>
      <c r="AG139" s="101">
        <v>5</v>
      </c>
      <c r="AH139" s="101">
        <v>5</v>
      </c>
      <c r="AI139" s="101">
        <v>5</v>
      </c>
      <c r="AJ139" s="101">
        <v>5</v>
      </c>
      <c r="AK139" s="101">
        <v>5</v>
      </c>
      <c r="AL139" s="101">
        <v>5</v>
      </c>
      <c r="AM139" s="101">
        <v>5</v>
      </c>
      <c r="AN139" s="103">
        <v>5</v>
      </c>
      <c r="AO139" s="101">
        <v>5</v>
      </c>
      <c r="AP139" s="101">
        <v>5</v>
      </c>
      <c r="AQ139" s="101">
        <v>5</v>
      </c>
      <c r="AR139" s="101">
        <v>5</v>
      </c>
      <c r="AS139" s="101">
        <v>5</v>
      </c>
      <c r="AT139" s="101">
        <v>5</v>
      </c>
      <c r="AU139" s="101">
        <v>5</v>
      </c>
      <c r="AV139" s="101">
        <v>5</v>
      </c>
      <c r="AW139" s="101">
        <v>5</v>
      </c>
      <c r="AX139" s="101">
        <v>5</v>
      </c>
      <c r="AY139" s="101"/>
      <c r="AZ139" s="101"/>
      <c r="BA139" s="101"/>
      <c r="BB139" s="101"/>
      <c r="BC139" s="101">
        <v>5</v>
      </c>
      <c r="BD139" s="101"/>
      <c r="BE139" s="101"/>
      <c r="BF139" s="101"/>
      <c r="BG139" s="101"/>
      <c r="BH139" s="103">
        <v>5</v>
      </c>
      <c r="BI139" s="101"/>
      <c r="BJ139" s="101"/>
      <c r="BK139" s="101"/>
      <c r="BL139" s="101"/>
      <c r="BM139" s="102">
        <v>5</v>
      </c>
      <c r="BN139" s="101"/>
      <c r="BO139" s="101"/>
      <c r="BP139" s="101"/>
      <c r="BQ139" s="101"/>
      <c r="BR139" s="101">
        <v>5</v>
      </c>
      <c r="BS139" s="101"/>
      <c r="BT139" s="101"/>
      <c r="BU139" s="101"/>
      <c r="BV139" s="101"/>
      <c r="BW139" s="101">
        <v>5</v>
      </c>
      <c r="BX139" s="101"/>
      <c r="BY139" s="101"/>
      <c r="BZ139" s="101"/>
      <c r="CA139" s="101"/>
      <c r="CB139" s="101">
        <v>5</v>
      </c>
      <c r="CC139" s="101"/>
      <c r="CD139" s="101"/>
      <c r="CE139" s="101"/>
      <c r="CF139" s="101"/>
      <c r="CG139" s="101">
        <v>5</v>
      </c>
      <c r="CH139" s="101"/>
      <c r="CI139" s="101"/>
      <c r="CJ139" s="101"/>
      <c r="CK139" s="101"/>
      <c r="CL139" s="101">
        <v>5</v>
      </c>
      <c r="CM139" s="101"/>
      <c r="CN139" s="101"/>
      <c r="CO139" s="101"/>
      <c r="CP139" s="101"/>
      <c r="CQ139" s="101">
        <v>5</v>
      </c>
      <c r="CR139" s="101"/>
      <c r="CS139" s="101"/>
      <c r="CT139" s="101"/>
      <c r="CU139" s="101"/>
      <c r="CV139" s="101">
        <v>5</v>
      </c>
      <c r="CW139" s="101"/>
      <c r="CX139" s="101"/>
      <c r="CY139" s="101"/>
      <c r="CZ139" s="101"/>
      <c r="DA139" s="101">
        <v>5</v>
      </c>
      <c r="DB139" s="101"/>
      <c r="DC139" s="101"/>
      <c r="DD139" s="101"/>
      <c r="DE139" s="101"/>
      <c r="DF139" s="101">
        <v>5</v>
      </c>
      <c r="DG139" s="101"/>
      <c r="DH139" s="101"/>
      <c r="DI139" s="101"/>
      <c r="DJ139" s="101"/>
      <c r="DK139" s="101">
        <v>5</v>
      </c>
      <c r="DL139" s="101"/>
      <c r="DM139" s="101"/>
      <c r="DN139" s="101"/>
      <c r="DO139" s="101"/>
      <c r="DP139" s="101">
        <v>5</v>
      </c>
    </row>
    <row r="140" spans="1:120" ht="15.75" thickTop="1" x14ac:dyDescent="0.25">
      <c r="E140" s="49"/>
      <c r="BR140" s="46" t="s">
        <v>100</v>
      </c>
    </row>
    <row r="141" spans="1:120" x14ac:dyDescent="0.25">
      <c r="A141" s="104" t="s">
        <v>101</v>
      </c>
      <c r="B141" s="104"/>
      <c r="C141" s="104"/>
      <c r="D141" s="104"/>
      <c r="E141" s="105"/>
      <c r="F141" s="106">
        <f>F113+F134</f>
        <v>916.77500000000009</v>
      </c>
      <c r="G141" s="106">
        <f>SUM(G114,G134)</f>
        <v>4.45</v>
      </c>
      <c r="H141" s="106">
        <f>SUM(H114,H134)</f>
        <v>11.35</v>
      </c>
      <c r="I141" s="106">
        <f>SUM(I114,I134)</f>
        <v>54.4</v>
      </c>
      <c r="J141" s="106">
        <f>J113+J134</f>
        <v>259.5</v>
      </c>
      <c r="K141" s="106">
        <f>K113+K134</f>
        <v>2061.6</v>
      </c>
      <c r="L141" s="106">
        <f>SUM(L114,L134)</f>
        <v>140.167</v>
      </c>
      <c r="M141" s="106">
        <f>SUM(M114,M134)</f>
        <v>165.55549999999999</v>
      </c>
      <c r="N141" s="106">
        <f>SUM(N114,N134)</f>
        <v>309.52100000000002</v>
      </c>
      <c r="O141" s="106">
        <f>O113+O134</f>
        <v>569.83333333333337</v>
      </c>
      <c r="P141" s="106">
        <f>P113+P134</f>
        <v>2000.5500000000002</v>
      </c>
      <c r="Q141" s="106">
        <f>SUM(Q114,Q134)</f>
        <v>148.23349999999999</v>
      </c>
      <c r="R141" s="106">
        <f>SUM(R114,R134)</f>
        <v>137.97299999999998</v>
      </c>
      <c r="S141" s="106">
        <f>SUM(S114,S134)</f>
        <v>293.9425</v>
      </c>
      <c r="T141" s="106">
        <f t="shared" ref="T141:AY141" si="895">T113+T134</f>
        <v>573.33333333333337</v>
      </c>
      <c r="U141" s="106">
        <f t="shared" si="895"/>
        <v>2240.7650000000003</v>
      </c>
      <c r="V141" s="106">
        <f t="shared" si="895"/>
        <v>6.1539999999999999</v>
      </c>
      <c r="W141" s="106">
        <f t="shared" si="895"/>
        <v>24.916778830774586</v>
      </c>
      <c r="X141" s="106">
        <f t="shared" si="895"/>
        <v>55.804003677630647</v>
      </c>
      <c r="Y141" s="106">
        <f t="shared" si="895"/>
        <v>586.83333333333337</v>
      </c>
      <c r="Z141" s="106">
        <f t="shared" si="895"/>
        <v>1586.665</v>
      </c>
      <c r="AA141" s="106">
        <f t="shared" si="895"/>
        <v>21.3</v>
      </c>
      <c r="AB141" s="106">
        <f t="shared" si="895"/>
        <v>29.743965015337292</v>
      </c>
      <c r="AC141" s="106">
        <f t="shared" si="895"/>
        <v>40.611024600491838</v>
      </c>
      <c r="AD141" s="106">
        <f t="shared" si="895"/>
        <v>568.33333333333337</v>
      </c>
      <c r="AE141" s="106">
        <f t="shared" si="895"/>
        <v>2217.13</v>
      </c>
      <c r="AF141" s="106">
        <f t="shared" si="895"/>
        <v>12.2</v>
      </c>
      <c r="AG141" s="106">
        <f t="shared" si="895"/>
        <v>34.072995012149889</v>
      </c>
      <c r="AH141" s="106">
        <f t="shared" si="895"/>
        <v>21.541522615850276</v>
      </c>
      <c r="AI141" s="106">
        <f t="shared" si="895"/>
        <v>594.33333333333337</v>
      </c>
      <c r="AJ141" s="106">
        <f t="shared" si="895"/>
        <v>2073.6750000000002</v>
      </c>
      <c r="AK141" s="106">
        <f t="shared" si="895"/>
        <v>7.6615000000000011</v>
      </c>
      <c r="AL141" s="106">
        <f t="shared" si="895"/>
        <v>23.520687860254917</v>
      </c>
      <c r="AM141" s="106">
        <f t="shared" si="895"/>
        <v>50.133966362676915</v>
      </c>
      <c r="AN141" s="107">
        <f t="shared" si="895"/>
        <v>567.33333333333337</v>
      </c>
      <c r="AO141" s="106">
        <f t="shared" si="895"/>
        <v>2078.9750000000004</v>
      </c>
      <c r="AP141" s="106">
        <f t="shared" si="895"/>
        <v>12.2</v>
      </c>
      <c r="AQ141" s="106">
        <f t="shared" si="895"/>
        <v>34.083883619895772</v>
      </c>
      <c r="AR141" s="106">
        <f t="shared" si="895"/>
        <v>21.596689396647921</v>
      </c>
      <c r="AS141" s="106">
        <f t="shared" si="895"/>
        <v>592.33333333333337</v>
      </c>
      <c r="AT141" s="106">
        <f t="shared" si="895"/>
        <v>1995.4650000000001</v>
      </c>
      <c r="AU141" s="106">
        <f t="shared" si="895"/>
        <v>4.6449999999999996</v>
      </c>
      <c r="AV141" s="106">
        <f t="shared" si="895"/>
        <v>21.53028054591865</v>
      </c>
      <c r="AW141" s="106">
        <f t="shared" si="895"/>
        <v>52.103664127265112</v>
      </c>
      <c r="AX141" s="106">
        <f t="shared" si="895"/>
        <v>560.83333333333337</v>
      </c>
      <c r="AY141" s="106">
        <f t="shared" si="895"/>
        <v>2207.5533333333333</v>
      </c>
      <c r="AZ141" s="106">
        <f t="shared" ref="AZ141:CE141" si="896">AZ113+AZ134</f>
        <v>12.2</v>
      </c>
      <c r="BA141" s="106">
        <f t="shared" si="896"/>
        <v>34.215418124428055</v>
      </c>
      <c r="BB141" s="106">
        <f t="shared" si="896"/>
        <v>22.249344544502058</v>
      </c>
      <c r="BC141" s="106">
        <f t="shared" si="896"/>
        <v>595.33333333333337</v>
      </c>
      <c r="BD141" s="106">
        <f t="shared" si="896"/>
        <v>2038.5</v>
      </c>
      <c r="BE141" s="106">
        <f t="shared" si="896"/>
        <v>6.1539999999999999</v>
      </c>
      <c r="BF141" s="106">
        <f t="shared" si="896"/>
        <v>25.033293204855461</v>
      </c>
      <c r="BG141" s="106">
        <f t="shared" si="896"/>
        <v>56.238909356359237</v>
      </c>
      <c r="BH141" s="107">
        <f t="shared" si="896"/>
        <v>590.33333333333337</v>
      </c>
      <c r="BI141" s="106">
        <f t="shared" si="896"/>
        <v>2157.375</v>
      </c>
      <c r="BJ141" s="106">
        <f t="shared" si="896"/>
        <v>12.2</v>
      </c>
      <c r="BK141" s="106">
        <f t="shared" si="896"/>
        <v>33.393243052164003</v>
      </c>
      <c r="BL141" s="106">
        <f t="shared" si="896"/>
        <v>20.945519012070044</v>
      </c>
      <c r="BM141" s="108">
        <f t="shared" si="896"/>
        <v>584.33333333333337</v>
      </c>
      <c r="BN141" s="106">
        <f t="shared" si="896"/>
        <v>2075.5750000000003</v>
      </c>
      <c r="BO141" s="106">
        <f t="shared" si="896"/>
        <v>5.3949999999999996</v>
      </c>
      <c r="BP141" s="106">
        <f t="shared" si="896"/>
        <v>26.087748904718907</v>
      </c>
      <c r="BQ141" s="106">
        <f t="shared" si="896"/>
        <v>61.444278173528197</v>
      </c>
      <c r="BR141" s="106">
        <f t="shared" si="896"/>
        <v>605.33333333333337</v>
      </c>
      <c r="BS141" s="106">
        <f t="shared" si="896"/>
        <v>2114.5100000000002</v>
      </c>
      <c r="BT141" s="106">
        <f t="shared" si="896"/>
        <v>13.8</v>
      </c>
      <c r="BU141" s="106">
        <f t="shared" si="896"/>
        <v>38.09250912627941</v>
      </c>
      <c r="BV141" s="106">
        <f t="shared" si="896"/>
        <v>23.723871458362499</v>
      </c>
      <c r="BW141" s="106">
        <f t="shared" si="896"/>
        <v>585.83333333333337</v>
      </c>
      <c r="BX141" s="106">
        <f t="shared" si="896"/>
        <v>2299.77</v>
      </c>
      <c r="BY141" s="106">
        <f t="shared" si="896"/>
        <v>6.9039999999999999</v>
      </c>
      <c r="BZ141" s="106">
        <f t="shared" si="896"/>
        <v>28.539331518484236</v>
      </c>
      <c r="CA141" s="106">
        <f t="shared" si="896"/>
        <v>65.304469755539827</v>
      </c>
      <c r="CB141" s="106">
        <f t="shared" si="896"/>
        <v>597.83333333333337</v>
      </c>
      <c r="CC141" s="106">
        <f t="shared" si="896"/>
        <v>2253.6899999999996</v>
      </c>
      <c r="CD141" s="106">
        <f t="shared" si="896"/>
        <v>140.792</v>
      </c>
      <c r="CE141" s="106">
        <f t="shared" si="896"/>
        <v>119.52099999999999</v>
      </c>
      <c r="CF141" s="106">
        <f t="shared" ref="CF141:DP141" si="897">CF113+CF134</f>
        <v>339.54500000000002</v>
      </c>
      <c r="CG141" s="106">
        <f t="shared" si="897"/>
        <v>606.83333333333337</v>
      </c>
      <c r="CH141" s="106">
        <f t="shared" si="897"/>
        <v>2109.8650000000002</v>
      </c>
      <c r="CI141" s="106">
        <f t="shared" si="897"/>
        <v>121.53250000000001</v>
      </c>
      <c r="CJ141" s="106">
        <f t="shared" si="897"/>
        <v>149.29149999999998</v>
      </c>
      <c r="CK141" s="106">
        <f t="shared" si="897"/>
        <v>255.43899999999999</v>
      </c>
      <c r="CL141" s="106">
        <f t="shared" si="897"/>
        <v>585.83333333333337</v>
      </c>
      <c r="CM141" s="106">
        <f t="shared" si="897"/>
        <v>2220.8300000000004</v>
      </c>
      <c r="CN141" s="106">
        <f t="shared" si="897"/>
        <v>133.89649999999997</v>
      </c>
      <c r="CO141" s="106">
        <f t="shared" si="897"/>
        <v>124.30799999999999</v>
      </c>
      <c r="CP141" s="106">
        <f t="shared" si="897"/>
        <v>318.02350000000001</v>
      </c>
      <c r="CQ141" s="106">
        <f t="shared" si="897"/>
        <v>615.33333333333337</v>
      </c>
      <c r="CR141" s="106">
        <f t="shared" si="897"/>
        <v>2246.16</v>
      </c>
      <c r="CS141" s="106">
        <f t="shared" si="897"/>
        <v>119.27400000000002</v>
      </c>
      <c r="CT141" s="106">
        <f t="shared" si="897"/>
        <v>136.72550000000001</v>
      </c>
      <c r="CU141" s="106">
        <f t="shared" si="897"/>
        <v>320.47899999999998</v>
      </c>
      <c r="CV141" s="106">
        <f t="shared" si="897"/>
        <v>591.83333333333337</v>
      </c>
      <c r="CW141" s="106">
        <f t="shared" si="897"/>
        <v>2098.4350000000004</v>
      </c>
      <c r="CX141" s="106">
        <f t="shared" si="897"/>
        <v>141.55850000000001</v>
      </c>
      <c r="CY141" s="106">
        <f t="shared" si="897"/>
        <v>130.70549999999997</v>
      </c>
      <c r="CZ141" s="106">
        <f t="shared" si="897"/>
        <v>264.55899999999997</v>
      </c>
      <c r="DA141" s="106">
        <f t="shared" si="897"/>
        <v>609.33333333333337</v>
      </c>
      <c r="DB141" s="106">
        <f t="shared" si="897"/>
        <v>2199.38</v>
      </c>
      <c r="DC141" s="106">
        <f t="shared" si="897"/>
        <v>116.88800000000002</v>
      </c>
      <c r="DD141" s="106">
        <f t="shared" si="897"/>
        <v>150.16300000000001</v>
      </c>
      <c r="DE141" s="106">
        <f t="shared" si="897"/>
        <v>272.80099999999999</v>
      </c>
      <c r="DF141" s="106">
        <f t="shared" si="897"/>
        <v>586.33333333333337</v>
      </c>
      <c r="DG141" s="106">
        <f t="shared" si="897"/>
        <v>2084.1400000000003</v>
      </c>
      <c r="DH141" s="106">
        <f t="shared" si="897"/>
        <v>138.54900000000001</v>
      </c>
      <c r="DI141" s="106">
        <f t="shared" si="897"/>
        <v>117.05799999999999</v>
      </c>
      <c r="DJ141" s="106">
        <f t="shared" si="897"/>
        <v>298.61250000000001</v>
      </c>
      <c r="DK141" s="106">
        <f t="shared" si="897"/>
        <v>621.33333333333337</v>
      </c>
      <c r="DL141" s="106">
        <f t="shared" si="897"/>
        <v>1253.0999999999999</v>
      </c>
      <c r="DM141" s="106">
        <f t="shared" si="897"/>
        <v>87.206999999999994</v>
      </c>
      <c r="DN141" s="106">
        <f t="shared" si="897"/>
        <v>123.16200000000001</v>
      </c>
      <c r="DO141" s="106">
        <f t="shared" si="897"/>
        <v>131.81</v>
      </c>
      <c r="DP141" s="106">
        <f t="shared" si="897"/>
        <v>383.33333333333337</v>
      </c>
    </row>
    <row r="142" spans="1:120" x14ac:dyDescent="0.25">
      <c r="A142"/>
      <c r="B142"/>
      <c r="E142" s="49"/>
      <c r="F142"/>
      <c r="G142" s="47">
        <f>G141/$L141</f>
        <v>3.1747843643653642E-2</v>
      </c>
      <c r="H142" s="47">
        <f>H141/$L141</f>
        <v>8.097483715853232E-2</v>
      </c>
      <c r="I142" s="47">
        <f>I141/$L141</f>
        <v>0.38810847061005799</v>
      </c>
      <c r="J142" s="47">
        <f>J141</f>
        <v>259.5</v>
      </c>
      <c r="K142"/>
      <c r="L142" s="47">
        <f>L141/$L141</f>
        <v>1</v>
      </c>
      <c r="M142" s="47">
        <f>M141/$L141</f>
        <v>1.1811303659206518</v>
      </c>
      <c r="N142" s="47">
        <f>N141/$L141</f>
        <v>2.2082301825679367</v>
      </c>
      <c r="O142" s="47">
        <f>O141</f>
        <v>569.83333333333337</v>
      </c>
      <c r="P142"/>
      <c r="Q142" s="47">
        <f>Q141/$Q141</f>
        <v>1</v>
      </c>
      <c r="R142" s="47">
        <f>R141/$Q141</f>
        <v>0.93078150350629241</v>
      </c>
      <c r="S142" s="47">
        <f>S141/$Q141</f>
        <v>1.9829694367332622</v>
      </c>
      <c r="T142" s="47">
        <f>T141</f>
        <v>573.33333333333337</v>
      </c>
      <c r="U142" s="47"/>
      <c r="V142" s="47">
        <f>V141/$V141</f>
        <v>1</v>
      </c>
      <c r="W142" s="47">
        <f>W141/$V141</f>
        <v>4.0488753381174174</v>
      </c>
      <c r="X142" s="47">
        <f>X141/$V141</f>
        <v>9.067923899517492</v>
      </c>
      <c r="Y142" s="47">
        <f>Y141</f>
        <v>586.83333333333337</v>
      </c>
      <c r="Z142" s="47"/>
      <c r="AA142" s="47">
        <f>AA141/$AA141</f>
        <v>1</v>
      </c>
      <c r="AB142" s="47">
        <f>AB141/$AA141</f>
        <v>1.3964302824102015</v>
      </c>
      <c r="AC142" s="47">
        <f>AC141/$AA141</f>
        <v>1.9066208732625276</v>
      </c>
      <c r="AD142" s="47">
        <f>AD141</f>
        <v>568.33333333333337</v>
      </c>
      <c r="AE142" s="47"/>
      <c r="AF142" s="47">
        <f>AF141/$AF141</f>
        <v>1</v>
      </c>
      <c r="AG142" s="47">
        <f>AG141/$AF141</f>
        <v>2.7928684436188433</v>
      </c>
      <c r="AH142" s="47">
        <f>AH141/$AF141</f>
        <v>1.765698575069695</v>
      </c>
      <c r="AI142" s="44">
        <f>AI141</f>
        <v>594.33333333333337</v>
      </c>
      <c r="AJ142" s="47"/>
      <c r="AK142" s="47">
        <f>AK141/$AK141</f>
        <v>1</v>
      </c>
      <c r="AL142" s="47">
        <f>AL141/$AK141</f>
        <v>3.0699847105990883</v>
      </c>
      <c r="AM142" s="47">
        <f>AM141/$AK141</f>
        <v>6.5436228366086153</v>
      </c>
      <c r="AN142" s="99">
        <f>AN141</f>
        <v>567.33333333333337</v>
      </c>
      <c r="AO142" s="47"/>
      <c r="AP142" s="47">
        <f>AP141/$AP141</f>
        <v>1</v>
      </c>
      <c r="AQ142" s="47">
        <f>AQ141/$AP141</f>
        <v>2.7937609524504734</v>
      </c>
      <c r="AR142" s="47">
        <f>AR141/$AP141</f>
        <v>1.7702204423481904</v>
      </c>
      <c r="AS142" s="47">
        <f>AS141</f>
        <v>592.33333333333337</v>
      </c>
      <c r="AT142" s="47"/>
      <c r="AU142" s="47">
        <f>AU141/$AU141</f>
        <v>1</v>
      </c>
      <c r="AV142" s="47">
        <f>AV141/$AU141</f>
        <v>4.6351518936315719</v>
      </c>
      <c r="AW142" s="47">
        <f>AW141/$AU141</f>
        <v>11.217150511790122</v>
      </c>
      <c r="AX142" s="44">
        <f>AX141</f>
        <v>560.83333333333337</v>
      </c>
      <c r="AY142" s="44"/>
      <c r="AZ142" s="47">
        <f>AZ141/$AZ141</f>
        <v>1</v>
      </c>
      <c r="BA142" s="47">
        <f>BA141/$AZ141</f>
        <v>2.8045424692154146</v>
      </c>
      <c r="BB142" s="47">
        <f>BB141/$AZ141</f>
        <v>1.8237167659427918</v>
      </c>
      <c r="BC142" s="47">
        <f>BC141</f>
        <v>595.33333333333337</v>
      </c>
      <c r="BD142" s="47"/>
      <c r="BE142" s="47">
        <f>BE141/$BE141</f>
        <v>1</v>
      </c>
      <c r="BF142" s="47">
        <f>BF141/$BE141</f>
        <v>4.0678084505777479</v>
      </c>
      <c r="BG142" s="47">
        <f>BG141/$BE141</f>
        <v>9.1385943055507379</v>
      </c>
      <c r="BH142" s="99">
        <f>BH141</f>
        <v>590.33333333333337</v>
      </c>
      <c r="BI142" s="44"/>
      <c r="BJ142" s="47">
        <f>BJ141/$BJ141</f>
        <v>1</v>
      </c>
      <c r="BK142" s="47">
        <f>BK141/$BJ141</f>
        <v>2.7371510698495087</v>
      </c>
      <c r="BL142" s="47">
        <f>BL141/$BJ141</f>
        <v>1.7168458206614792</v>
      </c>
      <c r="BM142" s="45">
        <f>BM141</f>
        <v>584.33333333333337</v>
      </c>
      <c r="BN142" s="47"/>
      <c r="BO142" s="47">
        <f>BO141/$BO141</f>
        <v>1</v>
      </c>
      <c r="BP142" s="47">
        <f>BP141/$BO141</f>
        <v>4.8355419656568879</v>
      </c>
      <c r="BQ142" s="47">
        <f>BQ141/$BO141</f>
        <v>11.389115509458424</v>
      </c>
      <c r="BR142" s="47">
        <f>BR141</f>
        <v>605.33333333333337</v>
      </c>
      <c r="BS142" s="47"/>
      <c r="BT142" s="47">
        <f>BT141/$BT141</f>
        <v>1</v>
      </c>
      <c r="BU142" s="47">
        <f>BU141/$BT141</f>
        <v>2.7603267482811167</v>
      </c>
      <c r="BV142" s="47">
        <f>BV141/$BT141</f>
        <v>1.7191211201711956</v>
      </c>
      <c r="BW142" s="47">
        <f>BW141</f>
        <v>585.83333333333337</v>
      </c>
      <c r="BX142" s="47"/>
      <c r="BY142" s="47">
        <f>BY141/$BY141</f>
        <v>1</v>
      </c>
      <c r="BZ142" s="47">
        <f>BZ141/$BY141</f>
        <v>4.1337386324571606</v>
      </c>
      <c r="CA142" s="47">
        <f>CA141/$BY141</f>
        <v>9.4589324674883883</v>
      </c>
      <c r="CB142" s="47">
        <f>CB141</f>
        <v>597.83333333333337</v>
      </c>
      <c r="CC142" s="47">
        <f t="shared" ref="CC142:DP142" si="898">CC141</f>
        <v>2253.6899999999996</v>
      </c>
      <c r="CD142" s="47">
        <f t="shared" si="898"/>
        <v>140.792</v>
      </c>
      <c r="CE142" s="47">
        <f t="shared" si="898"/>
        <v>119.52099999999999</v>
      </c>
      <c r="CF142" s="47">
        <f t="shared" si="898"/>
        <v>339.54500000000002</v>
      </c>
      <c r="CG142" s="47">
        <f t="shared" si="898"/>
        <v>606.83333333333337</v>
      </c>
      <c r="CH142">
        <f t="shared" si="898"/>
        <v>2109.8650000000002</v>
      </c>
      <c r="CI142">
        <f t="shared" si="898"/>
        <v>121.53250000000001</v>
      </c>
      <c r="CJ142">
        <f t="shared" si="898"/>
        <v>149.29149999999998</v>
      </c>
      <c r="CK142">
        <f t="shared" si="898"/>
        <v>255.43899999999999</v>
      </c>
      <c r="CL142" s="44">
        <f t="shared" si="898"/>
        <v>585.83333333333337</v>
      </c>
      <c r="CM142">
        <f t="shared" si="898"/>
        <v>2220.8300000000004</v>
      </c>
      <c r="CN142">
        <f t="shared" si="898"/>
        <v>133.89649999999997</v>
      </c>
      <c r="CO142">
        <f t="shared" si="898"/>
        <v>124.30799999999999</v>
      </c>
      <c r="CP142">
        <f t="shared" si="898"/>
        <v>318.02350000000001</v>
      </c>
      <c r="CQ142" s="44">
        <f t="shared" si="898"/>
        <v>615.33333333333337</v>
      </c>
      <c r="CR142" s="44">
        <f t="shared" si="898"/>
        <v>2246.16</v>
      </c>
      <c r="CS142" s="44">
        <f t="shared" si="898"/>
        <v>119.27400000000002</v>
      </c>
      <c r="CT142" s="44">
        <f t="shared" si="898"/>
        <v>136.72550000000001</v>
      </c>
      <c r="CU142" s="44">
        <f t="shared" si="898"/>
        <v>320.47899999999998</v>
      </c>
      <c r="CV142" s="44">
        <f t="shared" si="898"/>
        <v>591.83333333333337</v>
      </c>
      <c r="CW142" s="44">
        <f t="shared" si="898"/>
        <v>2098.4350000000004</v>
      </c>
      <c r="CX142" s="44">
        <f t="shared" si="898"/>
        <v>141.55850000000001</v>
      </c>
      <c r="CY142" s="44">
        <f t="shared" si="898"/>
        <v>130.70549999999997</v>
      </c>
      <c r="CZ142" s="44">
        <f t="shared" si="898"/>
        <v>264.55899999999997</v>
      </c>
      <c r="DA142" s="44">
        <f t="shared" si="898"/>
        <v>609.33333333333337</v>
      </c>
      <c r="DB142" s="44">
        <f t="shared" si="898"/>
        <v>2199.38</v>
      </c>
      <c r="DC142" s="44">
        <f t="shared" si="898"/>
        <v>116.88800000000002</v>
      </c>
      <c r="DD142" s="44">
        <f t="shared" si="898"/>
        <v>150.16300000000001</v>
      </c>
      <c r="DE142" s="44">
        <f t="shared" si="898"/>
        <v>272.80099999999999</v>
      </c>
      <c r="DF142" s="44">
        <f t="shared" si="898"/>
        <v>586.33333333333337</v>
      </c>
      <c r="DG142" s="44">
        <f t="shared" si="898"/>
        <v>2084.1400000000003</v>
      </c>
      <c r="DH142" s="44">
        <f t="shared" si="898"/>
        <v>138.54900000000001</v>
      </c>
      <c r="DI142" s="44">
        <f t="shared" si="898"/>
        <v>117.05799999999999</v>
      </c>
      <c r="DJ142" s="44">
        <f t="shared" si="898"/>
        <v>298.61250000000001</v>
      </c>
      <c r="DK142" s="44">
        <f t="shared" si="898"/>
        <v>621.33333333333337</v>
      </c>
      <c r="DL142" s="44">
        <f t="shared" si="898"/>
        <v>1253.0999999999999</v>
      </c>
      <c r="DM142" s="44">
        <f t="shared" si="898"/>
        <v>87.206999999999994</v>
      </c>
      <c r="DN142" s="44">
        <f t="shared" si="898"/>
        <v>123.16200000000001</v>
      </c>
      <c r="DO142" s="44">
        <f t="shared" si="898"/>
        <v>131.81</v>
      </c>
      <c r="DP142" s="44">
        <f t="shared" si="898"/>
        <v>383.33333333333337</v>
      </c>
    </row>
    <row r="143" spans="1:120" x14ac:dyDescent="0.25">
      <c r="J143" s="44"/>
      <c r="O143" s="44"/>
      <c r="AN143" s="99"/>
      <c r="BC143" s="44"/>
    </row>
    <row r="144" spans="1:120" x14ac:dyDescent="0.25">
      <c r="J144" s="46">
        <v>580</v>
      </c>
      <c r="O144" s="46">
        <v>580</v>
      </c>
      <c r="T144" s="46">
        <v>580</v>
      </c>
      <c r="Y144" s="46">
        <v>580</v>
      </c>
      <c r="AD144" s="46">
        <v>580</v>
      </c>
      <c r="AI144" s="46">
        <v>580</v>
      </c>
      <c r="AN144" s="46">
        <v>580</v>
      </c>
      <c r="AS144" s="46">
        <v>580</v>
      </c>
      <c r="AX144" s="46">
        <v>580</v>
      </c>
      <c r="BC144" s="46">
        <v>580</v>
      </c>
      <c r="BH144" s="46">
        <v>580</v>
      </c>
      <c r="BM144" s="49">
        <v>580</v>
      </c>
      <c r="BN144" s="46">
        <v>610</v>
      </c>
      <c r="BO144" s="46">
        <v>610</v>
      </c>
      <c r="BP144" s="46">
        <v>610</v>
      </c>
      <c r="BQ144" s="46">
        <v>610</v>
      </c>
      <c r="BR144" s="46">
        <v>600</v>
      </c>
      <c r="BS144" s="46">
        <v>610</v>
      </c>
      <c r="BT144" s="46">
        <v>610</v>
      </c>
      <c r="BU144" s="46">
        <v>610</v>
      </c>
      <c r="BV144" s="46">
        <v>610</v>
      </c>
      <c r="BW144" s="46">
        <v>600</v>
      </c>
      <c r="BX144" s="46">
        <v>610</v>
      </c>
      <c r="BY144" s="46">
        <v>610</v>
      </c>
      <c r="BZ144" s="46">
        <v>610</v>
      </c>
      <c r="CA144" s="46">
        <v>610</v>
      </c>
      <c r="CB144" s="46">
        <v>600</v>
      </c>
      <c r="CC144" s="46">
        <v>610</v>
      </c>
      <c r="CD144" s="46">
        <v>610</v>
      </c>
      <c r="CE144" s="46">
        <v>610</v>
      </c>
      <c r="CF144" s="46">
        <v>610</v>
      </c>
      <c r="CG144" s="46">
        <v>600</v>
      </c>
      <c r="CL144" s="46">
        <v>600</v>
      </c>
      <c r="CQ144" s="46">
        <v>600</v>
      </c>
      <c r="CV144" s="46">
        <v>600</v>
      </c>
      <c r="DA144" s="46">
        <v>600</v>
      </c>
      <c r="DF144" s="46">
        <v>600</v>
      </c>
      <c r="DK144" s="46">
        <v>600</v>
      </c>
      <c r="DP144" s="46">
        <v>600</v>
      </c>
    </row>
    <row r="145" spans="1:120" x14ac:dyDescent="0.25">
      <c r="A145" s="46" t="s">
        <v>102</v>
      </c>
      <c r="B145" s="46" t="s">
        <v>103</v>
      </c>
      <c r="J145" s="44">
        <f>J144-J142</f>
        <v>320.5</v>
      </c>
      <c r="K145" s="44"/>
      <c r="L145" s="44"/>
      <c r="M145" s="44"/>
      <c r="N145" s="44"/>
      <c r="O145" s="44">
        <f t="shared" ref="O145" si="899">O144-O142</f>
        <v>10.166666666666629</v>
      </c>
      <c r="P145" s="44"/>
      <c r="Q145" s="44"/>
      <c r="R145" s="44"/>
      <c r="S145" s="44"/>
      <c r="T145" s="44">
        <f t="shared" ref="T145" si="900">T144-T142</f>
        <v>6.6666666666666288</v>
      </c>
      <c r="U145" s="44"/>
      <c r="V145" s="44"/>
      <c r="W145" s="44"/>
      <c r="X145" s="44"/>
      <c r="Y145" s="44">
        <f t="shared" ref="Y145" si="901">Y144-Y142</f>
        <v>-6.8333333333333712</v>
      </c>
      <c r="Z145" s="44"/>
      <c r="AA145" s="44"/>
      <c r="AB145" s="44"/>
      <c r="AC145" s="44"/>
      <c r="AD145" s="44">
        <f t="shared" ref="AD145" si="902">AD144-AD142</f>
        <v>11.666666666666629</v>
      </c>
      <c r="AE145" s="44"/>
      <c r="AF145" s="44"/>
      <c r="AG145" s="44"/>
      <c r="AH145" s="44"/>
      <c r="AI145" s="44">
        <f t="shared" ref="AI145" si="903">AI144-AI142</f>
        <v>-14.333333333333371</v>
      </c>
      <c r="AJ145" s="44"/>
      <c r="AK145" s="44"/>
      <c r="AL145" s="44"/>
      <c r="AM145" s="44"/>
      <c r="AN145" s="99">
        <f t="shared" ref="AN145" si="904">AN144-AN142</f>
        <v>12.666666666666629</v>
      </c>
      <c r="AO145" s="44"/>
      <c r="AP145" s="44"/>
      <c r="AQ145" s="44"/>
      <c r="AR145" s="44"/>
      <c r="AS145" s="44">
        <f t="shared" ref="AS145" si="905">AS144-AS142</f>
        <v>-12.333333333333371</v>
      </c>
      <c r="AT145" s="44"/>
      <c r="AU145" s="44"/>
      <c r="AV145" s="44"/>
      <c r="AW145" s="44"/>
      <c r="AX145" s="44">
        <f t="shared" ref="AX145" si="906">AX144-AX142</f>
        <v>19.166666666666629</v>
      </c>
      <c r="AY145" s="44"/>
      <c r="AZ145" s="44"/>
      <c r="BA145" s="44"/>
      <c r="BB145" s="44"/>
      <c r="BC145" s="44">
        <f t="shared" ref="BC145" si="907">BC144-BC142</f>
        <v>-15.333333333333371</v>
      </c>
      <c r="BD145" s="44"/>
      <c r="BE145" s="44"/>
      <c r="BF145" s="44"/>
      <c r="BG145" s="44"/>
      <c r="BH145" s="99">
        <f t="shared" ref="BH145" si="908">BH144-BH142</f>
        <v>-10.333333333333371</v>
      </c>
      <c r="BI145" s="44"/>
      <c r="BJ145" s="44"/>
      <c r="BK145" s="44"/>
      <c r="BL145" s="44"/>
      <c r="BM145" s="45">
        <f t="shared" ref="BM145" si="909">BM144-BM142</f>
        <v>-4.3333333333333712</v>
      </c>
      <c r="BN145" s="44"/>
      <c r="BO145" s="44"/>
      <c r="BP145" s="44"/>
      <c r="BQ145" s="44"/>
      <c r="BR145" s="44">
        <f t="shared" ref="BR145:BW145" si="910">BR144-BR142</f>
        <v>-5.3333333333333712</v>
      </c>
      <c r="BS145" s="44"/>
      <c r="BT145" s="44"/>
      <c r="BU145" s="44"/>
      <c r="BV145" s="44"/>
      <c r="BW145" s="44">
        <f t="shared" si="910"/>
        <v>14.166666666666629</v>
      </c>
      <c r="BX145" s="44"/>
      <c r="BY145" s="44"/>
      <c r="BZ145" s="44"/>
      <c r="CA145" s="44"/>
      <c r="CB145" s="44">
        <f t="shared" ref="CB145:DP145" si="911">CB144-CB142</f>
        <v>2.1666666666666288</v>
      </c>
      <c r="CC145" s="44"/>
      <c r="CD145" s="44"/>
      <c r="CE145" s="44"/>
      <c r="CF145" s="44"/>
      <c r="CG145" s="44">
        <f t="shared" si="911"/>
        <v>-6.8333333333333712</v>
      </c>
      <c r="CH145" s="44"/>
      <c r="CI145" s="44"/>
      <c r="CJ145" s="44"/>
      <c r="CK145" s="44"/>
      <c r="CL145" s="44">
        <f t="shared" si="911"/>
        <v>14.166666666666629</v>
      </c>
      <c r="CQ145" s="44">
        <f t="shared" si="911"/>
        <v>-15.333333333333371</v>
      </c>
      <c r="CV145" s="44">
        <f t="shared" si="911"/>
        <v>8.1666666666666288</v>
      </c>
      <c r="DA145" s="44">
        <f t="shared" si="911"/>
        <v>-9.3333333333333712</v>
      </c>
      <c r="DF145" s="44">
        <f t="shared" si="911"/>
        <v>13.666666666666629</v>
      </c>
      <c r="DK145" s="44">
        <f t="shared" si="911"/>
        <v>-21.333333333333371</v>
      </c>
      <c r="DP145" s="44">
        <f t="shared" si="911"/>
        <v>216.66666666666663</v>
      </c>
    </row>
    <row r="146" spans="1:120" x14ac:dyDescent="0.25">
      <c r="BM146" s="45">
        <f>SUM(O145,T145,Y145,AD145,AI145,AN145,AS145,AX145,BC145,BH145,BM145)</f>
        <v>-3.1666666666670835</v>
      </c>
      <c r="DP146" s="44">
        <f>SUM(BR145,BW145,CB145,CG145,CL145,CQ145,CV145,DA145,DF145,DK145)</f>
        <v>-5.8333333333337123</v>
      </c>
    </row>
    <row r="147" spans="1:120" x14ac:dyDescent="0.25">
      <c r="BM147" s="49">
        <f>4*100/11/6</f>
        <v>6.0606060606060614</v>
      </c>
      <c r="DP147" s="46">
        <f>7*100/6/10</f>
        <v>11.666666666666668</v>
      </c>
    </row>
    <row r="148" spans="1:120" x14ac:dyDescent="0.25">
      <c r="BM148" s="45">
        <f>BM146-BM147</f>
        <v>-9.2272727272731458</v>
      </c>
      <c r="DP148" s="44">
        <f>DP146-DP147</f>
        <v>-17.50000000000038</v>
      </c>
    </row>
  </sheetData>
  <mergeCells count="24">
    <mergeCell ref="DM2:DO2"/>
    <mergeCell ref="BJ2:BL2"/>
    <mergeCell ref="BO2:BQ2"/>
    <mergeCell ref="BT2:BV2"/>
    <mergeCell ref="BY2:CA2"/>
    <mergeCell ref="CD2:CF2"/>
    <mergeCell ref="CI2:CK2"/>
    <mergeCell ref="CN2:CP2"/>
    <mergeCell ref="CS2:CU2"/>
    <mergeCell ref="CX2:CZ2"/>
    <mergeCell ref="DC2:DE2"/>
    <mergeCell ref="DH2:DJ2"/>
    <mergeCell ref="BE2:BG2"/>
    <mergeCell ref="C2:E2"/>
    <mergeCell ref="G2:I2"/>
    <mergeCell ref="L2:N2"/>
    <mergeCell ref="Q2:S2"/>
    <mergeCell ref="V2:X2"/>
    <mergeCell ref="AA2:AC2"/>
    <mergeCell ref="AF2:AH2"/>
    <mergeCell ref="AK2:AM2"/>
    <mergeCell ref="AP2:AR2"/>
    <mergeCell ref="AU2:AW2"/>
    <mergeCell ref="AZ2:B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8"/>
  <sheetViews>
    <sheetView topLeftCell="A59" workbookViewId="0">
      <selection activeCell="T47" sqref="T47"/>
    </sheetView>
  </sheetViews>
  <sheetFormatPr defaultColWidth="9" defaultRowHeight="15" outlineLevelRow="1" outlineLevelCol="1" x14ac:dyDescent="0.25"/>
  <cols>
    <col min="1" max="1" width="23.85546875" style="46" bestFit="1" customWidth="1"/>
    <col min="2" max="2" width="13.7109375" style="46" customWidth="1"/>
    <col min="3" max="4" width="5.42578125" style="46" bestFit="1" customWidth="1"/>
    <col min="5" max="5" width="6" style="46" bestFit="1" customWidth="1"/>
    <col min="6" max="6" width="12.7109375" style="46" hidden="1" customWidth="1" outlineLevel="1"/>
    <col min="7" max="9" width="7.85546875" style="46" hidden="1" customWidth="1" outlineLevel="1"/>
    <col min="10" max="10" width="7.7109375" style="46" customWidth="1" collapsed="1"/>
    <col min="11" max="14" width="7.7109375" style="46" hidden="1" customWidth="1" outlineLevel="1"/>
    <col min="15" max="15" width="7.7109375" style="46" customWidth="1" collapsed="1"/>
    <col min="16" max="19" width="7.7109375" style="46" hidden="1" customWidth="1" outlineLevel="1"/>
    <col min="20" max="20" width="7.7109375" style="46" customWidth="1" collapsed="1"/>
    <col min="21" max="24" width="7.7109375" style="46" hidden="1" customWidth="1" outlineLevel="1"/>
    <col min="25" max="25" width="7.7109375" style="46" customWidth="1" collapsed="1"/>
    <col min="26" max="29" width="7.7109375" style="46" hidden="1" customWidth="1" outlineLevel="1"/>
    <col min="30" max="30" width="7.7109375" style="46" customWidth="1" collapsed="1"/>
    <col min="31" max="34" width="7.7109375" style="46" hidden="1" customWidth="1" outlineLevel="1"/>
    <col min="35" max="35" width="7.7109375" style="46" customWidth="1" collapsed="1"/>
    <col min="36" max="39" width="7.7109375" style="46" hidden="1" customWidth="1" outlineLevel="1"/>
    <col min="40" max="40" width="7.7109375" style="48" customWidth="1" collapsed="1"/>
    <col min="41" max="44" width="7.7109375" style="46" hidden="1" customWidth="1" outlineLevel="1"/>
    <col min="45" max="45" width="7.7109375" style="46" customWidth="1" collapsed="1"/>
    <col min="46" max="49" width="7.7109375" style="46" hidden="1" customWidth="1" outlineLevel="1"/>
    <col min="50" max="50" width="7.7109375" style="46" customWidth="1" collapsed="1"/>
    <col min="51" max="54" width="7.7109375" style="46" hidden="1" customWidth="1" outlineLevel="1"/>
    <col min="55" max="55" width="7.7109375" style="46" customWidth="1" collapsed="1"/>
    <col min="56" max="59" width="7.7109375" style="46" hidden="1" customWidth="1" outlineLevel="1"/>
    <col min="60" max="60" width="7.7109375" style="48" customWidth="1" collapsed="1"/>
    <col min="61" max="64" width="7.7109375" style="46" hidden="1" customWidth="1" outlineLevel="1"/>
    <col min="65" max="65" width="9.140625" style="49" customWidth="1" collapsed="1"/>
    <col min="66" max="69" width="7.7109375" style="46" hidden="1" customWidth="1" outlineLevel="1"/>
    <col min="70" max="70" width="7.7109375" style="46" customWidth="1" collapsed="1"/>
    <col min="71" max="74" width="7.7109375" style="46" hidden="1" customWidth="1" outlineLevel="1"/>
    <col min="75" max="75" width="7.7109375" style="46" customWidth="1" collapsed="1"/>
    <col min="76" max="79" width="7.7109375" style="46" hidden="1" customWidth="1" outlineLevel="1"/>
    <col min="80" max="80" width="7.7109375" style="46" customWidth="1" collapsed="1"/>
    <col min="81" max="84" width="7.7109375" style="46" hidden="1" customWidth="1" outlineLevel="1"/>
    <col min="85" max="85" width="7.7109375" style="46" customWidth="1" collapsed="1"/>
    <col min="86" max="86" width="12.7109375" style="46" hidden="1" customWidth="1" outlineLevel="1"/>
    <col min="87" max="88" width="5.42578125" style="46" hidden="1" customWidth="1" outlineLevel="1"/>
    <col min="89" max="89" width="6.5703125" style="46" hidden="1" customWidth="1" outlineLevel="1"/>
    <col min="90" max="90" width="8.7109375" style="46" bestFit="1" customWidth="1" collapsed="1"/>
    <col min="91" max="91" width="12.7109375" style="46" hidden="1" customWidth="1" outlineLevel="1"/>
    <col min="92" max="93" width="5.42578125" style="46" hidden="1" customWidth="1" outlineLevel="1"/>
    <col min="94" max="94" width="6.5703125" style="46" hidden="1" customWidth="1" outlineLevel="1"/>
    <col min="95" max="95" width="7.5703125" style="46" bestFit="1" customWidth="1" collapsed="1"/>
    <col min="96" max="96" width="12.7109375" style="46" hidden="1" customWidth="1" outlineLevel="1"/>
    <col min="97" max="98" width="5.42578125" style="46" hidden="1" customWidth="1" outlineLevel="1"/>
    <col min="99" max="99" width="6.5703125" style="46" hidden="1" customWidth="1" outlineLevel="1"/>
    <col min="100" max="100" width="7.5703125" style="46" bestFit="1" customWidth="1" collapsed="1"/>
    <col min="101" max="101" width="12.7109375" style="46" hidden="1" customWidth="1" outlineLevel="1"/>
    <col min="102" max="103" width="5.42578125" style="46" hidden="1" customWidth="1" outlineLevel="1"/>
    <col min="104" max="104" width="6.5703125" style="46" hidden="1" customWidth="1" outlineLevel="1"/>
    <col min="105" max="105" width="7.5703125" style="46" bestFit="1" customWidth="1" collapsed="1"/>
    <col min="106" max="106" width="12.7109375" style="46" hidden="1" customWidth="1" outlineLevel="1"/>
    <col min="107" max="108" width="5.42578125" style="46" hidden="1" customWidth="1" outlineLevel="1"/>
    <col min="109" max="109" width="6.5703125" style="46" hidden="1" customWidth="1" outlineLevel="1"/>
    <col min="110" max="110" width="7.5703125" style="46" bestFit="1" customWidth="1" collapsed="1"/>
    <col min="111" max="111" width="12.7109375" style="46" hidden="1" customWidth="1" outlineLevel="1"/>
    <col min="112" max="113" width="5.42578125" style="46" hidden="1" customWidth="1" outlineLevel="1"/>
    <col min="114" max="114" width="6.5703125" style="46" hidden="1" customWidth="1" outlineLevel="1"/>
    <col min="115" max="115" width="7.5703125" style="46" bestFit="1" customWidth="1" collapsed="1"/>
    <col min="116" max="116" width="12.7109375" style="46" hidden="1" customWidth="1" outlineLevel="1"/>
    <col min="117" max="118" width="5.42578125" style="46" hidden="1" customWidth="1" outlineLevel="1"/>
    <col min="119" max="119" width="6.5703125" style="46" hidden="1" customWidth="1" outlineLevel="1"/>
    <col min="120" max="120" width="12" style="46" bestFit="1" customWidth="1" collapsed="1"/>
    <col min="121" max="121" width="9.5703125" style="46" bestFit="1" customWidth="1"/>
    <col min="122" max="16384" width="9" style="46"/>
  </cols>
  <sheetData>
    <row r="1" spans="1:121" customFormat="1" ht="175.9" hidden="1" customHeight="1" outlineLevel="1" x14ac:dyDescent="0.25">
      <c r="J1" s="1" t="s">
        <v>0</v>
      </c>
      <c r="K1" s="1"/>
      <c r="L1" s="1"/>
      <c r="M1" s="1"/>
      <c r="N1" s="1"/>
      <c r="O1" s="1" t="s">
        <v>1</v>
      </c>
      <c r="P1" s="1"/>
      <c r="Q1" s="1"/>
      <c r="R1" s="1"/>
      <c r="S1" s="1"/>
      <c r="T1" s="1" t="s">
        <v>2</v>
      </c>
      <c r="U1" s="1"/>
      <c r="V1" s="1"/>
      <c r="W1" s="1"/>
      <c r="X1" s="1"/>
      <c r="Y1" s="1" t="s">
        <v>3</v>
      </c>
      <c r="Z1" s="2"/>
      <c r="AA1" s="2"/>
      <c r="AB1" s="2"/>
      <c r="AC1" s="2"/>
      <c r="AD1" s="1" t="s">
        <v>4</v>
      </c>
      <c r="AE1" s="2"/>
      <c r="AF1" s="2"/>
      <c r="AG1" s="2"/>
      <c r="AH1" s="2"/>
      <c r="AI1" s="3" t="s">
        <v>5</v>
      </c>
      <c r="AJ1" s="2"/>
      <c r="AK1" s="2"/>
      <c r="AL1" s="2"/>
      <c r="AM1" s="2"/>
      <c r="AN1" s="4" t="s">
        <v>6</v>
      </c>
      <c r="AO1" s="2"/>
      <c r="AP1" s="2"/>
      <c r="AQ1" s="2"/>
      <c r="AR1" s="2"/>
      <c r="AS1" s="1" t="s">
        <v>7</v>
      </c>
      <c r="AT1" s="2"/>
      <c r="AU1" s="2"/>
      <c r="AV1" s="2"/>
      <c r="AW1" s="2"/>
      <c r="AX1" s="1" t="s">
        <v>8</v>
      </c>
      <c r="AY1" s="5"/>
      <c r="AZ1" s="2"/>
      <c r="BA1" s="2"/>
      <c r="BB1" s="2"/>
      <c r="BC1" s="6" t="s">
        <v>9</v>
      </c>
      <c r="BD1" s="2"/>
      <c r="BE1" s="2"/>
      <c r="BF1" s="2"/>
      <c r="BG1" s="2"/>
      <c r="BH1" s="4" t="s">
        <v>10</v>
      </c>
      <c r="BI1" s="5"/>
      <c r="BJ1" s="2"/>
      <c r="BK1" s="2"/>
      <c r="BL1" s="2"/>
      <c r="BM1" s="7" t="s">
        <v>10</v>
      </c>
      <c r="BN1" s="2"/>
      <c r="BO1" s="2"/>
      <c r="BP1" s="2"/>
      <c r="BQ1" s="2"/>
      <c r="BR1" s="1" t="s">
        <v>11</v>
      </c>
      <c r="BS1" s="2"/>
      <c r="BT1" s="2"/>
      <c r="BU1" s="2"/>
      <c r="BV1" s="2"/>
      <c r="BW1" s="1" t="s">
        <v>12</v>
      </c>
      <c r="BX1" s="2"/>
      <c r="BY1" s="2"/>
      <c r="BZ1" s="2"/>
      <c r="CA1" s="2"/>
      <c r="CB1" s="1" t="s">
        <v>13</v>
      </c>
      <c r="CC1" s="2"/>
      <c r="CD1" s="2"/>
      <c r="CE1" s="2"/>
      <c r="CF1" s="2"/>
      <c r="CG1" s="1" t="s">
        <v>14</v>
      </c>
      <c r="CH1" s="2"/>
      <c r="CI1" s="2"/>
      <c r="CJ1" s="2"/>
      <c r="CK1" s="2"/>
      <c r="CL1" s="3" t="s">
        <v>15</v>
      </c>
      <c r="CM1" s="2"/>
      <c r="CN1" s="2"/>
      <c r="CO1" s="2"/>
      <c r="CP1" s="2"/>
      <c r="CQ1" s="1" t="s">
        <v>16</v>
      </c>
      <c r="CR1" s="2"/>
      <c r="CS1" s="2"/>
      <c r="CT1" s="2"/>
      <c r="CU1" s="2"/>
      <c r="CV1" s="1" t="s">
        <v>17</v>
      </c>
      <c r="CW1" s="2"/>
      <c r="CX1" s="2"/>
      <c r="CY1" s="2"/>
      <c r="CZ1" s="2"/>
      <c r="DA1" s="1" t="s">
        <v>18</v>
      </c>
      <c r="DB1" s="2"/>
      <c r="DC1" s="2"/>
      <c r="DD1" s="2"/>
      <c r="DE1" s="2"/>
      <c r="DF1" s="1" t="s">
        <v>19</v>
      </c>
      <c r="DG1" s="2"/>
      <c r="DH1" s="2"/>
      <c r="DI1" s="2"/>
      <c r="DJ1" s="2"/>
      <c r="DK1" s="1" t="s">
        <v>20</v>
      </c>
      <c r="DL1" s="2"/>
      <c r="DM1" s="2"/>
      <c r="DN1" s="2"/>
      <c r="DO1" s="2"/>
      <c r="DP1" s="6" t="s">
        <v>10</v>
      </c>
    </row>
    <row r="2" spans="1:121" s="21" customFormat="1" ht="45.75" collapsed="1" thickBot="1" x14ac:dyDescent="0.3">
      <c r="A2">
        <v>6</v>
      </c>
      <c r="B2" s="8" t="s">
        <v>21</v>
      </c>
      <c r="C2" s="128" t="s">
        <v>22</v>
      </c>
      <c r="D2" s="128"/>
      <c r="E2" s="129"/>
      <c r="F2" s="113" t="s">
        <v>23</v>
      </c>
      <c r="G2" s="128" t="s">
        <v>22</v>
      </c>
      <c r="H2" s="128"/>
      <c r="I2" s="128"/>
      <c r="J2" s="10">
        <v>44044</v>
      </c>
      <c r="K2" s="121" t="s">
        <v>23</v>
      </c>
      <c r="L2" s="127" t="s">
        <v>22</v>
      </c>
      <c r="M2" s="127"/>
      <c r="N2" s="127"/>
      <c r="O2" s="11">
        <f>J2+1</f>
        <v>44045</v>
      </c>
      <c r="P2" s="121" t="s">
        <v>23</v>
      </c>
      <c r="Q2" s="127" t="s">
        <v>22</v>
      </c>
      <c r="R2" s="127"/>
      <c r="S2" s="127"/>
      <c r="T2" s="12">
        <f>O2+1</f>
        <v>44046</v>
      </c>
      <c r="U2" s="121" t="s">
        <v>23</v>
      </c>
      <c r="V2" s="127" t="s">
        <v>22</v>
      </c>
      <c r="W2" s="127"/>
      <c r="X2" s="127"/>
      <c r="Y2" s="11">
        <f>T2+1</f>
        <v>44047</v>
      </c>
      <c r="Z2" s="121" t="s">
        <v>23</v>
      </c>
      <c r="AA2" s="127" t="s">
        <v>22</v>
      </c>
      <c r="AB2" s="127"/>
      <c r="AC2" s="127"/>
      <c r="AD2" s="10">
        <f>Y2+1</f>
        <v>44048</v>
      </c>
      <c r="AE2" s="121" t="s">
        <v>23</v>
      </c>
      <c r="AF2" s="127" t="s">
        <v>22</v>
      </c>
      <c r="AG2" s="127"/>
      <c r="AH2" s="127"/>
      <c r="AI2" s="13">
        <f>AD2+1</f>
        <v>44049</v>
      </c>
      <c r="AJ2" s="123" t="s">
        <v>23</v>
      </c>
      <c r="AK2" s="130" t="s">
        <v>22</v>
      </c>
      <c r="AL2" s="130"/>
      <c r="AM2" s="130"/>
      <c r="AN2" s="15">
        <f>AI2+1</f>
        <v>44050</v>
      </c>
      <c r="AO2" s="121" t="s">
        <v>23</v>
      </c>
      <c r="AP2" s="127" t="s">
        <v>22</v>
      </c>
      <c r="AQ2" s="127"/>
      <c r="AR2" s="127"/>
      <c r="AS2" s="12">
        <f>AN2+1</f>
        <v>44051</v>
      </c>
      <c r="AT2" s="121" t="s">
        <v>23</v>
      </c>
      <c r="AU2" s="127" t="s">
        <v>22</v>
      </c>
      <c r="AV2" s="127"/>
      <c r="AW2" s="127"/>
      <c r="AX2" s="16">
        <f>AS2+1</f>
        <v>44052</v>
      </c>
      <c r="AY2" s="122" t="s">
        <v>23</v>
      </c>
      <c r="AZ2" s="127" t="s">
        <v>22</v>
      </c>
      <c r="BA2" s="127"/>
      <c r="BB2" s="127"/>
      <c r="BC2" s="18">
        <f>AX2+1</f>
        <v>44053</v>
      </c>
      <c r="BD2" s="121" t="s">
        <v>23</v>
      </c>
      <c r="BE2" s="127" t="s">
        <v>22</v>
      </c>
      <c r="BF2" s="127"/>
      <c r="BG2" s="127"/>
      <c r="BH2" s="19">
        <f>BC2+1</f>
        <v>44054</v>
      </c>
      <c r="BI2" s="122" t="s">
        <v>23</v>
      </c>
      <c r="BJ2" s="127" t="s">
        <v>22</v>
      </c>
      <c r="BK2" s="127"/>
      <c r="BL2" s="127"/>
      <c r="BM2" s="20">
        <f>BH2+1</f>
        <v>44055</v>
      </c>
      <c r="BN2" s="121" t="s">
        <v>23</v>
      </c>
      <c r="BO2" s="127" t="s">
        <v>22</v>
      </c>
      <c r="BP2" s="127"/>
      <c r="BQ2" s="127"/>
      <c r="BR2" s="12">
        <f>BM2+1</f>
        <v>44056</v>
      </c>
      <c r="BS2" s="121" t="s">
        <v>23</v>
      </c>
      <c r="BT2" s="127" t="s">
        <v>22</v>
      </c>
      <c r="BU2" s="127"/>
      <c r="BV2" s="127"/>
      <c r="BW2" s="11">
        <f>BR2+1</f>
        <v>44057</v>
      </c>
      <c r="BX2" s="121" t="s">
        <v>23</v>
      </c>
      <c r="BY2" s="127" t="s">
        <v>22</v>
      </c>
      <c r="BZ2" s="127"/>
      <c r="CA2" s="127"/>
      <c r="CB2" s="11">
        <f>BW2+1</f>
        <v>44058</v>
      </c>
      <c r="CC2" s="121" t="s">
        <v>23</v>
      </c>
      <c r="CD2" s="127" t="s">
        <v>22</v>
      </c>
      <c r="CE2" s="127"/>
      <c r="CF2" s="127"/>
      <c r="CG2" s="11">
        <f>CB2+1</f>
        <v>44059</v>
      </c>
      <c r="CH2" s="121"/>
      <c r="CI2" s="127"/>
      <c r="CJ2" s="127"/>
      <c r="CK2" s="127"/>
      <c r="CL2" s="11">
        <f>CG2+1</f>
        <v>44060</v>
      </c>
      <c r="CM2" s="121"/>
      <c r="CN2" s="127"/>
      <c r="CO2" s="127"/>
      <c r="CP2" s="127"/>
      <c r="CQ2" s="11">
        <f>CL2+1</f>
        <v>44061</v>
      </c>
      <c r="CR2" s="121"/>
      <c r="CS2" s="127"/>
      <c r="CT2" s="127"/>
      <c r="CU2" s="127"/>
      <c r="CV2" s="11">
        <f>CQ2+1</f>
        <v>44062</v>
      </c>
      <c r="CW2" s="121"/>
      <c r="CX2" s="127"/>
      <c r="CY2" s="127"/>
      <c r="CZ2" s="127"/>
      <c r="DA2" s="12">
        <f>CV2+1</f>
        <v>44063</v>
      </c>
      <c r="DB2" s="121"/>
      <c r="DC2" s="127"/>
      <c r="DD2" s="127"/>
      <c r="DE2" s="127"/>
      <c r="DF2" s="11">
        <f>DA2+1</f>
        <v>44064</v>
      </c>
      <c r="DG2" s="121"/>
      <c r="DH2" s="127"/>
      <c r="DI2" s="127"/>
      <c r="DJ2" s="127"/>
      <c r="DK2" s="12">
        <f>DF2+1</f>
        <v>44065</v>
      </c>
      <c r="DL2" s="121"/>
      <c r="DM2" s="127"/>
      <c r="DN2" s="127"/>
      <c r="DO2" s="127"/>
      <c r="DP2" s="11">
        <f>DK2+1</f>
        <v>44066</v>
      </c>
    </row>
    <row r="3" spans="1:121" s="21" customFormat="1" ht="16.5" thickTop="1" thickBot="1" x14ac:dyDescent="0.3">
      <c r="A3" s="22" t="s">
        <v>24</v>
      </c>
      <c r="B3" s="23"/>
      <c r="C3" s="23"/>
      <c r="D3" s="23"/>
      <c r="E3" s="2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5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5"/>
      <c r="BI3" s="23"/>
      <c r="BJ3" s="23"/>
      <c r="BK3" s="23"/>
      <c r="BL3" s="23"/>
      <c r="BM3" s="24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</row>
    <row r="4" spans="1:121" s="21" customFormat="1" x14ac:dyDescent="0.25">
      <c r="A4" s="26" t="s">
        <v>25</v>
      </c>
      <c r="B4" s="26">
        <v>306</v>
      </c>
      <c r="C4" s="27">
        <v>9.5</v>
      </c>
      <c r="D4" s="27">
        <v>2.2999999999999998</v>
      </c>
      <c r="E4" s="28">
        <v>65.900000000000006</v>
      </c>
      <c r="F4" s="29" t="e">
        <f t="shared" ref="F4:F29" si="0">$B4/100*J4</f>
        <v>#VALUE!</v>
      </c>
      <c r="G4" s="30" t="e">
        <f t="shared" ref="G4:G29" si="1">$C4/100*J4</f>
        <v>#VALUE!</v>
      </c>
      <c r="H4" s="30" t="e">
        <f t="shared" ref="H4:H29" si="2">$D4/100*J4</f>
        <v>#VALUE!</v>
      </c>
      <c r="I4" s="30" t="e">
        <f t="shared" ref="I4:I29" si="3">$E4/100*J4</f>
        <v>#VALUE!</v>
      </c>
      <c r="J4" s="31" t="str">
        <f>IF('Г на Ч'!J4*'Г на группу'!$A$2,'Г на Ч'!J4*'Г на группу'!$A$2,"")</f>
        <v/>
      </c>
      <c r="K4" s="32">
        <f>IF('Г на Ч'!K4*'Г на группу'!$A$2,'Г на Ч'!K4*'Г на группу'!$A$2,"")</f>
        <v>1101.5999999999999</v>
      </c>
      <c r="L4" s="32">
        <f>IF('Г на Ч'!L4*'Г на группу'!$A$2,'Г на Ч'!L4*'Г на группу'!$A$2,"")</f>
        <v>34.200000000000003</v>
      </c>
      <c r="M4" s="32">
        <f>IF('Г на Ч'!M4*'Г на группу'!$A$2,'Г на Ч'!M4*'Г на группу'!$A$2,"")</f>
        <v>8.2799999999999994</v>
      </c>
      <c r="N4" s="32">
        <f>IF('Г на Ч'!N4*'Г на группу'!$A$2,'Г на Ч'!N4*'Г на группу'!$A$2,"")</f>
        <v>237.24</v>
      </c>
      <c r="O4" s="31">
        <f>IF('Г на Ч'!O4*'Г на группу'!$A$2,'Г на Ч'!O4*'Г на группу'!$A$2,"")</f>
        <v>360</v>
      </c>
      <c r="P4" s="32" t="str">
        <f>IF('Г на Ч'!P4*'Г на группу'!$A$2,'Г на Ч'!P4*'Г на группу'!$A$2,"")</f>
        <v/>
      </c>
      <c r="Q4" s="32" t="str">
        <f>IF('Г на Ч'!Q4*'Г на группу'!$A$2,'Г на Ч'!Q4*'Г на группу'!$A$2,"")</f>
        <v/>
      </c>
      <c r="R4" s="32" t="str">
        <f>IF('Г на Ч'!R4*'Г на группу'!$A$2,'Г на Ч'!R4*'Г на группу'!$A$2,"")</f>
        <v/>
      </c>
      <c r="S4" s="32" t="str">
        <f>IF('Г на Ч'!S4*'Г на группу'!$A$2,'Г на Ч'!S4*'Г на группу'!$A$2,"")</f>
        <v/>
      </c>
      <c r="T4" s="31" t="str">
        <f>IF('Г на Ч'!T4*'Г на группу'!$A$2,'Г на Ч'!T4*'Г на группу'!$A$2,"")</f>
        <v/>
      </c>
      <c r="U4" s="32" t="str">
        <f>IF('Г на Ч'!U4*'Г на группу'!$A$2,'Г на Ч'!U4*'Г на группу'!$A$2,"")</f>
        <v/>
      </c>
      <c r="V4" s="32" t="str">
        <f>IF('Г на Ч'!V4*'Г на группу'!$A$2,'Г на Ч'!V4*'Г на группу'!$A$2,"")</f>
        <v/>
      </c>
      <c r="W4" s="32" t="str">
        <f>IF('Г на Ч'!W4*'Г на группу'!$A$2,'Г на Ч'!W4*'Г на группу'!$A$2,"")</f>
        <v/>
      </c>
      <c r="X4" s="32" t="str">
        <f>IF('Г на Ч'!X4*'Г на группу'!$A$2,'Г на Ч'!X4*'Г на группу'!$A$2,"")</f>
        <v/>
      </c>
      <c r="Y4" s="31" t="str">
        <f>IF('Г на Ч'!Y4*'Г на группу'!$A$2,'Г на Ч'!Y4*'Г на группу'!$A$2,"")</f>
        <v/>
      </c>
      <c r="Z4" s="32" t="str">
        <f>IF('Г на Ч'!Z4*'Г на группу'!$A$2,'Г на Ч'!Z4*'Г на группу'!$A$2,"")</f>
        <v/>
      </c>
      <c r="AA4" s="32" t="str">
        <f>IF('Г на Ч'!AA4*'Г на группу'!$A$2,'Г на Ч'!AA4*'Г на группу'!$A$2,"")</f>
        <v/>
      </c>
      <c r="AB4" s="32" t="str">
        <f>IF('Г на Ч'!AB4*'Г на группу'!$A$2,'Г на Ч'!AB4*'Г на группу'!$A$2,"")</f>
        <v/>
      </c>
      <c r="AC4" s="32" t="str">
        <f>IF('Г на Ч'!AC4*'Г на группу'!$A$2,'Г на Ч'!AC4*'Г на группу'!$A$2,"")</f>
        <v/>
      </c>
      <c r="AD4" s="31" t="str">
        <f>IF('Г на Ч'!AD4*'Г на группу'!$A$2,'Г на Ч'!AD4*'Г на группу'!$A$2,"")</f>
        <v/>
      </c>
      <c r="AE4" s="32" t="str">
        <f>IF('Г на Ч'!AE4*'Г на группу'!$A$2,'Г на Ч'!AE4*'Г на группу'!$A$2,"")</f>
        <v/>
      </c>
      <c r="AF4" s="32" t="str">
        <f>IF('Г на Ч'!AF4*'Г на группу'!$A$2,'Г на Ч'!AF4*'Г на группу'!$A$2,"")</f>
        <v/>
      </c>
      <c r="AG4" s="32" t="str">
        <f>IF('Г на Ч'!AG4*'Г на группу'!$A$2,'Г на Ч'!AG4*'Г на группу'!$A$2,"")</f>
        <v/>
      </c>
      <c r="AH4" s="32" t="str">
        <f>IF('Г на Ч'!AH4*'Г на группу'!$A$2,'Г на Ч'!AH4*'Г на группу'!$A$2,"")</f>
        <v/>
      </c>
      <c r="AI4" s="31" t="str">
        <f>IF('Г на Ч'!AI4*'Г на группу'!$A$2,'Г на Ч'!AI4*'Г на группу'!$A$2,"")</f>
        <v/>
      </c>
      <c r="AJ4" s="32">
        <f>IF('Г на Ч'!AJ4*'Г на группу'!$A$2,'Г на Ч'!AJ4*'Г на группу'!$A$2,"")</f>
        <v>1101.5999999999999</v>
      </c>
      <c r="AK4" s="32">
        <f>IF('Г на Ч'!AK4*'Г на группу'!$A$2,'Г на Ч'!AK4*'Г на группу'!$A$2,"")</f>
        <v>34.200000000000003</v>
      </c>
      <c r="AL4" s="32">
        <f>IF('Г на Ч'!AL4*'Г на группу'!$A$2,'Г на Ч'!AL4*'Г на группу'!$A$2,"")</f>
        <v>8.2799999999999994</v>
      </c>
      <c r="AM4" s="32">
        <f>IF('Г на Ч'!AM4*'Г на группу'!$A$2,'Г на Ч'!AM4*'Г на группу'!$A$2,"")</f>
        <v>237.24</v>
      </c>
      <c r="AN4" s="33">
        <f>IF('Г на Ч'!AN4*'Г на группу'!$A$2,'Г на Ч'!AN4*'Г на группу'!$A$2,"")</f>
        <v>360</v>
      </c>
      <c r="AO4" s="32" t="str">
        <f>IF('Г на Ч'!AO4*'Г на группу'!$A$2,'Г на Ч'!AO4*'Г на группу'!$A$2,"")</f>
        <v/>
      </c>
      <c r="AP4" s="32" t="str">
        <f>IF('Г на Ч'!AP4*'Г на группу'!$A$2,'Г на Ч'!AP4*'Г на группу'!$A$2,"")</f>
        <v/>
      </c>
      <c r="AQ4" s="32" t="str">
        <f>IF('Г на Ч'!AQ4*'Г на группу'!$A$2,'Г на Ч'!AQ4*'Г на группу'!$A$2,"")</f>
        <v/>
      </c>
      <c r="AR4" s="32" t="str">
        <f>IF('Г на Ч'!AR4*'Г на группу'!$A$2,'Г на Ч'!AR4*'Г на группу'!$A$2,"")</f>
        <v/>
      </c>
      <c r="AS4" s="31" t="str">
        <f>IF('Г на Ч'!AS4*'Г на группу'!$A$2,'Г на Ч'!AS4*'Г на группу'!$A$2,"")</f>
        <v/>
      </c>
      <c r="AT4" s="32" t="str">
        <f>IF('Г на Ч'!AT4*'Г на группу'!$A$2,'Г на Ч'!AT4*'Г на группу'!$A$2,"")</f>
        <v/>
      </c>
      <c r="AU4" s="32" t="str">
        <f>IF('Г на Ч'!AU4*'Г на группу'!$A$2,'Г на Ч'!AU4*'Г на группу'!$A$2,"")</f>
        <v/>
      </c>
      <c r="AV4" s="32" t="str">
        <f>IF('Г на Ч'!AV4*'Г на группу'!$A$2,'Г на Ч'!AV4*'Г на группу'!$A$2,"")</f>
        <v/>
      </c>
      <c r="AW4" s="32" t="str">
        <f>IF('Г на Ч'!AW4*'Г на группу'!$A$2,'Г на Ч'!AW4*'Г на группу'!$A$2,"")</f>
        <v/>
      </c>
      <c r="AX4" s="31" t="str">
        <f>IF('Г на Ч'!AX4*'Г на группу'!$A$2,'Г на Ч'!AX4*'Г на группу'!$A$2,"")</f>
        <v/>
      </c>
      <c r="AY4" s="32">
        <f>IF('Г на Ч'!AY4*'Г на группу'!$A$2,'Г на Ч'!AY4*'Г на группу'!$A$2,"")</f>
        <v>1101.5999999999999</v>
      </c>
      <c r="AZ4" s="32">
        <f>IF('Г на Ч'!AZ4*'Г на группу'!$A$2,'Г на Ч'!AZ4*'Г на группу'!$A$2,"")</f>
        <v>34.200000000000003</v>
      </c>
      <c r="BA4" s="32">
        <f>IF('Г на Ч'!BA4*'Г на группу'!$A$2,'Г на Ч'!BA4*'Г на группу'!$A$2,"")</f>
        <v>8.2799999999999994</v>
      </c>
      <c r="BB4" s="32">
        <f>IF('Г на Ч'!BB4*'Г на группу'!$A$2,'Г на Ч'!BB4*'Г на группу'!$A$2,"")</f>
        <v>237.24</v>
      </c>
      <c r="BC4" s="31">
        <f>IF('Г на Ч'!BC4*'Г на группу'!$A$2,'Г на Ч'!BC4*'Г на группу'!$A$2,"")</f>
        <v>360</v>
      </c>
      <c r="BD4" s="32" t="str">
        <f>IF('Г на Ч'!BD4*'Г на группу'!$A$2,'Г на Ч'!BD4*'Г на группу'!$A$2,"")</f>
        <v/>
      </c>
      <c r="BE4" s="32" t="str">
        <f>IF('Г на Ч'!BE4*'Г на группу'!$A$2,'Г на Ч'!BE4*'Г на группу'!$A$2,"")</f>
        <v/>
      </c>
      <c r="BF4" s="32" t="str">
        <f>IF('Г на Ч'!BF4*'Г на группу'!$A$2,'Г на Ч'!BF4*'Г на группу'!$A$2,"")</f>
        <v/>
      </c>
      <c r="BG4" s="32" t="str">
        <f>IF('Г на Ч'!BG4*'Г на группу'!$A$2,'Г на Ч'!BG4*'Г на группу'!$A$2,"")</f>
        <v/>
      </c>
      <c r="BH4" s="33" t="str">
        <f>IF('Г на Ч'!BH4*'Г на группу'!$A$2,'Г на Ч'!BH4*'Г на группу'!$A$2,"")</f>
        <v/>
      </c>
      <c r="BI4" s="32" t="str">
        <f>IF('Г на Ч'!BI4*'Г на группу'!$A$2,'Г на Ч'!BI4*'Г на группу'!$A$2,"")</f>
        <v/>
      </c>
      <c r="BJ4" s="32" t="str">
        <f>IF('Г на Ч'!BJ4*'Г на группу'!$A$2,'Г на Ч'!BJ4*'Г на группу'!$A$2,"")</f>
        <v/>
      </c>
      <c r="BK4" s="32" t="str">
        <f>IF('Г на Ч'!BK4*'Г на группу'!$A$2,'Г на Ч'!BK4*'Г на группу'!$A$2,"")</f>
        <v/>
      </c>
      <c r="BL4" s="32" t="str">
        <f>IF('Г на Ч'!BL4*'Г на группу'!$A$2,'Г на Ч'!BL4*'Г на группу'!$A$2,"")</f>
        <v/>
      </c>
      <c r="BM4" s="34" t="str">
        <f>IF('Г на Ч'!BM4*'Г на группу'!$A$2,'Г на Ч'!BM4*'Г на группу'!$A$2,"")</f>
        <v/>
      </c>
      <c r="BN4" s="32" t="str">
        <f>IF('Г на Ч'!BN4*'Г на группу'!$A$2,'Г на Ч'!BN4*'Г на группу'!$A$2,"")</f>
        <v/>
      </c>
      <c r="BO4" s="32" t="str">
        <f>IF('Г на Ч'!BO4*'Г на группу'!$A$2,'Г на Ч'!BO4*'Г на группу'!$A$2,"")</f>
        <v/>
      </c>
      <c r="BP4" s="32" t="str">
        <f>IF('Г на Ч'!BP4*'Г на группу'!$A$2,'Г на Ч'!BP4*'Г на группу'!$A$2,"")</f>
        <v/>
      </c>
      <c r="BQ4" s="32" t="str">
        <f>IF('Г на Ч'!BQ4*'Г на группу'!$A$2,'Г на Ч'!BQ4*'Г на группу'!$A$2,"")</f>
        <v/>
      </c>
      <c r="BR4" s="31" t="str">
        <f>IF('Г на Ч'!BR4*'Г на группу'!$A$2,'Г на Ч'!BR4*'Г на группу'!$A$2,"")</f>
        <v/>
      </c>
      <c r="BS4" s="32" t="str">
        <f>IF('Г на Ч'!BS4*'Г на группу'!$A$2,'Г на Ч'!BS4*'Г на группу'!$A$2,"")</f>
        <v/>
      </c>
      <c r="BT4" s="32" t="str">
        <f>IF('Г на Ч'!BT4*'Г на группу'!$A$2,'Г на Ч'!BT4*'Г на группу'!$A$2,"")</f>
        <v/>
      </c>
      <c r="BU4" s="32" t="str">
        <f>IF('Г на Ч'!BU4*'Г на группу'!$A$2,'Г на Ч'!BU4*'Г на группу'!$A$2,"")</f>
        <v/>
      </c>
      <c r="BV4" s="32" t="str">
        <f>IF('Г на Ч'!BV4*'Г на группу'!$A$2,'Г на Ч'!BV4*'Г на группу'!$A$2,"")</f>
        <v/>
      </c>
      <c r="BW4" s="31" t="str">
        <f>IF('Г на Ч'!BW4*'Г на группу'!$A$2,'Г на Ч'!BW4*'Г на группу'!$A$2,"")</f>
        <v/>
      </c>
      <c r="BX4" s="32">
        <f>IF('Г на Ч'!BX4*'Г на группу'!$A$2,'Г на Ч'!BX4*'Г на группу'!$A$2,"")</f>
        <v>1101.5999999999999</v>
      </c>
      <c r="BY4" s="32">
        <f>IF('Г на Ч'!BY4*'Г на группу'!$A$2,'Г на Ч'!BY4*'Г на группу'!$A$2,"")</f>
        <v>34.200000000000003</v>
      </c>
      <c r="BZ4" s="32">
        <f>IF('Г на Ч'!BZ4*'Г на группу'!$A$2,'Г на Ч'!BZ4*'Г на группу'!$A$2,"")</f>
        <v>8.2799999999999994</v>
      </c>
      <c r="CA4" s="32">
        <f>IF('Г на Ч'!CA4*'Г на группу'!$A$2,'Г на Ч'!CA4*'Г на группу'!$A$2,"")</f>
        <v>237.24</v>
      </c>
      <c r="CB4" s="31">
        <f>IF('Г на Ч'!CB4*'Г на группу'!$A$2,'Г на Ч'!CB4*'Г на группу'!$A$2,"")</f>
        <v>360</v>
      </c>
      <c r="CC4" s="32" t="str">
        <f>IF('Г на Ч'!CC4*'Г на группу'!$A$2,'Г на Ч'!CC4*'Г на группу'!$A$2,"")</f>
        <v/>
      </c>
      <c r="CD4" s="32" t="str">
        <f>IF('Г на Ч'!CD4*'Г на группу'!$A$2,'Г на Ч'!CD4*'Г на группу'!$A$2,"")</f>
        <v/>
      </c>
      <c r="CE4" s="32" t="str">
        <f>IF('Г на Ч'!CE4*'Г на группу'!$A$2,'Г на Ч'!CE4*'Г на группу'!$A$2,"")</f>
        <v/>
      </c>
      <c r="CF4" s="32" t="str">
        <f>IF('Г на Ч'!CF4*'Г на группу'!$A$2,'Г на Ч'!CF4*'Г на группу'!$A$2,"")</f>
        <v/>
      </c>
      <c r="CG4" s="31" t="str">
        <f>IF('Г на Ч'!CG4*'Г на группу'!$A$2,'Г на Ч'!CG4*'Г на группу'!$A$2,"")</f>
        <v/>
      </c>
      <c r="CH4" s="32" t="str">
        <f>IF('Г на Ч'!CH4*'Г на группу'!$A$2,'Г на Ч'!CH4*'Г на группу'!$A$2,"")</f>
        <v/>
      </c>
      <c r="CI4" s="32" t="str">
        <f>IF('Г на Ч'!CI4*'Г на группу'!$A$2,'Г на Ч'!CI4*'Г на группу'!$A$2,"")</f>
        <v/>
      </c>
      <c r="CJ4" s="32" t="str">
        <f>IF('Г на Ч'!CJ4*'Г на группу'!$A$2,'Г на Ч'!CJ4*'Г на группу'!$A$2,"")</f>
        <v/>
      </c>
      <c r="CK4" s="32" t="str">
        <f>IF('Г на Ч'!CK4*'Г на группу'!$A$2,'Г на Ч'!CK4*'Г на группу'!$A$2,"")</f>
        <v/>
      </c>
      <c r="CL4" s="31" t="str">
        <f>IF('Г на Ч'!CL4*'Г на группу'!$A$2,'Г на Ч'!CL4*'Г на группу'!$A$2,"")</f>
        <v/>
      </c>
      <c r="CM4" s="32" t="str">
        <f>IF('Г на Ч'!CM4*'Г на группу'!$A$2,'Г на Ч'!CM4*'Г на группу'!$A$2,"")</f>
        <v/>
      </c>
      <c r="CN4" s="32" t="str">
        <f>IF('Г на Ч'!CN4*'Г на группу'!$A$2,'Г на Ч'!CN4*'Г на группу'!$A$2,"")</f>
        <v/>
      </c>
      <c r="CO4" s="32" t="str">
        <f>IF('Г на Ч'!CO4*'Г на группу'!$A$2,'Г на Ч'!CO4*'Г на группу'!$A$2,"")</f>
        <v/>
      </c>
      <c r="CP4" s="32" t="str">
        <f>IF('Г на Ч'!CP4*'Г на группу'!$A$2,'Г на Ч'!CP4*'Г на группу'!$A$2,"")</f>
        <v/>
      </c>
      <c r="CQ4" s="31" t="str">
        <f>IF('Г на Ч'!CQ4*'Г на группу'!$A$2,'Г на Ч'!CQ4*'Г на группу'!$A$2,"")</f>
        <v/>
      </c>
      <c r="CR4" s="32">
        <f>IF('Г на Ч'!CR4*'Г на группу'!$A$2,'Г на Ч'!CR4*'Г на группу'!$A$2,"")</f>
        <v>1101.5999999999999</v>
      </c>
      <c r="CS4" s="32">
        <f>IF('Г на Ч'!CS4*'Г на группу'!$A$2,'Г на Ч'!CS4*'Г на группу'!$A$2,"")</f>
        <v>34.200000000000003</v>
      </c>
      <c r="CT4" s="32">
        <f>IF('Г на Ч'!CT4*'Г на группу'!$A$2,'Г на Ч'!CT4*'Г на группу'!$A$2,"")</f>
        <v>8.2799999999999994</v>
      </c>
      <c r="CU4" s="32">
        <f>IF('Г на Ч'!CU4*'Г на группу'!$A$2,'Г на Ч'!CU4*'Г на группу'!$A$2,"")</f>
        <v>237.24</v>
      </c>
      <c r="CV4" s="31">
        <f>IF('Г на Ч'!CV4*'Г на группу'!$A$2,'Г на Ч'!CV4*'Г на группу'!$A$2,"")</f>
        <v>360</v>
      </c>
      <c r="CW4" s="32" t="str">
        <f>IF('Г на Ч'!CW4*'Г на группу'!$A$2,'Г на Ч'!CW4*'Г на группу'!$A$2,"")</f>
        <v/>
      </c>
      <c r="CX4" s="32" t="str">
        <f>IF('Г на Ч'!CX4*'Г на группу'!$A$2,'Г на Ч'!CX4*'Г на группу'!$A$2,"")</f>
        <v/>
      </c>
      <c r="CY4" s="32" t="str">
        <f>IF('Г на Ч'!CY4*'Г на группу'!$A$2,'Г на Ч'!CY4*'Г на группу'!$A$2,"")</f>
        <v/>
      </c>
      <c r="CZ4" s="32" t="str">
        <f>IF('Г на Ч'!CZ4*'Г на группу'!$A$2,'Г на Ч'!CZ4*'Г на группу'!$A$2,"")</f>
        <v/>
      </c>
      <c r="DA4" s="31" t="str">
        <f>IF('Г на Ч'!DA4*'Г на группу'!$A$2,'Г на Ч'!DA4*'Г на группу'!$A$2,"")</f>
        <v/>
      </c>
      <c r="DB4" s="32" t="str">
        <f>IF('Г на Ч'!DB4*'Г на группу'!$A$2,'Г на Ч'!DB4*'Г на группу'!$A$2,"")</f>
        <v/>
      </c>
      <c r="DC4" s="32" t="str">
        <f>IF('Г на Ч'!DC4*'Г на группу'!$A$2,'Г на Ч'!DC4*'Г на группу'!$A$2,"")</f>
        <v/>
      </c>
      <c r="DD4" s="32" t="str">
        <f>IF('Г на Ч'!DD4*'Г на группу'!$A$2,'Г на Ч'!DD4*'Г на группу'!$A$2,"")</f>
        <v/>
      </c>
      <c r="DE4" s="32" t="str">
        <f>IF('Г на Ч'!DE4*'Г на группу'!$A$2,'Г на Ч'!DE4*'Г на группу'!$A$2,"")</f>
        <v/>
      </c>
      <c r="DF4" s="31" t="str">
        <f>IF('Г на Ч'!DF4*'Г на группу'!$A$2,'Г на Ч'!DF4*'Г на группу'!$A$2,"")</f>
        <v/>
      </c>
      <c r="DG4" s="32" t="str">
        <f>IF('Г на Ч'!DG4*'Г на группу'!$A$2,'Г на Ч'!DG4*'Г на группу'!$A$2,"")</f>
        <v/>
      </c>
      <c r="DH4" s="32" t="str">
        <f>IF('Г на Ч'!DH4*'Г на группу'!$A$2,'Г на Ч'!DH4*'Г на группу'!$A$2,"")</f>
        <v/>
      </c>
      <c r="DI4" s="32" t="str">
        <f>IF('Г на Ч'!DI4*'Г на группу'!$A$2,'Г на Ч'!DI4*'Г на группу'!$A$2,"")</f>
        <v/>
      </c>
      <c r="DJ4" s="32" t="str">
        <f>IF('Г на Ч'!DJ4*'Г на группу'!$A$2,'Г на Ч'!DJ4*'Г на группу'!$A$2,"")</f>
        <v/>
      </c>
      <c r="DK4" s="31" t="str">
        <f>IF('Г на Ч'!DK4*'Г на группу'!$A$2,'Г на Ч'!DK4*'Г на группу'!$A$2,"")</f>
        <v/>
      </c>
      <c r="DL4" s="32" t="str">
        <f>IF('Г на Ч'!DL4*'Г на группу'!$A$2,'Г на Ч'!DL4*'Г на группу'!$A$2,"")</f>
        <v/>
      </c>
      <c r="DM4" s="32" t="str">
        <f>IF('Г на Ч'!DM4*'Г на группу'!$A$2,'Г на Ч'!DM4*'Г на группу'!$A$2,"")</f>
        <v/>
      </c>
      <c r="DN4" s="32" t="str">
        <f>IF('Г на Ч'!DN4*'Г на группу'!$A$2,'Г на Ч'!DN4*'Г на группу'!$A$2,"")</f>
        <v/>
      </c>
      <c r="DO4" s="32" t="str">
        <f>IF('Г на Ч'!DO4*'Г на группу'!$A$2,'Г на Ч'!DO4*'Г на группу'!$A$2,"")</f>
        <v/>
      </c>
      <c r="DP4" s="31" t="str">
        <f>IF('Г на Ч'!DP4*'Г на группу'!$A$2,'Г на Ч'!DP4*'Г на группу'!$A$2,"")</f>
        <v/>
      </c>
      <c r="DQ4" s="21">
        <f>SUM(J4,O4,T4,Y4,AD4,AI4,AN4,AS4,AX4,BC4,BH4,BM4,BR4,BW4,CB4,CG4,CL4,CQ4,CV4,DA4,DF4,DK4,DP4)</f>
        <v>1800</v>
      </c>
    </row>
    <row r="5" spans="1:121" s="21" customFormat="1" x14ac:dyDescent="0.25">
      <c r="A5" s="35" t="s">
        <v>26</v>
      </c>
      <c r="B5" s="35">
        <v>344</v>
      </c>
      <c r="C5" s="36">
        <v>6.8</v>
      </c>
      <c r="D5" s="36">
        <v>0.7</v>
      </c>
      <c r="E5" s="37">
        <v>79.3</v>
      </c>
      <c r="F5" s="29" t="e">
        <f t="shared" si="0"/>
        <v>#VALUE!</v>
      </c>
      <c r="G5" s="30" t="e">
        <f t="shared" si="1"/>
        <v>#VALUE!</v>
      </c>
      <c r="H5" s="30" t="e">
        <f t="shared" si="2"/>
        <v>#VALUE!</v>
      </c>
      <c r="I5" s="30" t="e">
        <f t="shared" si="3"/>
        <v>#VALUE!</v>
      </c>
      <c r="J5" s="38" t="str">
        <f>IF('Г на Ч'!J5*'Г на группу'!$A$2,'Г на Ч'!J5*'Г на группу'!$A$2,"")</f>
        <v/>
      </c>
      <c r="K5" s="39" t="str">
        <f>IF('Г на Ч'!K5*'Г на группу'!$A$2,'Г на Ч'!K5*'Г на группу'!$A$2,"")</f>
        <v/>
      </c>
      <c r="L5" s="39" t="str">
        <f>IF('Г на Ч'!L5*'Г на группу'!$A$2,'Г на Ч'!L5*'Г на группу'!$A$2,"")</f>
        <v/>
      </c>
      <c r="M5" s="39" t="str">
        <f>IF('Г на Ч'!M5*'Г на группу'!$A$2,'Г на Ч'!M5*'Г на группу'!$A$2,"")</f>
        <v/>
      </c>
      <c r="N5" s="39" t="str">
        <f>IF('Г на Ч'!N5*'Г на группу'!$A$2,'Г на Ч'!N5*'Г на группу'!$A$2,"")</f>
        <v/>
      </c>
      <c r="O5" s="40" t="str">
        <f>IF('Г на Ч'!O5*'Г на группу'!$A$2,'Г на Ч'!O5*'Г на группу'!$A$2,"")</f>
        <v/>
      </c>
      <c r="P5" s="39">
        <f>IF('Г на Ч'!P5*'Г на группу'!$A$2,'Г на Ч'!P5*'Г на группу'!$A$2,"")</f>
        <v>1238.4000000000001</v>
      </c>
      <c r="Q5" s="39">
        <f>IF('Г на Ч'!Q5*'Г на группу'!$A$2,'Г на Ч'!Q5*'Г на группу'!$A$2,"")</f>
        <v>24.48</v>
      </c>
      <c r="R5" s="39">
        <f>IF('Г на Ч'!R5*'Г на группу'!$A$2,'Г на Ч'!R5*'Г на группу'!$A$2,"")</f>
        <v>2.5199999999999996</v>
      </c>
      <c r="S5" s="39">
        <f>IF('Г на Ч'!S5*'Г на группу'!$A$2,'Г на Ч'!S5*'Г на группу'!$A$2,"")</f>
        <v>285.48</v>
      </c>
      <c r="T5" s="40">
        <f>IF('Г на Ч'!T5*'Г на группу'!$A$2,'Г на Ч'!T5*'Г на группу'!$A$2,"")</f>
        <v>360</v>
      </c>
      <c r="U5" s="39" t="str">
        <f>IF('Г на Ч'!U5*'Г на группу'!$A$2,'Г на Ч'!U5*'Г на группу'!$A$2,"")</f>
        <v/>
      </c>
      <c r="V5" s="39" t="str">
        <f>IF('Г на Ч'!V5*'Г на группу'!$A$2,'Г на Ч'!V5*'Г на группу'!$A$2,"")</f>
        <v/>
      </c>
      <c r="W5" s="39" t="str">
        <f>IF('Г на Ч'!W5*'Г на группу'!$A$2,'Г на Ч'!W5*'Г на группу'!$A$2,"")</f>
        <v/>
      </c>
      <c r="X5" s="39" t="str">
        <f>IF('Г на Ч'!X5*'Г на группу'!$A$2,'Г на Ч'!X5*'Г на группу'!$A$2,"")</f>
        <v/>
      </c>
      <c r="Y5" s="40" t="str">
        <f>IF('Г на Ч'!Y5*'Г на группу'!$A$2,'Г на Ч'!Y5*'Г на группу'!$A$2,"")</f>
        <v/>
      </c>
      <c r="Z5" s="39" t="str">
        <f>IF('Г на Ч'!Z5*'Г на группу'!$A$2,'Г на Ч'!Z5*'Г на группу'!$A$2,"")</f>
        <v/>
      </c>
      <c r="AA5" s="39" t="str">
        <f>IF('Г на Ч'!AA5*'Г на группу'!$A$2,'Г на Ч'!AA5*'Г на группу'!$A$2,"")</f>
        <v/>
      </c>
      <c r="AB5" s="39" t="str">
        <f>IF('Г на Ч'!AB5*'Г на группу'!$A$2,'Г на Ч'!AB5*'Г на группу'!$A$2,"")</f>
        <v/>
      </c>
      <c r="AC5" s="39" t="str">
        <f>IF('Г на Ч'!AC5*'Г на группу'!$A$2,'Г на Ч'!AC5*'Г на группу'!$A$2,"")</f>
        <v/>
      </c>
      <c r="AD5" s="38" t="str">
        <f>IF('Г на Ч'!AD5*'Г на группу'!$A$2,'Г на Ч'!AD5*'Г на группу'!$A$2,"")</f>
        <v/>
      </c>
      <c r="AE5" s="39">
        <f>IF('Г на Ч'!AE5*'Г на группу'!$A$2,'Г на Ч'!AE5*'Г на группу'!$A$2,"")</f>
        <v>1238.4000000000001</v>
      </c>
      <c r="AF5" s="39">
        <f>IF('Г на Ч'!AF5*'Г на группу'!$A$2,'Г на Ч'!AF5*'Г на группу'!$A$2,"")</f>
        <v>24.48</v>
      </c>
      <c r="AG5" s="39">
        <f>IF('Г на Ч'!AG5*'Г на группу'!$A$2,'Г на Ч'!AG5*'Г на группу'!$A$2,"")</f>
        <v>2.5199999999999996</v>
      </c>
      <c r="AH5" s="39">
        <f>IF('Г на Ч'!AH5*'Г на группу'!$A$2,'Г на Ч'!AH5*'Г на группу'!$A$2,"")</f>
        <v>285.48</v>
      </c>
      <c r="AI5" s="38">
        <f>IF('Г на Ч'!AI5*'Г на группу'!$A$2,'Г на Ч'!AI5*'Г на группу'!$A$2,"")</f>
        <v>360</v>
      </c>
      <c r="AJ5" s="39" t="str">
        <f>IF('Г на Ч'!AJ5*'Г на группу'!$A$2,'Г на Ч'!AJ5*'Г на группу'!$A$2,"")</f>
        <v/>
      </c>
      <c r="AK5" s="39" t="str">
        <f>IF('Г на Ч'!AK5*'Г на группу'!$A$2,'Г на Ч'!AK5*'Г на группу'!$A$2,"")</f>
        <v/>
      </c>
      <c r="AL5" s="39" t="str">
        <f>IF('Г на Ч'!AL5*'Г на группу'!$A$2,'Г на Ч'!AL5*'Г на группу'!$A$2,"")</f>
        <v/>
      </c>
      <c r="AM5" s="39" t="str">
        <f>IF('Г на Ч'!AM5*'Г на группу'!$A$2,'Г на Ч'!AM5*'Г на группу'!$A$2,"")</f>
        <v/>
      </c>
      <c r="AN5" s="41" t="str">
        <f>IF('Г на Ч'!AN5*'Г на группу'!$A$2,'Г на Ч'!AN5*'Г на группу'!$A$2,"")</f>
        <v/>
      </c>
      <c r="AO5" s="39" t="str">
        <f>IF('Г на Ч'!AO5*'Г на группу'!$A$2,'Г на Ч'!AO5*'Г на группу'!$A$2,"")</f>
        <v/>
      </c>
      <c r="AP5" s="39" t="str">
        <f>IF('Г на Ч'!AP5*'Г на группу'!$A$2,'Г на Ч'!AP5*'Г на группу'!$A$2,"")</f>
        <v/>
      </c>
      <c r="AQ5" s="39" t="str">
        <f>IF('Г на Ч'!AQ5*'Г на группу'!$A$2,'Г на Ч'!AQ5*'Г на группу'!$A$2,"")</f>
        <v/>
      </c>
      <c r="AR5" s="39" t="str">
        <f>IF('Г на Ч'!AR5*'Г на группу'!$A$2,'Г на Ч'!AR5*'Г на группу'!$A$2,"")</f>
        <v/>
      </c>
      <c r="AS5" s="40" t="str">
        <f>IF('Г на Ч'!AS5*'Г на группу'!$A$2,'Г на Ч'!AS5*'Г на группу'!$A$2,"")</f>
        <v/>
      </c>
      <c r="AT5" s="39" t="str">
        <f>IF('Г на Ч'!AT5*'Г на группу'!$A$2,'Г на Ч'!AT5*'Г на группу'!$A$2,"")</f>
        <v/>
      </c>
      <c r="AU5" s="39" t="str">
        <f>IF('Г на Ч'!AU5*'Г на группу'!$A$2,'Г на Ч'!AU5*'Г на группу'!$A$2,"")</f>
        <v/>
      </c>
      <c r="AV5" s="39" t="str">
        <f>IF('Г на Ч'!AV5*'Г на группу'!$A$2,'Г на Ч'!AV5*'Г на группу'!$A$2,"")</f>
        <v/>
      </c>
      <c r="AW5" s="39" t="str">
        <f>IF('Г на Ч'!AW5*'Г на группу'!$A$2,'Г на Ч'!AW5*'Г на группу'!$A$2,"")</f>
        <v/>
      </c>
      <c r="AX5" s="38" t="str">
        <f>IF('Г на Ч'!AX5*'Г на группу'!$A$2,'Г на Ч'!AX5*'Г на группу'!$A$2,"")</f>
        <v/>
      </c>
      <c r="AY5" s="42" t="str">
        <f>IF('Г на Ч'!AY5*'Г на группу'!$A$2,'Г на Ч'!AY5*'Г на группу'!$A$2,"")</f>
        <v/>
      </c>
      <c r="AZ5" s="39" t="str">
        <f>IF('Г на Ч'!AZ5*'Г на группу'!$A$2,'Г на Ч'!AZ5*'Г на группу'!$A$2,"")</f>
        <v/>
      </c>
      <c r="BA5" s="39" t="str">
        <f>IF('Г на Ч'!BA5*'Г на группу'!$A$2,'Г на Ч'!BA5*'Г на группу'!$A$2,"")</f>
        <v/>
      </c>
      <c r="BB5" s="39" t="str">
        <f>IF('Г на Ч'!BB5*'Г на группу'!$A$2,'Г на Ч'!BB5*'Г на группу'!$A$2,"")</f>
        <v/>
      </c>
      <c r="BC5" s="40" t="str">
        <f>IF('Г на Ч'!BC5*'Г на группу'!$A$2,'Г на Ч'!BC5*'Г на группу'!$A$2,"")</f>
        <v/>
      </c>
      <c r="BD5" s="39" t="str">
        <f>IF('Г на Ч'!BD5*'Г на группу'!$A$2,'Г на Ч'!BD5*'Г на группу'!$A$2,"")</f>
        <v/>
      </c>
      <c r="BE5" s="39" t="str">
        <f>IF('Г на Ч'!BE5*'Г на группу'!$A$2,'Г на Ч'!BE5*'Г на группу'!$A$2,"")</f>
        <v/>
      </c>
      <c r="BF5" s="39" t="str">
        <f>IF('Г на Ч'!BF5*'Г на группу'!$A$2,'Г на Ч'!BF5*'Г на группу'!$A$2,"")</f>
        <v/>
      </c>
      <c r="BG5" s="39" t="str">
        <f>IF('Г на Ч'!BG5*'Г на группу'!$A$2,'Г на Ч'!BG5*'Г на группу'!$A$2,"")</f>
        <v/>
      </c>
      <c r="BH5" s="41" t="str">
        <f>IF('Г на Ч'!BH5*'Г на группу'!$A$2,'Г на Ч'!BH5*'Г на группу'!$A$2,"")</f>
        <v/>
      </c>
      <c r="BI5" s="42" t="str">
        <f>IF('Г на Ч'!BI5*'Г на группу'!$A$2,'Г на Ч'!BI5*'Г на группу'!$A$2,"")</f>
        <v/>
      </c>
      <c r="BJ5" s="39" t="str">
        <f>IF('Г на Ч'!BJ5*'Г на группу'!$A$2,'Г на Ч'!BJ5*'Г на группу'!$A$2,"")</f>
        <v/>
      </c>
      <c r="BK5" s="39" t="str">
        <f>IF('Г на Ч'!BK5*'Г на группу'!$A$2,'Г на Ч'!BK5*'Г на группу'!$A$2,"")</f>
        <v/>
      </c>
      <c r="BL5" s="39" t="str">
        <f>IF('Г на Ч'!BL5*'Г на группу'!$A$2,'Г на Ч'!BL5*'Г на группу'!$A$2,"")</f>
        <v/>
      </c>
      <c r="BM5" s="43" t="str">
        <f>IF('Г на Ч'!BM5*'Г на группу'!$A$2,'Г на Ч'!BM5*'Г на группу'!$A$2,"")</f>
        <v/>
      </c>
      <c r="BN5" s="39" t="str">
        <f>IF('Г на Ч'!BN5*'Г на группу'!$A$2,'Г на Ч'!BN5*'Г на группу'!$A$2,"")</f>
        <v/>
      </c>
      <c r="BO5" s="39" t="str">
        <f>IF('Г на Ч'!BO5*'Г на группу'!$A$2,'Г на Ч'!BO5*'Г на группу'!$A$2,"")</f>
        <v/>
      </c>
      <c r="BP5" s="39" t="str">
        <f>IF('Г на Ч'!BP5*'Г на группу'!$A$2,'Г на Ч'!BP5*'Г на группу'!$A$2,"")</f>
        <v/>
      </c>
      <c r="BQ5" s="39" t="str">
        <f>IF('Г на Ч'!BQ5*'Г на группу'!$A$2,'Г на Ч'!BQ5*'Г на группу'!$A$2,"")</f>
        <v/>
      </c>
      <c r="BR5" s="40" t="str">
        <f>IF('Г на Ч'!BR5*'Г на группу'!$A$2,'Г на Ч'!BR5*'Г на группу'!$A$2,"")</f>
        <v/>
      </c>
      <c r="BS5" s="39" t="str">
        <f>IF('Г на Ч'!BS5*'Г на группу'!$A$2,'Г на Ч'!BS5*'Г на группу'!$A$2,"")</f>
        <v/>
      </c>
      <c r="BT5" s="39" t="str">
        <f>IF('Г на Ч'!BT5*'Г на группу'!$A$2,'Г на Ч'!BT5*'Г на группу'!$A$2,"")</f>
        <v/>
      </c>
      <c r="BU5" s="39" t="str">
        <f>IF('Г на Ч'!BU5*'Г на группу'!$A$2,'Г на Ч'!BU5*'Г на группу'!$A$2,"")</f>
        <v/>
      </c>
      <c r="BV5" s="39" t="str">
        <f>IF('Г на Ч'!BV5*'Г на группу'!$A$2,'Г на Ч'!BV5*'Г на группу'!$A$2,"")</f>
        <v/>
      </c>
      <c r="BW5" s="40" t="str">
        <f>IF('Г на Ч'!BW5*'Г на группу'!$A$2,'Г на Ч'!BW5*'Г на группу'!$A$2,"")</f>
        <v/>
      </c>
      <c r="BX5" s="39" t="str">
        <f>IF('Г на Ч'!BX5*'Г на группу'!$A$2,'Г на Ч'!BX5*'Г на группу'!$A$2,"")</f>
        <v/>
      </c>
      <c r="BY5" s="39" t="str">
        <f>IF('Г на Ч'!BY5*'Г на группу'!$A$2,'Г на Ч'!BY5*'Г на группу'!$A$2,"")</f>
        <v/>
      </c>
      <c r="BZ5" s="39" t="str">
        <f>IF('Г на Ч'!BZ5*'Г на группу'!$A$2,'Г на Ч'!BZ5*'Г на группу'!$A$2,"")</f>
        <v/>
      </c>
      <c r="CA5" s="39" t="str">
        <f>IF('Г на Ч'!CA5*'Г на группу'!$A$2,'Г на Ч'!CA5*'Г на группу'!$A$2,"")</f>
        <v/>
      </c>
      <c r="CB5" s="40" t="str">
        <f>IF('Г на Ч'!CB5*'Г на группу'!$A$2,'Г на Ч'!CB5*'Г на группу'!$A$2,"")</f>
        <v/>
      </c>
      <c r="CC5" s="39">
        <f>IF('Г на Ч'!CC5*'Г на группу'!$A$2,'Г на Ч'!CC5*'Г на группу'!$A$2,"")</f>
        <v>1238.4000000000001</v>
      </c>
      <c r="CD5" s="39">
        <f>IF('Г на Ч'!CD5*'Г на группу'!$A$2,'Г на Ч'!CD5*'Г на группу'!$A$2,"")</f>
        <v>24.48</v>
      </c>
      <c r="CE5" s="39">
        <f>IF('Г на Ч'!CE5*'Г на группу'!$A$2,'Г на Ч'!CE5*'Г на группу'!$A$2,"")</f>
        <v>2.5199999999999996</v>
      </c>
      <c r="CF5" s="39">
        <f>IF('Г на Ч'!CF5*'Г на группу'!$A$2,'Г на Ч'!CF5*'Г на группу'!$A$2,"")</f>
        <v>285.48</v>
      </c>
      <c r="CG5" s="40">
        <f>IF('Г на Ч'!CG5*'Г на группу'!$A$2,'Г на Ч'!CG5*'Г на группу'!$A$2,"")</f>
        <v>360</v>
      </c>
      <c r="CH5" s="39" t="str">
        <f>IF('Г на Ч'!CH5*'Г на группу'!$A$2,'Г на Ч'!CH5*'Г на группу'!$A$2,"")</f>
        <v/>
      </c>
      <c r="CI5" s="39" t="str">
        <f>IF('Г на Ч'!CI5*'Г на группу'!$A$2,'Г на Ч'!CI5*'Г на группу'!$A$2,"")</f>
        <v/>
      </c>
      <c r="CJ5" s="39" t="str">
        <f>IF('Г на Ч'!CJ5*'Г на группу'!$A$2,'Г на Ч'!CJ5*'Г на группу'!$A$2,"")</f>
        <v/>
      </c>
      <c r="CK5" s="39" t="str">
        <f>IF('Г на Ч'!CK5*'Г на группу'!$A$2,'Г на Ч'!CK5*'Г на группу'!$A$2,"")</f>
        <v/>
      </c>
      <c r="CL5" s="38" t="str">
        <f>IF('Г на Ч'!CL5*'Г на группу'!$A$2,'Г на Ч'!CL5*'Г на группу'!$A$2,"")</f>
        <v/>
      </c>
      <c r="CM5" s="39" t="str">
        <f>IF('Г на Ч'!CM5*'Г на группу'!$A$2,'Г на Ч'!CM5*'Г на группу'!$A$2,"")</f>
        <v/>
      </c>
      <c r="CN5" s="39" t="str">
        <f>IF('Г на Ч'!CN5*'Г на группу'!$A$2,'Г на Ч'!CN5*'Г на группу'!$A$2,"")</f>
        <v/>
      </c>
      <c r="CO5" s="39" t="str">
        <f>IF('Г на Ч'!CO5*'Г на группу'!$A$2,'Г на Ч'!CO5*'Г на группу'!$A$2,"")</f>
        <v/>
      </c>
      <c r="CP5" s="39" t="str">
        <f>IF('Г на Ч'!CP5*'Г на группу'!$A$2,'Г на Ч'!CP5*'Г на группу'!$A$2,"")</f>
        <v/>
      </c>
      <c r="CQ5" s="38" t="str">
        <f>IF('Г на Ч'!CQ5*'Г на группу'!$A$2,'Г на Ч'!CQ5*'Г на группу'!$A$2,"")</f>
        <v/>
      </c>
      <c r="CR5" s="39" t="str">
        <f>IF('Г на Ч'!CR5*'Г на группу'!$A$2,'Г на Ч'!CR5*'Г на группу'!$A$2,"")</f>
        <v/>
      </c>
      <c r="CS5" s="39" t="str">
        <f>IF('Г на Ч'!CS5*'Г на группу'!$A$2,'Г на Ч'!CS5*'Г на группу'!$A$2,"")</f>
        <v/>
      </c>
      <c r="CT5" s="39" t="str">
        <f>IF('Г на Ч'!CT5*'Г на группу'!$A$2,'Г на Ч'!CT5*'Г на группу'!$A$2,"")</f>
        <v/>
      </c>
      <c r="CU5" s="39" t="str">
        <f>IF('Г на Ч'!CU5*'Г на группу'!$A$2,'Г на Ч'!CU5*'Г на группу'!$A$2,"")</f>
        <v/>
      </c>
      <c r="CV5" s="38" t="str">
        <f>IF('Г на Ч'!CV5*'Г на группу'!$A$2,'Г на Ч'!CV5*'Г на группу'!$A$2,"")</f>
        <v/>
      </c>
      <c r="CW5" s="39">
        <f>IF('Г на Ч'!CW5*'Г на группу'!$A$2,'Г на Ч'!CW5*'Г на группу'!$A$2,"")</f>
        <v>1238.4000000000001</v>
      </c>
      <c r="CX5" s="39">
        <f>IF('Г на Ч'!CX5*'Г на группу'!$A$2,'Г на Ч'!CX5*'Г на группу'!$A$2,"")</f>
        <v>24.48</v>
      </c>
      <c r="CY5" s="39">
        <f>IF('Г на Ч'!CY5*'Г на группу'!$A$2,'Г на Ч'!CY5*'Г на группу'!$A$2,"")</f>
        <v>2.5199999999999996</v>
      </c>
      <c r="CZ5" s="39">
        <f>IF('Г на Ч'!CZ5*'Г на группу'!$A$2,'Г на Ч'!CZ5*'Г на группу'!$A$2,"")</f>
        <v>285.48</v>
      </c>
      <c r="DA5" s="38">
        <f>IF('Г на Ч'!DA5*'Г на группу'!$A$2,'Г на Ч'!DA5*'Г на группу'!$A$2,"")</f>
        <v>360</v>
      </c>
      <c r="DB5" s="39" t="str">
        <f>IF('Г на Ч'!DB5*'Г на группу'!$A$2,'Г на Ч'!DB5*'Г на группу'!$A$2,"")</f>
        <v/>
      </c>
      <c r="DC5" s="39" t="str">
        <f>IF('Г на Ч'!DC5*'Г на группу'!$A$2,'Г на Ч'!DC5*'Г на группу'!$A$2,"")</f>
        <v/>
      </c>
      <c r="DD5" s="39" t="str">
        <f>IF('Г на Ч'!DD5*'Г на группу'!$A$2,'Г на Ч'!DD5*'Г на группу'!$A$2,"")</f>
        <v/>
      </c>
      <c r="DE5" s="39" t="str">
        <f>IF('Г на Ч'!DE5*'Г на группу'!$A$2,'Г на Ч'!DE5*'Г на группу'!$A$2,"")</f>
        <v/>
      </c>
      <c r="DF5" s="38" t="str">
        <f>IF('Г на Ч'!DF5*'Г на группу'!$A$2,'Г на Ч'!DF5*'Г на группу'!$A$2,"")</f>
        <v/>
      </c>
      <c r="DG5" s="39" t="str">
        <f>IF('Г на Ч'!DG5*'Г на группу'!$A$2,'Г на Ч'!DG5*'Г на группу'!$A$2,"")</f>
        <v/>
      </c>
      <c r="DH5" s="39" t="str">
        <f>IF('Г на Ч'!DH5*'Г на группу'!$A$2,'Г на Ч'!DH5*'Г на группу'!$A$2,"")</f>
        <v/>
      </c>
      <c r="DI5" s="39" t="str">
        <f>IF('Г на Ч'!DI5*'Г на группу'!$A$2,'Г на Ч'!DI5*'Г на группу'!$A$2,"")</f>
        <v/>
      </c>
      <c r="DJ5" s="39" t="str">
        <f>IF('Г на Ч'!DJ5*'Г на группу'!$A$2,'Г на Ч'!DJ5*'Г на группу'!$A$2,"")</f>
        <v/>
      </c>
      <c r="DK5" s="38" t="str">
        <f>IF('Г на Ч'!DK5*'Г на группу'!$A$2,'Г на Ч'!DK5*'Г на группу'!$A$2,"")</f>
        <v/>
      </c>
      <c r="DL5" s="39" t="str">
        <f>IF('Г на Ч'!DL5*'Г на группу'!$A$2,'Г на Ч'!DL5*'Г на группу'!$A$2,"")</f>
        <v/>
      </c>
      <c r="DM5" s="39" t="str">
        <f>IF('Г на Ч'!DM5*'Г на группу'!$A$2,'Г на Ч'!DM5*'Г на группу'!$A$2,"")</f>
        <v/>
      </c>
      <c r="DN5" s="39" t="str">
        <f>IF('Г на Ч'!DN5*'Г на группу'!$A$2,'Г на Ч'!DN5*'Г на группу'!$A$2,"")</f>
        <v/>
      </c>
      <c r="DO5" s="39" t="str">
        <f>IF('Г на Ч'!DO5*'Г на группу'!$A$2,'Г на Ч'!DO5*'Г на группу'!$A$2,"")</f>
        <v/>
      </c>
      <c r="DP5" s="38" t="str">
        <f>IF('Г на Ч'!DP5*'Г на группу'!$A$2,'Г на Ч'!DP5*'Г на группу'!$A$2,"")</f>
        <v/>
      </c>
      <c r="DQ5" s="21">
        <f t="shared" ref="DQ5:DQ32" si="4">SUM(J5,O5,T5,Y5,AD5,AI5,AN5,AS5,AX5,BC5,BH5,BM5,BR5,BW5,CB5,CG5,CL5,CQ5,CV5,DA5,DF5,DK5,DP5)</f>
        <v>1440</v>
      </c>
    </row>
    <row r="6" spans="1:121" s="21" customFormat="1" x14ac:dyDescent="0.25">
      <c r="A6" t="s">
        <v>27</v>
      </c>
      <c r="B6">
        <v>348</v>
      </c>
      <c r="C6" s="44">
        <v>11.5</v>
      </c>
      <c r="D6" s="44">
        <v>3.3</v>
      </c>
      <c r="E6" s="45">
        <v>69.3</v>
      </c>
      <c r="F6" s="29" t="e">
        <f t="shared" si="0"/>
        <v>#VALUE!</v>
      </c>
      <c r="G6" s="30" t="e">
        <f t="shared" si="1"/>
        <v>#VALUE!</v>
      </c>
      <c r="H6" s="30" t="e">
        <f t="shared" si="2"/>
        <v>#VALUE!</v>
      </c>
      <c r="I6" s="30" t="e">
        <f t="shared" si="3"/>
        <v>#VALUE!</v>
      </c>
      <c r="J6" s="46" t="str">
        <f>IF('Г на Ч'!J6*'Г на группу'!$A$2,'Г на Ч'!J6*'Г на группу'!$A$2,"")</f>
        <v/>
      </c>
      <c r="K6" s="47" t="str">
        <f>IF('Г на Ч'!K6*'Г на группу'!$A$2,'Г на Ч'!K6*'Г на группу'!$A$2,"")</f>
        <v/>
      </c>
      <c r="L6" s="47" t="str">
        <f>IF('Г на Ч'!L6*'Г на группу'!$A$2,'Г на Ч'!L6*'Г на группу'!$A$2,"")</f>
        <v/>
      </c>
      <c r="M6" s="47" t="str">
        <f>IF('Г на Ч'!M6*'Г на группу'!$A$2,'Г на Ч'!M6*'Г на группу'!$A$2,"")</f>
        <v/>
      </c>
      <c r="N6" s="47" t="str">
        <f>IF('Г на Ч'!N6*'Г на группу'!$A$2,'Г на Ч'!N6*'Г на группу'!$A$2,"")</f>
        <v/>
      </c>
      <c r="O6" t="str">
        <f>IF('Г на Ч'!O6*'Г на группу'!$A$2,'Г на Ч'!O6*'Г на группу'!$A$2,"")</f>
        <v/>
      </c>
      <c r="P6" s="47" t="str">
        <f>IF('Г на Ч'!P6*'Г на группу'!$A$2,'Г на Ч'!P6*'Г на группу'!$A$2,"")</f>
        <v/>
      </c>
      <c r="Q6" s="47" t="str">
        <f>IF('Г на Ч'!Q6*'Г на группу'!$A$2,'Г на Ч'!Q6*'Г на группу'!$A$2,"")</f>
        <v/>
      </c>
      <c r="R6" s="47" t="str">
        <f>IF('Г на Ч'!R6*'Г на группу'!$A$2,'Г на Ч'!R6*'Г на группу'!$A$2,"")</f>
        <v/>
      </c>
      <c r="S6" s="47" t="str">
        <f>IF('Г на Ч'!S6*'Г на группу'!$A$2,'Г на Ч'!S6*'Г на группу'!$A$2,"")</f>
        <v/>
      </c>
      <c r="T6" t="str">
        <f>IF('Г на Ч'!T6*'Г на группу'!$A$2,'Г на Ч'!T6*'Г на группу'!$A$2,"")</f>
        <v/>
      </c>
      <c r="U6" s="47" t="str">
        <f>IF('Г на Ч'!U6*'Г на группу'!$A$2,'Г на Ч'!U6*'Г на группу'!$A$2,"")</f>
        <v/>
      </c>
      <c r="V6" s="47" t="str">
        <f>IF('Г на Ч'!V6*'Г на группу'!$A$2,'Г на Ч'!V6*'Г на группу'!$A$2,"")</f>
        <v/>
      </c>
      <c r="W6" s="47" t="str">
        <f>IF('Г на Ч'!W6*'Г на группу'!$A$2,'Г на Ч'!W6*'Г на группу'!$A$2,"")</f>
        <v/>
      </c>
      <c r="X6" s="47" t="str">
        <f>IF('Г на Ч'!X6*'Г на группу'!$A$2,'Г на Ч'!X6*'Г на группу'!$A$2,"")</f>
        <v/>
      </c>
      <c r="Y6" t="str">
        <f>IF('Г на Ч'!Y6*'Г на группу'!$A$2,'Г на Ч'!Y6*'Г на группу'!$A$2,"")</f>
        <v/>
      </c>
      <c r="Z6" s="47">
        <f>IF('Г на Ч'!Z6*'Г на группу'!$A$2,'Г на Ч'!Z6*'Г на группу'!$A$2,"")</f>
        <v>1252.8000000000002</v>
      </c>
      <c r="AA6" s="47">
        <f>IF('Г на Ч'!AA6*'Г на группу'!$A$2,'Г на Ч'!AA6*'Г на группу'!$A$2,"")</f>
        <v>41.400000000000006</v>
      </c>
      <c r="AB6" s="47">
        <f>IF('Г на Ч'!AB6*'Г на группу'!$A$2,'Г на Ч'!AB6*'Г на группу'!$A$2,"")</f>
        <v>11.879999999999999</v>
      </c>
      <c r="AC6" s="47">
        <f>IF('Г на Ч'!AC6*'Г на группу'!$A$2,'Г на Ч'!AC6*'Г на группу'!$A$2,"")</f>
        <v>249.48</v>
      </c>
      <c r="AD6" s="46">
        <f>IF('Г на Ч'!AD6*'Г на группу'!$A$2,'Г на Ч'!AD6*'Г на группу'!$A$2,"")</f>
        <v>360</v>
      </c>
      <c r="AE6" s="47" t="str">
        <f>IF('Г на Ч'!AE6*'Г на группу'!$A$2,'Г на Ч'!AE6*'Г на группу'!$A$2,"")</f>
        <v/>
      </c>
      <c r="AF6" s="47" t="str">
        <f>IF('Г на Ч'!AF6*'Г на группу'!$A$2,'Г на Ч'!AF6*'Г на группу'!$A$2,"")</f>
        <v/>
      </c>
      <c r="AG6" s="47" t="str">
        <f>IF('Г на Ч'!AG6*'Г на группу'!$A$2,'Г на Ч'!AG6*'Г на группу'!$A$2,"")</f>
        <v/>
      </c>
      <c r="AH6" s="47" t="str">
        <f>IF('Г на Ч'!AH6*'Г на группу'!$A$2,'Г на Ч'!AH6*'Г на группу'!$A$2,"")</f>
        <v/>
      </c>
      <c r="AI6" s="46" t="str">
        <f>IF('Г на Ч'!AI6*'Г на группу'!$A$2,'Г на Ч'!AI6*'Г на группу'!$A$2,"")</f>
        <v/>
      </c>
      <c r="AJ6" s="47" t="str">
        <f>IF('Г на Ч'!AJ6*'Г на группу'!$A$2,'Г на Ч'!AJ6*'Г на группу'!$A$2,"")</f>
        <v/>
      </c>
      <c r="AK6" s="47" t="str">
        <f>IF('Г на Ч'!AK6*'Г на группу'!$A$2,'Г на Ч'!AK6*'Г на группу'!$A$2,"")</f>
        <v/>
      </c>
      <c r="AL6" s="47" t="str">
        <f>IF('Г на Ч'!AL6*'Г на группу'!$A$2,'Г на Ч'!AL6*'Г на группу'!$A$2,"")</f>
        <v/>
      </c>
      <c r="AM6" s="47" t="str">
        <f>IF('Г на Ч'!AM6*'Г на группу'!$A$2,'Г на Ч'!AM6*'Г на группу'!$A$2,"")</f>
        <v/>
      </c>
      <c r="AN6" s="48" t="str">
        <f>IF('Г на Ч'!AN6*'Г на группу'!$A$2,'Г на Ч'!AN6*'Г на группу'!$A$2,"")</f>
        <v/>
      </c>
      <c r="AO6" s="47">
        <f>IF('Г на Ч'!AO6*'Г на группу'!$A$2,'Г на Ч'!AO6*'Г на группу'!$A$2,"")</f>
        <v>1252.8000000000002</v>
      </c>
      <c r="AP6" s="47">
        <f>IF('Г на Ч'!AP6*'Г на группу'!$A$2,'Г на Ч'!AP6*'Г на группу'!$A$2,"")</f>
        <v>41.400000000000006</v>
      </c>
      <c r="AQ6" s="47">
        <f>IF('Г на Ч'!AQ6*'Г на группу'!$A$2,'Г на Ч'!AQ6*'Г на группу'!$A$2,"")</f>
        <v>11.879999999999999</v>
      </c>
      <c r="AR6" s="47">
        <f>IF('Г на Ч'!AR6*'Г на группу'!$A$2,'Г на Ч'!AR6*'Г на группу'!$A$2,"")</f>
        <v>249.48</v>
      </c>
      <c r="AS6">
        <f>IF('Г на Ч'!AS6*'Г на группу'!$A$2,'Г на Ч'!AS6*'Г на группу'!$A$2,"")</f>
        <v>360</v>
      </c>
      <c r="AT6" s="47" t="str">
        <f>IF('Г на Ч'!AT6*'Г на группу'!$A$2,'Г на Ч'!AT6*'Г на группу'!$A$2,"")</f>
        <v/>
      </c>
      <c r="AU6" s="47" t="str">
        <f>IF('Г на Ч'!AU6*'Г на группу'!$A$2,'Г на Ч'!AU6*'Г на группу'!$A$2,"")</f>
        <v/>
      </c>
      <c r="AV6" s="47" t="str">
        <f>IF('Г на Ч'!AV6*'Г на группу'!$A$2,'Г на Ч'!AV6*'Г на группу'!$A$2,"")</f>
        <v/>
      </c>
      <c r="AW6" s="47" t="str">
        <f>IF('Г на Ч'!AW6*'Г на группу'!$A$2,'Г на Ч'!AW6*'Г на группу'!$A$2,"")</f>
        <v/>
      </c>
      <c r="AX6" s="46" t="str">
        <f>IF('Г на Ч'!AX6*'Г на группу'!$A$2,'Г на Ч'!AX6*'Г на группу'!$A$2,"")</f>
        <v/>
      </c>
      <c r="AY6" s="44" t="str">
        <f>IF('Г на Ч'!AY6*'Г на группу'!$A$2,'Г на Ч'!AY6*'Г на группу'!$A$2,"")</f>
        <v/>
      </c>
      <c r="AZ6" s="47" t="str">
        <f>IF('Г на Ч'!AZ6*'Г на группу'!$A$2,'Г на Ч'!AZ6*'Г на группу'!$A$2,"")</f>
        <v/>
      </c>
      <c r="BA6" s="47" t="str">
        <f>IF('Г на Ч'!BA6*'Г на группу'!$A$2,'Г на Ч'!BA6*'Г на группу'!$A$2,"")</f>
        <v/>
      </c>
      <c r="BB6" s="47" t="str">
        <f>IF('Г на Ч'!BB6*'Г на группу'!$A$2,'Г на Ч'!BB6*'Г на группу'!$A$2,"")</f>
        <v/>
      </c>
      <c r="BC6" t="str">
        <f>IF('Г на Ч'!BC6*'Г на группу'!$A$2,'Г на Ч'!BC6*'Г на группу'!$A$2,"")</f>
        <v/>
      </c>
      <c r="BD6" s="47" t="str">
        <f>IF('Г на Ч'!BD6*'Г на группу'!$A$2,'Г на Ч'!BD6*'Г на группу'!$A$2,"")</f>
        <v/>
      </c>
      <c r="BE6" s="47" t="str">
        <f>IF('Г на Ч'!BE6*'Г на группу'!$A$2,'Г на Ч'!BE6*'Г на группу'!$A$2,"")</f>
        <v/>
      </c>
      <c r="BF6" s="47" t="str">
        <f>IF('Г на Ч'!BF6*'Г на группу'!$A$2,'Г на Ч'!BF6*'Г на группу'!$A$2,"")</f>
        <v/>
      </c>
      <c r="BG6" s="47" t="str">
        <f>IF('Г на Ч'!BG6*'Г на группу'!$A$2,'Г на Ч'!BG6*'Г на группу'!$A$2,"")</f>
        <v/>
      </c>
      <c r="BH6" s="48" t="str">
        <f>IF('Г на Ч'!BH6*'Г на группу'!$A$2,'Г на Ч'!BH6*'Г на группу'!$A$2,"")</f>
        <v/>
      </c>
      <c r="BI6" s="44">
        <f>IF('Г на Ч'!BI6*'Г на группу'!$A$2,'Г на Ч'!BI6*'Г на группу'!$A$2,"")</f>
        <v>1252.8000000000002</v>
      </c>
      <c r="BJ6" s="47">
        <f>IF('Г на Ч'!BJ6*'Г на группу'!$A$2,'Г на Ч'!BJ6*'Г на группу'!$A$2,"")</f>
        <v>41.400000000000006</v>
      </c>
      <c r="BK6" s="47">
        <f>IF('Г на Ч'!BK6*'Г на группу'!$A$2,'Г на Ч'!BK6*'Г на группу'!$A$2,"")</f>
        <v>11.879999999999999</v>
      </c>
      <c r="BL6" s="47">
        <f>IF('Г на Ч'!BL6*'Г на группу'!$A$2,'Г на Ч'!BL6*'Г на группу'!$A$2,"")</f>
        <v>249.48</v>
      </c>
      <c r="BM6" s="49">
        <f>IF('Г на Ч'!BM6*'Г на группу'!$A$2,'Г на Ч'!BM6*'Г на группу'!$A$2,"")</f>
        <v>360</v>
      </c>
      <c r="BN6" s="47">
        <f>IF('Г на Ч'!BN6*'Г на группу'!$A$2,'Г на Ч'!BN6*'Г на группу'!$A$2,"")</f>
        <v>1252.8000000000002</v>
      </c>
      <c r="BO6" s="47">
        <f>IF('Г на Ч'!BO6*'Г на группу'!$A$2,'Г на Ч'!BO6*'Г на группу'!$A$2,"")</f>
        <v>41.400000000000006</v>
      </c>
      <c r="BP6" s="47">
        <f>IF('Г на Ч'!BP6*'Г на группу'!$A$2,'Г на Ч'!BP6*'Г на группу'!$A$2,"")</f>
        <v>11.879999999999999</v>
      </c>
      <c r="BQ6" s="47">
        <f>IF('Г на Ч'!BQ6*'Г на группу'!$A$2,'Г на Ч'!BQ6*'Г на группу'!$A$2,"")</f>
        <v>249.48</v>
      </c>
      <c r="BR6">
        <f>IF('Г на Ч'!BR6*'Г на группу'!$A$2,'Г на Ч'!BR6*'Г на группу'!$A$2,"")</f>
        <v>360</v>
      </c>
      <c r="BS6" s="47" t="str">
        <f>IF('Г на Ч'!BS6*'Г на группу'!$A$2,'Г на Ч'!BS6*'Г на группу'!$A$2,"")</f>
        <v/>
      </c>
      <c r="BT6" s="47" t="str">
        <f>IF('Г на Ч'!BT6*'Г на группу'!$A$2,'Г на Ч'!BT6*'Г на группу'!$A$2,"")</f>
        <v/>
      </c>
      <c r="BU6" s="47" t="str">
        <f>IF('Г на Ч'!BU6*'Г на группу'!$A$2,'Г на Ч'!BU6*'Г на группу'!$A$2,"")</f>
        <v/>
      </c>
      <c r="BV6" s="47" t="str">
        <f>IF('Г на Ч'!BV6*'Г на группу'!$A$2,'Г на Ч'!BV6*'Г на группу'!$A$2,"")</f>
        <v/>
      </c>
      <c r="BW6" t="str">
        <f>IF('Г на Ч'!BW6*'Г на группу'!$A$2,'Г на Ч'!BW6*'Г на группу'!$A$2,"")</f>
        <v/>
      </c>
      <c r="BX6" s="47" t="str">
        <f>IF('Г на Ч'!BX6*'Г на группу'!$A$2,'Г на Ч'!BX6*'Г на группу'!$A$2,"")</f>
        <v/>
      </c>
      <c r="BY6" s="47" t="str">
        <f>IF('Г на Ч'!BY6*'Г на группу'!$A$2,'Г на Ч'!BY6*'Г на группу'!$A$2,"")</f>
        <v/>
      </c>
      <c r="BZ6" s="47" t="str">
        <f>IF('Г на Ч'!BZ6*'Г на группу'!$A$2,'Г на Ч'!BZ6*'Г на группу'!$A$2,"")</f>
        <v/>
      </c>
      <c r="CA6" s="47" t="str">
        <f>IF('Г на Ч'!CA6*'Г на группу'!$A$2,'Г на Ч'!CA6*'Г на группу'!$A$2,"")</f>
        <v/>
      </c>
      <c r="CB6" t="str">
        <f>IF('Г на Ч'!CB6*'Г на группу'!$A$2,'Г на Ч'!CB6*'Г на группу'!$A$2,"")</f>
        <v/>
      </c>
      <c r="CC6" s="47" t="str">
        <f>IF('Г на Ч'!CC6*'Г на группу'!$A$2,'Г на Ч'!CC6*'Г на группу'!$A$2,"")</f>
        <v/>
      </c>
      <c r="CD6" s="47" t="str">
        <f>IF('Г на Ч'!CD6*'Г на группу'!$A$2,'Г на Ч'!CD6*'Г на группу'!$A$2,"")</f>
        <v/>
      </c>
      <c r="CE6" s="47" t="str">
        <f>IF('Г на Ч'!CE6*'Г на группу'!$A$2,'Г на Ч'!CE6*'Г на группу'!$A$2,"")</f>
        <v/>
      </c>
      <c r="CF6" s="47" t="str">
        <f>IF('Г на Ч'!CF6*'Г на группу'!$A$2,'Г на Ч'!CF6*'Г на группу'!$A$2,"")</f>
        <v/>
      </c>
      <c r="CG6" t="str">
        <f>IF('Г на Ч'!CG6*'Г на группу'!$A$2,'Г на Ч'!CG6*'Г на группу'!$A$2,"")</f>
        <v/>
      </c>
      <c r="CH6" s="47">
        <f>IF('Г на Ч'!CH6*'Г на группу'!$A$2,'Г на Ч'!CH6*'Г на группу'!$A$2,"")</f>
        <v>1252.8000000000002</v>
      </c>
      <c r="CI6" s="47">
        <f>IF('Г на Ч'!CI6*'Г на группу'!$A$2,'Г на Ч'!CI6*'Г на группу'!$A$2,"")</f>
        <v>41.400000000000006</v>
      </c>
      <c r="CJ6" s="47">
        <f>IF('Г на Ч'!CJ6*'Г на группу'!$A$2,'Г на Ч'!CJ6*'Г на группу'!$A$2,"")</f>
        <v>11.879999999999999</v>
      </c>
      <c r="CK6" s="47">
        <f>IF('Г на Ч'!CK6*'Г на группу'!$A$2,'Г на Ч'!CK6*'Г на группу'!$A$2,"")</f>
        <v>249.48</v>
      </c>
      <c r="CL6" s="46">
        <f>IF('Г на Ч'!CL6*'Г на группу'!$A$2,'Г на Ч'!CL6*'Г на группу'!$A$2,"")</f>
        <v>360</v>
      </c>
      <c r="CM6" s="47" t="str">
        <f>IF('Г на Ч'!CM6*'Г на группу'!$A$2,'Г на Ч'!CM6*'Г на группу'!$A$2,"")</f>
        <v/>
      </c>
      <c r="CN6" s="47" t="str">
        <f>IF('Г на Ч'!CN6*'Г на группу'!$A$2,'Г на Ч'!CN6*'Г на группу'!$A$2,"")</f>
        <v/>
      </c>
      <c r="CO6" s="47" t="str">
        <f>IF('Г на Ч'!CO6*'Г на группу'!$A$2,'Г на Ч'!CO6*'Г на группу'!$A$2,"")</f>
        <v/>
      </c>
      <c r="CP6" s="47" t="str">
        <f>IF('Г на Ч'!CP6*'Г на группу'!$A$2,'Г на Ч'!CP6*'Г на группу'!$A$2,"")</f>
        <v/>
      </c>
      <c r="CQ6" s="46" t="str">
        <f>IF('Г на Ч'!CQ6*'Г на группу'!$A$2,'Г на Ч'!CQ6*'Г на группу'!$A$2,"")</f>
        <v/>
      </c>
      <c r="CR6" s="47" t="str">
        <f>IF('Г на Ч'!CR6*'Г на группу'!$A$2,'Г на Ч'!CR6*'Г на группу'!$A$2,"")</f>
        <v/>
      </c>
      <c r="CS6" s="47" t="str">
        <f>IF('Г на Ч'!CS6*'Г на группу'!$A$2,'Г на Ч'!CS6*'Г на группу'!$A$2,"")</f>
        <v/>
      </c>
      <c r="CT6" s="47" t="str">
        <f>IF('Г на Ч'!CT6*'Г на группу'!$A$2,'Г на Ч'!CT6*'Г на группу'!$A$2,"")</f>
        <v/>
      </c>
      <c r="CU6" s="47" t="str">
        <f>IF('Г на Ч'!CU6*'Г на группу'!$A$2,'Г на Ч'!CU6*'Г на группу'!$A$2,"")</f>
        <v/>
      </c>
      <c r="CV6" s="46" t="str">
        <f>IF('Г на Ч'!CV6*'Г на группу'!$A$2,'Г на Ч'!CV6*'Г на группу'!$A$2,"")</f>
        <v/>
      </c>
      <c r="CW6" s="47" t="str">
        <f>IF('Г на Ч'!CW6*'Г на группу'!$A$2,'Г на Ч'!CW6*'Г на группу'!$A$2,"")</f>
        <v/>
      </c>
      <c r="CX6" s="47" t="str">
        <f>IF('Г на Ч'!CX6*'Г на группу'!$A$2,'Г на Ч'!CX6*'Г на группу'!$A$2,"")</f>
        <v/>
      </c>
      <c r="CY6" s="47" t="str">
        <f>IF('Г на Ч'!CY6*'Г на группу'!$A$2,'Г на Ч'!CY6*'Г на группу'!$A$2,"")</f>
        <v/>
      </c>
      <c r="CZ6" s="47" t="str">
        <f>IF('Г на Ч'!CZ6*'Г на группу'!$A$2,'Г на Ч'!CZ6*'Г на группу'!$A$2,"")</f>
        <v/>
      </c>
      <c r="DA6" s="46" t="str">
        <f>IF('Г на Ч'!DA6*'Г на группу'!$A$2,'Г на Ч'!DA6*'Г на группу'!$A$2,"")</f>
        <v/>
      </c>
      <c r="DB6" s="47" t="str">
        <f>IF('Г на Ч'!DB6*'Г на группу'!$A$2,'Г на Ч'!DB6*'Г на группу'!$A$2,"")</f>
        <v/>
      </c>
      <c r="DC6" s="47" t="str">
        <f>IF('Г на Ч'!DC6*'Г на группу'!$A$2,'Г на Ч'!DC6*'Г на группу'!$A$2,"")</f>
        <v/>
      </c>
      <c r="DD6" s="47" t="str">
        <f>IF('Г на Ч'!DD6*'Г на группу'!$A$2,'Г на Ч'!DD6*'Г на группу'!$A$2,"")</f>
        <v/>
      </c>
      <c r="DE6" s="47" t="str">
        <f>IF('Г на Ч'!DE6*'Г на группу'!$A$2,'Г на Ч'!DE6*'Г на группу'!$A$2,"")</f>
        <v/>
      </c>
      <c r="DF6" s="46" t="str">
        <f>IF('Г на Ч'!DF6*'Г на группу'!$A$2,'Г на Ч'!DF6*'Г на группу'!$A$2,"")</f>
        <v/>
      </c>
      <c r="DG6" s="47">
        <f>IF('Г на Ч'!DG6*'Г на группу'!$A$2,'Г на Ч'!DG6*'Г на группу'!$A$2,"")</f>
        <v>1252.8000000000002</v>
      </c>
      <c r="DH6" s="47">
        <f>IF('Г на Ч'!DH6*'Г на группу'!$A$2,'Г на Ч'!DH6*'Г на группу'!$A$2,"")</f>
        <v>41.400000000000006</v>
      </c>
      <c r="DI6" s="47">
        <f>IF('Г на Ч'!DI6*'Г на группу'!$A$2,'Г на Ч'!DI6*'Г на группу'!$A$2,"")</f>
        <v>11.879999999999999</v>
      </c>
      <c r="DJ6" s="47">
        <f>IF('Г на Ч'!DJ6*'Г на группу'!$A$2,'Г на Ч'!DJ6*'Г на группу'!$A$2,"")</f>
        <v>249.48</v>
      </c>
      <c r="DK6" s="46">
        <f>IF('Г на Ч'!DK6*'Г на группу'!$A$2,'Г на Ч'!DK6*'Г на группу'!$A$2,"")</f>
        <v>360</v>
      </c>
      <c r="DL6" s="47" t="str">
        <f>IF('Г на Ч'!DL6*'Г на группу'!$A$2,'Г на Ч'!DL6*'Г на группу'!$A$2,"")</f>
        <v/>
      </c>
      <c r="DM6" s="47" t="str">
        <f>IF('Г на Ч'!DM6*'Г на группу'!$A$2,'Г на Ч'!DM6*'Г на группу'!$A$2,"")</f>
        <v/>
      </c>
      <c r="DN6" s="47" t="str">
        <f>IF('Г на Ч'!DN6*'Г на группу'!$A$2,'Г на Ч'!DN6*'Г на группу'!$A$2,"")</f>
        <v/>
      </c>
      <c r="DO6" s="47" t="str">
        <f>IF('Г на Ч'!DO6*'Г на группу'!$A$2,'Г на Ч'!DO6*'Г на группу'!$A$2,"")</f>
        <v/>
      </c>
      <c r="DP6" s="46" t="str">
        <f>IF('Г на Ч'!DP6*'Г на группу'!$A$2,'Г на Ч'!DP6*'Г на группу'!$A$2,"")</f>
        <v/>
      </c>
      <c r="DQ6" s="21">
        <f t="shared" si="4"/>
        <v>2160</v>
      </c>
    </row>
    <row r="7" spans="1:121" s="21" customFormat="1" x14ac:dyDescent="0.25">
      <c r="A7" s="35" t="s">
        <v>28</v>
      </c>
      <c r="B7" s="35">
        <v>352</v>
      </c>
      <c r="C7" s="36">
        <v>12.5</v>
      </c>
      <c r="D7" s="36">
        <v>6.2</v>
      </c>
      <c r="E7" s="37">
        <v>61</v>
      </c>
      <c r="F7" s="29" t="e">
        <f t="shared" si="0"/>
        <v>#VALUE!</v>
      </c>
      <c r="G7" s="30" t="e">
        <f t="shared" si="1"/>
        <v>#VALUE!</v>
      </c>
      <c r="H7" s="30" t="e">
        <f t="shared" si="2"/>
        <v>#VALUE!</v>
      </c>
      <c r="I7" s="30" t="e">
        <f t="shared" si="3"/>
        <v>#VALUE!</v>
      </c>
      <c r="J7" s="38" t="str">
        <f>IF('Г на Ч'!J7*'Г на группу'!$A$2,'Г на Ч'!J7*'Г на группу'!$A$2,"")</f>
        <v/>
      </c>
      <c r="K7" s="39" t="str">
        <f>IF('Г на Ч'!K7*'Г на группу'!$A$2,'Г на Ч'!K7*'Г на группу'!$A$2,"")</f>
        <v/>
      </c>
      <c r="L7" s="39" t="str">
        <f>IF('Г на Ч'!L7*'Г на группу'!$A$2,'Г на Ч'!L7*'Г на группу'!$A$2,"")</f>
        <v/>
      </c>
      <c r="M7" s="39" t="str">
        <f>IF('Г на Ч'!M7*'Г на группу'!$A$2,'Г на Ч'!M7*'Г на группу'!$A$2,"")</f>
        <v/>
      </c>
      <c r="N7" s="39" t="str">
        <f>IF('Г на Ч'!N7*'Г на группу'!$A$2,'Г на Ч'!N7*'Г на группу'!$A$2,"")</f>
        <v/>
      </c>
      <c r="O7" s="40" t="str">
        <f>IF('Г на Ч'!O7*'Г на группу'!$A$2,'Г на Ч'!O7*'Г на группу'!$A$2,"")</f>
        <v/>
      </c>
      <c r="P7" s="39" t="str">
        <f>IF('Г на Ч'!P7*'Г на группу'!$A$2,'Г на Ч'!P7*'Г на группу'!$A$2,"")</f>
        <v/>
      </c>
      <c r="Q7" s="39" t="str">
        <f>IF('Г на Ч'!Q7*'Г на группу'!$A$2,'Г на Ч'!Q7*'Г на группу'!$A$2,"")</f>
        <v/>
      </c>
      <c r="R7" s="39" t="str">
        <f>IF('Г на Ч'!R7*'Г на группу'!$A$2,'Г на Ч'!R7*'Г на группу'!$A$2,"")</f>
        <v/>
      </c>
      <c r="S7" s="39" t="str">
        <f>IF('Г на Ч'!S7*'Г на группу'!$A$2,'Г на Ч'!S7*'Г на группу'!$A$2,"")</f>
        <v/>
      </c>
      <c r="T7" s="40" t="str">
        <f>IF('Г на Ч'!T7*'Г на группу'!$A$2,'Г на Ч'!T7*'Г на группу'!$A$2,"")</f>
        <v/>
      </c>
      <c r="U7" s="39">
        <f>IF('Г на Ч'!U7*'Г на группу'!$A$2,'Г на Ч'!U7*'Г на группу'!$A$2,"")</f>
        <v>1267.1999999999998</v>
      </c>
      <c r="V7" s="39">
        <f>IF('Г на Ч'!V7*'Г на группу'!$A$2,'Г на Ч'!V7*'Г на группу'!$A$2,"")</f>
        <v>45</v>
      </c>
      <c r="W7" s="39">
        <f>IF('Г на Ч'!W7*'Г на группу'!$A$2,'Г на Ч'!W7*'Г на группу'!$A$2,"")</f>
        <v>22.32</v>
      </c>
      <c r="X7" s="39">
        <f>IF('Г на Ч'!X7*'Г на группу'!$A$2,'Г на Ч'!X7*'Г на группу'!$A$2,"")</f>
        <v>219.60000000000002</v>
      </c>
      <c r="Y7" s="40">
        <f>IF('Г на Ч'!Y7*'Г на группу'!$A$2,'Г на Ч'!Y7*'Г на группу'!$A$2,"")</f>
        <v>360</v>
      </c>
      <c r="Z7" s="39" t="str">
        <f>IF('Г на Ч'!Z7*'Г на группу'!$A$2,'Г на Ч'!Z7*'Г на группу'!$A$2,"")</f>
        <v/>
      </c>
      <c r="AA7" s="39" t="str">
        <f>IF('Г на Ч'!AA7*'Г на группу'!$A$2,'Г на Ч'!AA7*'Г на группу'!$A$2,"")</f>
        <v/>
      </c>
      <c r="AB7" s="39" t="str">
        <f>IF('Г на Ч'!AB7*'Г на группу'!$A$2,'Г на Ч'!AB7*'Г на группу'!$A$2,"")</f>
        <v/>
      </c>
      <c r="AC7" s="39" t="str">
        <f>IF('Г на Ч'!AC7*'Г на группу'!$A$2,'Г на Ч'!AC7*'Г на группу'!$A$2,"")</f>
        <v/>
      </c>
      <c r="AD7" s="38" t="str">
        <f>IF('Г на Ч'!AD7*'Г на группу'!$A$2,'Г на Ч'!AD7*'Г на группу'!$A$2,"")</f>
        <v/>
      </c>
      <c r="AE7" s="39" t="str">
        <f>IF('Г на Ч'!AE7*'Г на группу'!$A$2,'Г на Ч'!AE7*'Г на группу'!$A$2,"")</f>
        <v/>
      </c>
      <c r="AF7" s="39" t="str">
        <f>IF('Г на Ч'!AF7*'Г на группу'!$A$2,'Г на Ч'!AF7*'Г на группу'!$A$2,"")</f>
        <v/>
      </c>
      <c r="AG7" s="39" t="str">
        <f>IF('Г на Ч'!AG7*'Г на группу'!$A$2,'Г на Ч'!AG7*'Г на группу'!$A$2,"")</f>
        <v/>
      </c>
      <c r="AH7" s="39" t="str">
        <f>IF('Г на Ч'!AH7*'Г на группу'!$A$2,'Г на Ч'!AH7*'Г на группу'!$A$2,"")</f>
        <v/>
      </c>
      <c r="AI7" s="38" t="str">
        <f>IF('Г на Ч'!AI7*'Г на группу'!$A$2,'Г на Ч'!AI7*'Г на группу'!$A$2,"")</f>
        <v/>
      </c>
      <c r="AJ7" s="39" t="str">
        <f>IF('Г на Ч'!AJ7*'Г на группу'!$A$2,'Г на Ч'!AJ7*'Г на группу'!$A$2,"")</f>
        <v/>
      </c>
      <c r="AK7" s="39" t="str">
        <f>IF('Г на Ч'!AK7*'Г на группу'!$A$2,'Г на Ч'!AK7*'Г на группу'!$A$2,"")</f>
        <v/>
      </c>
      <c r="AL7" s="39" t="str">
        <f>IF('Г на Ч'!AL7*'Г на группу'!$A$2,'Г на Ч'!AL7*'Г на группу'!$A$2,"")</f>
        <v/>
      </c>
      <c r="AM7" s="39" t="str">
        <f>IF('Г на Ч'!AM7*'Г на группу'!$A$2,'Г на Ч'!AM7*'Г на группу'!$A$2,"")</f>
        <v/>
      </c>
      <c r="AN7" s="41" t="str">
        <f>IF('Г на Ч'!AN7*'Г на группу'!$A$2,'Г на Ч'!AN7*'Г на группу'!$A$2,"")</f>
        <v/>
      </c>
      <c r="AO7" s="39" t="str">
        <f>IF('Г на Ч'!AO7*'Г на группу'!$A$2,'Г на Ч'!AO7*'Г на группу'!$A$2,"")</f>
        <v/>
      </c>
      <c r="AP7" s="39" t="str">
        <f>IF('Г на Ч'!AP7*'Г на группу'!$A$2,'Г на Ч'!AP7*'Г на группу'!$A$2,"")</f>
        <v/>
      </c>
      <c r="AQ7" s="39" t="str">
        <f>IF('Г на Ч'!AQ7*'Г на группу'!$A$2,'Г на Ч'!AQ7*'Г на группу'!$A$2,"")</f>
        <v/>
      </c>
      <c r="AR7" s="39" t="str">
        <f>IF('Г на Ч'!AR7*'Г на группу'!$A$2,'Г на Ч'!AR7*'Г на группу'!$A$2,"")</f>
        <v/>
      </c>
      <c r="AS7" s="40" t="str">
        <f>IF('Г на Ч'!AS7*'Г на группу'!$A$2,'Г на Ч'!AS7*'Г на группу'!$A$2,"")</f>
        <v/>
      </c>
      <c r="AT7" s="39">
        <f>IF('Г на Ч'!AT7*'Г на группу'!$A$2,'Г на Ч'!AT7*'Г на группу'!$A$2,"")</f>
        <v>1267.1999999999998</v>
      </c>
      <c r="AU7" s="39">
        <f>IF('Г на Ч'!AU7*'Г на группу'!$A$2,'Г на Ч'!AU7*'Г на группу'!$A$2,"")</f>
        <v>45</v>
      </c>
      <c r="AV7" s="39">
        <f>IF('Г на Ч'!AV7*'Г на группу'!$A$2,'Г на Ч'!AV7*'Г на группу'!$A$2,"")</f>
        <v>22.32</v>
      </c>
      <c r="AW7" s="39">
        <f>IF('Г на Ч'!AW7*'Г на группу'!$A$2,'Г на Ч'!AW7*'Г на группу'!$A$2,"")</f>
        <v>219.60000000000002</v>
      </c>
      <c r="AX7" s="38">
        <f>IF('Г на Ч'!AX7*'Г на группу'!$A$2,'Г на Ч'!AX7*'Г на группу'!$A$2,"")</f>
        <v>360</v>
      </c>
      <c r="AY7" s="42" t="str">
        <f>IF('Г на Ч'!AY7*'Г на группу'!$A$2,'Г на Ч'!AY7*'Г на группу'!$A$2,"")</f>
        <v/>
      </c>
      <c r="AZ7" s="39" t="str">
        <f>IF('Г на Ч'!AZ7*'Г на группу'!$A$2,'Г на Ч'!AZ7*'Г на группу'!$A$2,"")</f>
        <v/>
      </c>
      <c r="BA7" s="39" t="str">
        <f>IF('Г на Ч'!BA7*'Г на группу'!$A$2,'Г на Ч'!BA7*'Г на группу'!$A$2,"")</f>
        <v/>
      </c>
      <c r="BB7" s="39" t="str">
        <f>IF('Г на Ч'!BB7*'Г на группу'!$A$2,'Г на Ч'!BB7*'Г на группу'!$A$2,"")</f>
        <v/>
      </c>
      <c r="BC7" s="40" t="str">
        <f>IF('Г на Ч'!BC7*'Г на группу'!$A$2,'Г на Ч'!BC7*'Г на группу'!$A$2,"")</f>
        <v/>
      </c>
      <c r="BD7" s="39" t="str">
        <f>IF('Г на Ч'!BD7*'Г на группу'!$A$2,'Г на Ч'!BD7*'Г на группу'!$A$2,"")</f>
        <v/>
      </c>
      <c r="BE7" s="39" t="str">
        <f>IF('Г на Ч'!BE7*'Г на группу'!$A$2,'Г на Ч'!BE7*'Г на группу'!$A$2,"")</f>
        <v/>
      </c>
      <c r="BF7" s="39" t="str">
        <f>IF('Г на Ч'!BF7*'Г на группу'!$A$2,'Г на Ч'!BF7*'Г на группу'!$A$2,"")</f>
        <v/>
      </c>
      <c r="BG7" s="39" t="str">
        <f>IF('Г на Ч'!BG7*'Г на группу'!$A$2,'Г на Ч'!BG7*'Г на группу'!$A$2,"")</f>
        <v/>
      </c>
      <c r="BH7" s="41" t="str">
        <f>IF('Г на Ч'!BH7*'Г на группу'!$A$2,'Г на Ч'!BH7*'Г на группу'!$A$2,"")</f>
        <v/>
      </c>
      <c r="BI7" s="42" t="str">
        <f>IF('Г на Ч'!BI7*'Г на группу'!$A$2,'Г на Ч'!BI7*'Г на группу'!$A$2,"")</f>
        <v/>
      </c>
      <c r="BJ7" s="39" t="str">
        <f>IF('Г на Ч'!BJ7*'Г на группу'!$A$2,'Г на Ч'!BJ7*'Г на группу'!$A$2,"")</f>
        <v/>
      </c>
      <c r="BK7" s="39" t="str">
        <f>IF('Г на Ч'!BK7*'Г на группу'!$A$2,'Г на Ч'!BK7*'Г на группу'!$A$2,"")</f>
        <v/>
      </c>
      <c r="BL7" s="39" t="str">
        <f>IF('Г на Ч'!BL7*'Г на группу'!$A$2,'Г на Ч'!BL7*'Г на группу'!$A$2,"")</f>
        <v/>
      </c>
      <c r="BM7" s="43" t="str">
        <f>IF('Г на Ч'!BM7*'Г на группу'!$A$2,'Г на Ч'!BM7*'Г на группу'!$A$2,"")</f>
        <v/>
      </c>
      <c r="BN7" s="39" t="str">
        <f>IF('Г на Ч'!BN7*'Г на группу'!$A$2,'Г на Ч'!BN7*'Г на группу'!$A$2,"")</f>
        <v/>
      </c>
      <c r="BO7" s="39" t="str">
        <f>IF('Г на Ч'!BO7*'Г на группу'!$A$2,'Г на Ч'!BO7*'Г на группу'!$A$2,"")</f>
        <v/>
      </c>
      <c r="BP7" s="39" t="str">
        <f>IF('Г на Ч'!BP7*'Г на группу'!$A$2,'Г на Ч'!BP7*'Г на группу'!$A$2,"")</f>
        <v/>
      </c>
      <c r="BQ7" s="39" t="str">
        <f>IF('Г на Ч'!BQ7*'Г на группу'!$A$2,'Г на Ч'!BQ7*'Г на группу'!$A$2,"")</f>
        <v/>
      </c>
      <c r="BR7" s="40" t="str">
        <f>IF('Г на Ч'!BR7*'Г на группу'!$A$2,'Г на Ч'!BR7*'Г на группу'!$A$2,"")</f>
        <v/>
      </c>
      <c r="BS7" s="39">
        <f>IF('Г на Ч'!BS7*'Г на группу'!$A$2,'Г на Ч'!BS7*'Г на группу'!$A$2,"")</f>
        <v>1267.1999999999998</v>
      </c>
      <c r="BT7" s="39">
        <f>IF('Г на Ч'!BT7*'Г на группу'!$A$2,'Г на Ч'!BT7*'Г на группу'!$A$2,"")</f>
        <v>45</v>
      </c>
      <c r="BU7" s="39">
        <f>IF('Г на Ч'!BU7*'Г на группу'!$A$2,'Г на Ч'!BU7*'Г на группу'!$A$2,"")</f>
        <v>22.32</v>
      </c>
      <c r="BV7" s="39">
        <f>IF('Г на Ч'!BV7*'Г на группу'!$A$2,'Г на Ч'!BV7*'Г на группу'!$A$2,"")</f>
        <v>219.60000000000002</v>
      </c>
      <c r="BW7" s="40">
        <f>IF('Г на Ч'!BW7*'Г на группу'!$A$2,'Г на Ч'!BW7*'Г на группу'!$A$2,"")</f>
        <v>360</v>
      </c>
      <c r="BX7" s="39" t="str">
        <f>IF('Г на Ч'!BX7*'Г на группу'!$A$2,'Г на Ч'!BX7*'Г на группу'!$A$2,"")</f>
        <v/>
      </c>
      <c r="BY7" s="39" t="str">
        <f>IF('Г на Ч'!BY7*'Г на группу'!$A$2,'Г на Ч'!BY7*'Г на группу'!$A$2,"")</f>
        <v/>
      </c>
      <c r="BZ7" s="39" t="str">
        <f>IF('Г на Ч'!BZ7*'Г на группу'!$A$2,'Г на Ч'!BZ7*'Г на группу'!$A$2,"")</f>
        <v/>
      </c>
      <c r="CA7" s="39" t="str">
        <f>IF('Г на Ч'!CA7*'Г на группу'!$A$2,'Г на Ч'!CA7*'Г на группу'!$A$2,"")</f>
        <v/>
      </c>
      <c r="CB7" s="40" t="str">
        <f>IF('Г на Ч'!CB7*'Г на группу'!$A$2,'Г на Ч'!CB7*'Г на группу'!$A$2,"")</f>
        <v/>
      </c>
      <c r="CC7" s="39" t="str">
        <f>IF('Г на Ч'!CC7*'Г на группу'!$A$2,'Г на Ч'!CC7*'Г на группу'!$A$2,"")</f>
        <v/>
      </c>
      <c r="CD7" s="39" t="str">
        <f>IF('Г на Ч'!CD7*'Г на группу'!$A$2,'Г на Ч'!CD7*'Г на группу'!$A$2,"")</f>
        <v/>
      </c>
      <c r="CE7" s="39" t="str">
        <f>IF('Г на Ч'!CE7*'Г на группу'!$A$2,'Г на Ч'!CE7*'Г на группу'!$A$2,"")</f>
        <v/>
      </c>
      <c r="CF7" s="39" t="str">
        <f>IF('Г на Ч'!CF7*'Г на группу'!$A$2,'Г на Ч'!CF7*'Г на группу'!$A$2,"")</f>
        <v/>
      </c>
      <c r="CG7" s="40" t="str">
        <f>IF('Г на Ч'!CG7*'Г на группу'!$A$2,'Г на Ч'!CG7*'Г на группу'!$A$2,"")</f>
        <v/>
      </c>
      <c r="CH7" s="39" t="str">
        <f>IF('Г на Ч'!CH7*'Г на группу'!$A$2,'Г на Ч'!CH7*'Г на группу'!$A$2,"")</f>
        <v/>
      </c>
      <c r="CI7" s="39" t="str">
        <f>IF('Г на Ч'!CI7*'Г на группу'!$A$2,'Г на Ч'!CI7*'Г на группу'!$A$2,"")</f>
        <v/>
      </c>
      <c r="CJ7" s="39" t="str">
        <f>IF('Г на Ч'!CJ7*'Г на группу'!$A$2,'Г на Ч'!CJ7*'Г на группу'!$A$2,"")</f>
        <v/>
      </c>
      <c r="CK7" s="39" t="str">
        <f>IF('Г на Ч'!CK7*'Г на группу'!$A$2,'Г на Ч'!CK7*'Г на группу'!$A$2,"")</f>
        <v/>
      </c>
      <c r="CL7" s="38" t="str">
        <f>IF('Г на Ч'!CL7*'Г на группу'!$A$2,'Г на Ч'!CL7*'Г на группу'!$A$2,"")</f>
        <v/>
      </c>
      <c r="CM7" s="39">
        <f>IF('Г на Ч'!CM7*'Г на группу'!$A$2,'Г на Ч'!CM7*'Г на группу'!$A$2,"")</f>
        <v>1267.1999999999998</v>
      </c>
      <c r="CN7" s="39">
        <f>IF('Г на Ч'!CN7*'Г на группу'!$A$2,'Г на Ч'!CN7*'Г на группу'!$A$2,"")</f>
        <v>45</v>
      </c>
      <c r="CO7" s="39">
        <f>IF('Г на Ч'!CO7*'Г на группу'!$A$2,'Г на Ч'!CO7*'Г на группу'!$A$2,"")</f>
        <v>22.32</v>
      </c>
      <c r="CP7" s="39">
        <f>IF('Г на Ч'!CP7*'Г на группу'!$A$2,'Г на Ч'!CP7*'Г на группу'!$A$2,"")</f>
        <v>219.60000000000002</v>
      </c>
      <c r="CQ7" s="38">
        <f>IF('Г на Ч'!CQ7*'Г на группу'!$A$2,'Г на Ч'!CQ7*'Г на группу'!$A$2,"")</f>
        <v>360</v>
      </c>
      <c r="CR7" s="39" t="str">
        <f>IF('Г на Ч'!CR7*'Г на группу'!$A$2,'Г на Ч'!CR7*'Г на группу'!$A$2,"")</f>
        <v/>
      </c>
      <c r="CS7" s="39" t="str">
        <f>IF('Г на Ч'!CS7*'Г на группу'!$A$2,'Г на Ч'!CS7*'Г на группу'!$A$2,"")</f>
        <v/>
      </c>
      <c r="CT7" s="39" t="str">
        <f>IF('Г на Ч'!CT7*'Г на группу'!$A$2,'Г на Ч'!CT7*'Г на группу'!$A$2,"")</f>
        <v/>
      </c>
      <c r="CU7" s="39" t="str">
        <f>IF('Г на Ч'!CU7*'Г на группу'!$A$2,'Г на Ч'!CU7*'Г на группу'!$A$2,"")</f>
        <v/>
      </c>
      <c r="CV7" s="38" t="str">
        <f>IF('Г на Ч'!CV7*'Г на группу'!$A$2,'Г на Ч'!CV7*'Г на группу'!$A$2,"")</f>
        <v/>
      </c>
      <c r="CW7" s="39" t="str">
        <f>IF('Г на Ч'!CW7*'Г на группу'!$A$2,'Г на Ч'!CW7*'Г на группу'!$A$2,"")</f>
        <v/>
      </c>
      <c r="CX7" s="39" t="str">
        <f>IF('Г на Ч'!CX7*'Г на группу'!$A$2,'Г на Ч'!CX7*'Г на группу'!$A$2,"")</f>
        <v/>
      </c>
      <c r="CY7" s="39" t="str">
        <f>IF('Г на Ч'!CY7*'Г на группу'!$A$2,'Г на Ч'!CY7*'Г на группу'!$A$2,"")</f>
        <v/>
      </c>
      <c r="CZ7" s="39" t="str">
        <f>IF('Г на Ч'!CZ7*'Г на группу'!$A$2,'Г на Ч'!CZ7*'Г на группу'!$A$2,"")</f>
        <v/>
      </c>
      <c r="DA7" s="38" t="str">
        <f>IF('Г на Ч'!DA7*'Г на группу'!$A$2,'Г на Ч'!DA7*'Г на группу'!$A$2,"")</f>
        <v/>
      </c>
      <c r="DB7" s="39">
        <f>IF('Г на Ч'!DB7*'Г на группу'!$A$2,'Г на Ч'!DB7*'Г на группу'!$A$2,"")</f>
        <v>1267.1999999999998</v>
      </c>
      <c r="DC7" s="39">
        <f>IF('Г на Ч'!DC7*'Г на группу'!$A$2,'Г на Ч'!DC7*'Г на группу'!$A$2,"")</f>
        <v>45</v>
      </c>
      <c r="DD7" s="39">
        <f>IF('Г на Ч'!DD7*'Г на группу'!$A$2,'Г на Ч'!DD7*'Г на группу'!$A$2,"")</f>
        <v>22.32</v>
      </c>
      <c r="DE7" s="39">
        <f>IF('Г на Ч'!DE7*'Г на группу'!$A$2,'Г на Ч'!DE7*'Г на группу'!$A$2,"")</f>
        <v>219.60000000000002</v>
      </c>
      <c r="DF7" s="38">
        <f>IF('Г на Ч'!DF7*'Г на группу'!$A$2,'Г на Ч'!DF7*'Г на группу'!$A$2,"")</f>
        <v>360</v>
      </c>
      <c r="DG7" s="39" t="str">
        <f>IF('Г на Ч'!DG7*'Г на группу'!$A$2,'Г на Ч'!DG7*'Г на группу'!$A$2,"")</f>
        <v/>
      </c>
      <c r="DH7" s="39" t="str">
        <f>IF('Г на Ч'!DH7*'Г на группу'!$A$2,'Г на Ч'!DH7*'Г на группу'!$A$2,"")</f>
        <v/>
      </c>
      <c r="DI7" s="39" t="str">
        <f>IF('Г на Ч'!DI7*'Г на группу'!$A$2,'Г на Ч'!DI7*'Г на группу'!$A$2,"")</f>
        <v/>
      </c>
      <c r="DJ7" s="39" t="str">
        <f>IF('Г на Ч'!DJ7*'Г на группу'!$A$2,'Г на Ч'!DJ7*'Г на группу'!$A$2,"")</f>
        <v/>
      </c>
      <c r="DK7" s="38" t="str">
        <f>IF('Г на Ч'!DK7*'Г на группу'!$A$2,'Г на Ч'!DK7*'Г на группу'!$A$2,"")</f>
        <v/>
      </c>
      <c r="DL7" s="39" t="str">
        <f>IF('Г на Ч'!DL7*'Г на группу'!$A$2,'Г на Ч'!DL7*'Г на группу'!$A$2,"")</f>
        <v/>
      </c>
      <c r="DM7" s="39" t="str">
        <f>IF('Г на Ч'!DM7*'Г на группу'!$A$2,'Г на Ч'!DM7*'Г на группу'!$A$2,"")</f>
        <v/>
      </c>
      <c r="DN7" s="39" t="str">
        <f>IF('Г на Ч'!DN7*'Г на группу'!$A$2,'Г на Ч'!DN7*'Г на группу'!$A$2,"")</f>
        <v/>
      </c>
      <c r="DO7" s="39" t="str">
        <f>IF('Г на Ч'!DO7*'Г на группу'!$A$2,'Г на Ч'!DO7*'Г на группу'!$A$2,"")</f>
        <v/>
      </c>
      <c r="DP7" s="38" t="str">
        <f>IF('Г на Ч'!DP7*'Г на группу'!$A$2,'Г на Ч'!DP7*'Г на группу'!$A$2,"")</f>
        <v/>
      </c>
      <c r="DQ7" s="21">
        <f t="shared" si="4"/>
        <v>1800</v>
      </c>
    </row>
    <row r="8" spans="1:121" s="21" customFormat="1" x14ac:dyDescent="0.25">
      <c r="A8" s="46" t="s">
        <v>136</v>
      </c>
      <c r="B8" s="46">
        <v>105</v>
      </c>
      <c r="C8" s="46">
        <v>3.8</v>
      </c>
      <c r="D8" s="46">
        <v>0.4</v>
      </c>
      <c r="E8" s="124">
        <v>20.7</v>
      </c>
      <c r="F8" s="29" t="e">
        <f t="shared" si="0"/>
        <v>#VALUE!</v>
      </c>
      <c r="G8" s="30" t="e">
        <f t="shared" si="1"/>
        <v>#VALUE!</v>
      </c>
      <c r="H8" s="30" t="e">
        <f t="shared" si="2"/>
        <v>#VALUE!</v>
      </c>
      <c r="I8" s="30" t="e">
        <f t="shared" si="3"/>
        <v>#VALUE!</v>
      </c>
      <c r="J8" s="46" t="str">
        <f>IF('Г на Ч'!J8*'Г на группу'!$A$2,'Г на Ч'!J8*'Г на группу'!$A$2,"")</f>
        <v/>
      </c>
      <c r="K8" s="46" t="str">
        <f>IF('Г на Ч'!K8*'Г на группу'!$A$2,'Г на Ч'!K8*'Г на группу'!$A$2,"")</f>
        <v/>
      </c>
      <c r="L8" s="46" t="str">
        <f>IF('Г на Ч'!L8*'Г на группу'!$A$2,'Г на Ч'!L8*'Г на группу'!$A$2,"")</f>
        <v/>
      </c>
      <c r="M8" s="46" t="str">
        <f>IF('Г на Ч'!M8*'Г на группу'!$A$2,'Г на Ч'!M8*'Г на группу'!$A$2,"")</f>
        <v/>
      </c>
      <c r="N8" s="46" t="str">
        <f>IF('Г на Ч'!N8*'Г на группу'!$A$2,'Г на Ч'!N8*'Г на группу'!$A$2,"")</f>
        <v/>
      </c>
      <c r="O8" s="46" t="str">
        <f>IF('Г на Ч'!O8*'Г на группу'!$A$2,'Г на Ч'!O8*'Г на группу'!$A$2,"")</f>
        <v/>
      </c>
      <c r="P8" s="46" t="str">
        <f>IF('Г на Ч'!P8*'Г на группу'!$A$2,'Г на Ч'!P8*'Г на группу'!$A$2,"")</f>
        <v/>
      </c>
      <c r="Q8" s="46" t="str">
        <f>IF('Г на Ч'!Q8*'Г на группу'!$A$2,'Г на Ч'!Q8*'Г на группу'!$A$2,"")</f>
        <v/>
      </c>
      <c r="R8" s="46" t="str">
        <f>IF('Г на Ч'!R8*'Г на группу'!$A$2,'Г на Ч'!R8*'Г на группу'!$A$2,"")</f>
        <v/>
      </c>
      <c r="S8" s="46" t="str">
        <f>IF('Г на Ч'!S8*'Г на группу'!$A$2,'Г на Ч'!S8*'Г на группу'!$A$2,"")</f>
        <v/>
      </c>
      <c r="T8" s="46" t="str">
        <f>IF('Г на Ч'!T8*'Г на группу'!$A$2,'Г на Ч'!T8*'Г на группу'!$A$2,"")</f>
        <v/>
      </c>
      <c r="U8" s="46" t="str">
        <f>IF('Г на Ч'!U8*'Г на группу'!$A$2,'Г на Ч'!U8*'Г на группу'!$A$2,"")</f>
        <v/>
      </c>
      <c r="V8" s="46" t="str">
        <f>IF('Г на Ч'!V8*'Г на группу'!$A$2,'Г на Ч'!V8*'Г на группу'!$A$2,"")</f>
        <v/>
      </c>
      <c r="W8" s="46" t="str">
        <f>IF('Г на Ч'!W8*'Г на группу'!$A$2,'Г на Ч'!W8*'Г на группу'!$A$2,"")</f>
        <v/>
      </c>
      <c r="X8" s="46" t="str">
        <f>IF('Г на Ч'!X8*'Г на группу'!$A$2,'Г на Ч'!X8*'Г на группу'!$A$2,"")</f>
        <v/>
      </c>
      <c r="Y8" s="46" t="str">
        <f>IF('Г на Ч'!Y8*'Г на группу'!$A$2,'Г на Ч'!Y8*'Г на группу'!$A$2,"")</f>
        <v/>
      </c>
      <c r="Z8" s="46" t="str">
        <f>IF('Г на Ч'!Z8*'Г на группу'!$A$2,'Г на Ч'!Z8*'Г на группу'!$A$2,"")</f>
        <v/>
      </c>
      <c r="AA8" s="46" t="str">
        <f>IF('Г на Ч'!AA8*'Г на группу'!$A$2,'Г на Ч'!AA8*'Г на группу'!$A$2,"")</f>
        <v/>
      </c>
      <c r="AB8" s="46" t="str">
        <f>IF('Г на Ч'!AB8*'Г на группу'!$A$2,'Г на Ч'!AB8*'Г на группу'!$A$2,"")</f>
        <v/>
      </c>
      <c r="AC8" s="46" t="str">
        <f>IF('Г на Ч'!AC8*'Г на группу'!$A$2,'Г на Ч'!AC8*'Г на группу'!$A$2,"")</f>
        <v/>
      </c>
      <c r="AD8" s="46" t="str">
        <f>IF('Г на Ч'!AD8*'Г на группу'!$A$2,'Г на Ч'!AD8*'Г на группу'!$A$2,"")</f>
        <v/>
      </c>
      <c r="AE8" s="46" t="str">
        <f>IF('Г на Ч'!AE8*'Г на группу'!$A$2,'Г на Ч'!AE8*'Г на группу'!$A$2,"")</f>
        <v/>
      </c>
      <c r="AF8" s="46" t="str">
        <f>IF('Г на Ч'!AF8*'Г на группу'!$A$2,'Г на Ч'!AF8*'Г на группу'!$A$2,"")</f>
        <v/>
      </c>
      <c r="AG8" s="46" t="str">
        <f>IF('Г на Ч'!AG8*'Г на группу'!$A$2,'Г на Ч'!AG8*'Г на группу'!$A$2,"")</f>
        <v/>
      </c>
      <c r="AH8" s="46" t="str">
        <f>IF('Г на Ч'!AH8*'Г на группу'!$A$2,'Г на Ч'!AH8*'Г на группу'!$A$2,"")</f>
        <v/>
      </c>
      <c r="AI8" s="46" t="str">
        <f>IF('Г на Ч'!AI8*'Г на группу'!$A$2,'Г на Ч'!AI8*'Г на группу'!$A$2,"")</f>
        <v/>
      </c>
      <c r="AJ8" s="46" t="str">
        <f>IF('Г на Ч'!AJ8*'Г на группу'!$A$2,'Г на Ч'!AJ8*'Г на группу'!$A$2,"")</f>
        <v/>
      </c>
      <c r="AK8" s="46" t="str">
        <f>IF('Г на Ч'!AK8*'Г на группу'!$A$2,'Г на Ч'!AK8*'Г на группу'!$A$2,"")</f>
        <v/>
      </c>
      <c r="AL8" s="46" t="str">
        <f>IF('Г на Ч'!AL8*'Г на группу'!$A$2,'Г на Ч'!AL8*'Г на группу'!$A$2,"")</f>
        <v/>
      </c>
      <c r="AM8" s="46" t="str">
        <f>IF('Г на Ч'!AM8*'Г на группу'!$A$2,'Г на Ч'!AM8*'Г на группу'!$A$2,"")</f>
        <v/>
      </c>
      <c r="AN8" s="48" t="str">
        <f>IF('Г на Ч'!AN8*'Г на группу'!$A$2,'Г на Ч'!AN8*'Г на группу'!$A$2,"")</f>
        <v/>
      </c>
      <c r="AO8" s="46" t="str">
        <f>IF('Г на Ч'!AO8*'Г на группу'!$A$2,'Г на Ч'!AO8*'Г на группу'!$A$2,"")</f>
        <v/>
      </c>
      <c r="AP8" s="46" t="str">
        <f>IF('Г на Ч'!AP8*'Г на группу'!$A$2,'Г на Ч'!AP8*'Г на группу'!$A$2,"")</f>
        <v/>
      </c>
      <c r="AQ8" s="46" t="str">
        <f>IF('Г на Ч'!AQ8*'Г на группу'!$A$2,'Г на Ч'!AQ8*'Г на группу'!$A$2,"")</f>
        <v/>
      </c>
      <c r="AR8" s="46" t="str">
        <f>IF('Г на Ч'!AR8*'Г на группу'!$A$2,'Г на Ч'!AR8*'Г на группу'!$A$2,"")</f>
        <v/>
      </c>
      <c r="AS8" s="46" t="str">
        <f>IF('Г на Ч'!AS8*'Г на группу'!$A$2,'Г на Ч'!AS8*'Г на группу'!$A$2,"")</f>
        <v/>
      </c>
      <c r="AT8" s="46" t="str">
        <f>IF('Г на Ч'!AT8*'Г на группу'!$A$2,'Г на Ч'!AT8*'Г на группу'!$A$2,"")</f>
        <v/>
      </c>
      <c r="AU8" s="46" t="str">
        <f>IF('Г на Ч'!AU8*'Г на группу'!$A$2,'Г на Ч'!AU8*'Г на группу'!$A$2,"")</f>
        <v/>
      </c>
      <c r="AV8" s="46" t="str">
        <f>IF('Г на Ч'!AV8*'Г на группу'!$A$2,'Г на Ч'!AV8*'Г на группу'!$A$2,"")</f>
        <v/>
      </c>
      <c r="AW8" s="46" t="str">
        <f>IF('Г на Ч'!AW8*'Г на группу'!$A$2,'Г на Ч'!AW8*'Г на группу'!$A$2,"")</f>
        <v/>
      </c>
      <c r="AX8" s="46" t="str">
        <f>IF('Г на Ч'!AX8*'Г на группу'!$A$2,'Г на Ч'!AX8*'Г на группу'!$A$2,"")</f>
        <v/>
      </c>
      <c r="AY8" s="46" t="str">
        <f>IF('Г на Ч'!AY8*'Г на группу'!$A$2,'Г на Ч'!AY8*'Г на группу'!$A$2,"")</f>
        <v/>
      </c>
      <c r="AZ8" s="46" t="str">
        <f>IF('Г на Ч'!AZ8*'Г на группу'!$A$2,'Г на Ч'!AZ8*'Г на группу'!$A$2,"")</f>
        <v/>
      </c>
      <c r="BA8" s="46" t="str">
        <f>IF('Г на Ч'!BA8*'Г на группу'!$A$2,'Г на Ч'!BA8*'Г на группу'!$A$2,"")</f>
        <v/>
      </c>
      <c r="BB8" s="46" t="str">
        <f>IF('Г на Ч'!BB8*'Г на группу'!$A$2,'Г на Ч'!BB8*'Г на группу'!$A$2,"")</f>
        <v/>
      </c>
      <c r="BC8" s="46" t="str">
        <f>IF('Г на Ч'!BC8*'Г на группу'!$A$2,'Г на Ч'!BC8*'Г на группу'!$A$2,"")</f>
        <v/>
      </c>
      <c r="BD8" s="46" t="str">
        <f>IF('Г на Ч'!BD8*'Г на группу'!$A$2,'Г на Ч'!BD8*'Г на группу'!$A$2,"")</f>
        <v/>
      </c>
      <c r="BE8" s="46" t="str">
        <f>IF('Г на Ч'!BE8*'Г на группу'!$A$2,'Г на Ч'!BE8*'Г на группу'!$A$2,"")</f>
        <v/>
      </c>
      <c r="BF8" s="46" t="str">
        <f>IF('Г на Ч'!BF8*'Г на группу'!$A$2,'Г на Ч'!BF8*'Г на группу'!$A$2,"")</f>
        <v/>
      </c>
      <c r="BG8" s="46" t="str">
        <f>IF('Г на Ч'!BG8*'Г на группу'!$A$2,'Г на Ч'!BG8*'Г на группу'!$A$2,"")</f>
        <v/>
      </c>
      <c r="BH8" s="48">
        <f>IF('Г на Ч'!BH8*'Г на группу'!$A$2,'Г на Ч'!BH8*'Г на группу'!$A$2,"")</f>
        <v>360</v>
      </c>
      <c r="BI8" s="46" t="str">
        <f>IF('Г на Ч'!BI8*'Г на группу'!$A$2,'Г на Ч'!BI8*'Г на группу'!$A$2,"")</f>
        <v/>
      </c>
      <c r="BJ8" s="46" t="str">
        <f>IF('Г на Ч'!BJ8*'Г на группу'!$A$2,'Г на Ч'!BJ8*'Г на группу'!$A$2,"")</f>
        <v/>
      </c>
      <c r="BK8" s="46" t="str">
        <f>IF('Г на Ч'!BK8*'Г на группу'!$A$2,'Г на Ч'!BK8*'Г на группу'!$A$2,"")</f>
        <v/>
      </c>
      <c r="BL8" s="46" t="str">
        <f>IF('Г на Ч'!BL8*'Г на группу'!$A$2,'Г на Ч'!BL8*'Г на группу'!$A$2,"")</f>
        <v/>
      </c>
      <c r="BM8" s="49" t="str">
        <f>IF('Г на Ч'!BM8*'Г на группу'!$A$2,'Г на Ч'!BM8*'Г на группу'!$A$2,"")</f>
        <v/>
      </c>
      <c r="BN8" s="46" t="str">
        <f>IF('Г на Ч'!BN8*'Г на группу'!$A$2,'Г на Ч'!BN8*'Г на группу'!$A$2,"")</f>
        <v/>
      </c>
      <c r="BO8" s="46" t="str">
        <f>IF('Г на Ч'!BO8*'Г на группу'!$A$2,'Г на Ч'!BO8*'Г на группу'!$A$2,"")</f>
        <v/>
      </c>
      <c r="BP8" s="46" t="str">
        <f>IF('Г на Ч'!BP8*'Г на группу'!$A$2,'Г на Ч'!BP8*'Г на группу'!$A$2,"")</f>
        <v/>
      </c>
      <c r="BQ8" s="46" t="str">
        <f>IF('Г на Ч'!BQ8*'Г на группу'!$A$2,'Г на Ч'!BQ8*'Г на группу'!$A$2,"")</f>
        <v/>
      </c>
      <c r="BR8" s="46" t="str">
        <f>IF('Г на Ч'!BR8*'Г на группу'!$A$2,'Г на Ч'!BR8*'Г на группу'!$A$2,"")</f>
        <v/>
      </c>
      <c r="BS8" s="46" t="str">
        <f>IF('Г на Ч'!BS8*'Г на группу'!$A$2,'Г на Ч'!BS8*'Г на группу'!$A$2,"")</f>
        <v/>
      </c>
      <c r="BT8" s="46" t="str">
        <f>IF('Г на Ч'!BT8*'Г на группу'!$A$2,'Г на Ч'!BT8*'Г на группу'!$A$2,"")</f>
        <v/>
      </c>
      <c r="BU8" s="46" t="str">
        <f>IF('Г на Ч'!BU8*'Г на группу'!$A$2,'Г на Ч'!BU8*'Г на группу'!$A$2,"")</f>
        <v/>
      </c>
      <c r="BV8" s="46" t="str">
        <f>IF('Г на Ч'!BV8*'Г на группу'!$A$2,'Г на Ч'!BV8*'Г на группу'!$A$2,"")</f>
        <v/>
      </c>
      <c r="BW8" s="46" t="str">
        <f>IF('Г на Ч'!BW8*'Г на группу'!$A$2,'Г на Ч'!BW8*'Г на группу'!$A$2,"")</f>
        <v/>
      </c>
      <c r="BX8" s="46" t="str">
        <f>IF('Г на Ч'!BX8*'Г на группу'!$A$2,'Г на Ч'!BX8*'Г на группу'!$A$2,"")</f>
        <v/>
      </c>
      <c r="BY8" s="46" t="str">
        <f>IF('Г на Ч'!BY8*'Г на группу'!$A$2,'Г на Ч'!BY8*'Г на группу'!$A$2,"")</f>
        <v/>
      </c>
      <c r="BZ8" s="46" t="str">
        <f>IF('Г на Ч'!BZ8*'Г на группу'!$A$2,'Г на Ч'!BZ8*'Г на группу'!$A$2,"")</f>
        <v/>
      </c>
      <c r="CA8" s="46" t="str">
        <f>IF('Г на Ч'!CA8*'Г на группу'!$A$2,'Г на Ч'!CA8*'Г на группу'!$A$2,"")</f>
        <v/>
      </c>
      <c r="CB8" s="46" t="str">
        <f>IF('Г на Ч'!CB8*'Г на группу'!$A$2,'Г на Ч'!CB8*'Г на группу'!$A$2,"")</f>
        <v/>
      </c>
      <c r="CC8" s="46" t="str">
        <f>IF('Г на Ч'!CC8*'Г на группу'!$A$2,'Г на Ч'!CC8*'Г на группу'!$A$2,"")</f>
        <v/>
      </c>
      <c r="CD8" s="46" t="str">
        <f>IF('Г на Ч'!CD8*'Г на группу'!$A$2,'Г на Ч'!CD8*'Г на группу'!$A$2,"")</f>
        <v/>
      </c>
      <c r="CE8" s="46" t="str">
        <f>IF('Г на Ч'!CE8*'Г на группу'!$A$2,'Г на Ч'!CE8*'Г на группу'!$A$2,"")</f>
        <v/>
      </c>
      <c r="CF8" s="46" t="str">
        <f>IF('Г на Ч'!CF8*'Г на группу'!$A$2,'Г на Ч'!CF8*'Г на группу'!$A$2,"")</f>
        <v/>
      </c>
      <c r="CG8" s="46" t="str">
        <f>IF('Г на Ч'!CG8*'Г на группу'!$A$2,'Г на Ч'!CG8*'Г на группу'!$A$2,"")</f>
        <v/>
      </c>
      <c r="CH8" s="46" t="str">
        <f>IF('Г на Ч'!CH8*'Г на группу'!$A$2,'Г на Ч'!CH8*'Г на группу'!$A$2,"")</f>
        <v/>
      </c>
      <c r="CI8" s="46" t="str">
        <f>IF('Г на Ч'!CI8*'Г на группу'!$A$2,'Г на Ч'!CI8*'Г на группу'!$A$2,"")</f>
        <v/>
      </c>
      <c r="CJ8" s="46" t="str">
        <f>IF('Г на Ч'!CJ8*'Г на группу'!$A$2,'Г на Ч'!CJ8*'Г на группу'!$A$2,"")</f>
        <v/>
      </c>
      <c r="CK8" s="46" t="str">
        <f>IF('Г на Ч'!CK8*'Г на группу'!$A$2,'Г на Ч'!CK8*'Г на группу'!$A$2,"")</f>
        <v/>
      </c>
      <c r="CL8" s="46" t="str">
        <f>IF('Г на Ч'!CL8*'Г на группу'!$A$2,'Г на Ч'!CL8*'Г на группу'!$A$2,"")</f>
        <v/>
      </c>
      <c r="CM8" s="46" t="str">
        <f>IF('Г на Ч'!CM8*'Г на группу'!$A$2,'Г на Ч'!CM8*'Г на группу'!$A$2,"")</f>
        <v/>
      </c>
      <c r="CN8" s="46" t="str">
        <f>IF('Г на Ч'!CN8*'Г на группу'!$A$2,'Г на Ч'!CN8*'Г на группу'!$A$2,"")</f>
        <v/>
      </c>
      <c r="CO8" s="46" t="str">
        <f>IF('Г на Ч'!CO8*'Г на группу'!$A$2,'Г на Ч'!CO8*'Г на группу'!$A$2,"")</f>
        <v/>
      </c>
      <c r="CP8" s="46" t="str">
        <f>IF('Г на Ч'!CP8*'Г на группу'!$A$2,'Г на Ч'!CP8*'Г на группу'!$A$2,"")</f>
        <v/>
      </c>
      <c r="CQ8" s="46" t="str">
        <f>IF('Г на Ч'!CQ8*'Г на группу'!$A$2,'Г на Ч'!CQ8*'Г на группу'!$A$2,"")</f>
        <v/>
      </c>
      <c r="CR8" s="46" t="str">
        <f>IF('Г на Ч'!CR8*'Г на группу'!$A$2,'Г на Ч'!CR8*'Г на группу'!$A$2,"")</f>
        <v/>
      </c>
      <c r="CS8" s="46" t="str">
        <f>IF('Г на Ч'!CS8*'Г на группу'!$A$2,'Г на Ч'!CS8*'Г на группу'!$A$2,"")</f>
        <v/>
      </c>
      <c r="CT8" s="46" t="str">
        <f>IF('Г на Ч'!CT8*'Г на группу'!$A$2,'Г на Ч'!CT8*'Г на группу'!$A$2,"")</f>
        <v/>
      </c>
      <c r="CU8" s="46" t="str">
        <f>IF('Г на Ч'!CU8*'Г на группу'!$A$2,'Г на Ч'!CU8*'Г на группу'!$A$2,"")</f>
        <v/>
      </c>
      <c r="CV8" s="46" t="str">
        <f>IF('Г на Ч'!CV8*'Г на группу'!$A$2,'Г на Ч'!CV8*'Г на группу'!$A$2,"")</f>
        <v/>
      </c>
      <c r="CW8" s="46" t="str">
        <f>IF('Г на Ч'!CW8*'Г на группу'!$A$2,'Г на Ч'!CW8*'Г на группу'!$A$2,"")</f>
        <v/>
      </c>
      <c r="CX8" s="46" t="str">
        <f>IF('Г на Ч'!CX8*'Г на группу'!$A$2,'Г на Ч'!CX8*'Г на группу'!$A$2,"")</f>
        <v/>
      </c>
      <c r="CY8" s="46" t="str">
        <f>IF('Г на Ч'!CY8*'Г на группу'!$A$2,'Г на Ч'!CY8*'Г на группу'!$A$2,"")</f>
        <v/>
      </c>
      <c r="CZ8" s="46" t="str">
        <f>IF('Г на Ч'!CZ8*'Г на группу'!$A$2,'Г на Ч'!CZ8*'Г на группу'!$A$2,"")</f>
        <v/>
      </c>
      <c r="DA8" s="46" t="str">
        <f>IF('Г на Ч'!DA8*'Г на группу'!$A$2,'Г на Ч'!DA8*'Г на группу'!$A$2,"")</f>
        <v/>
      </c>
      <c r="DB8" s="46" t="str">
        <f>IF('Г на Ч'!DB8*'Г на группу'!$A$2,'Г на Ч'!DB8*'Г на группу'!$A$2,"")</f>
        <v/>
      </c>
      <c r="DC8" s="46" t="str">
        <f>IF('Г на Ч'!DC8*'Г на группу'!$A$2,'Г на Ч'!DC8*'Г на группу'!$A$2,"")</f>
        <v/>
      </c>
      <c r="DD8" s="46" t="str">
        <f>IF('Г на Ч'!DD8*'Г на группу'!$A$2,'Г на Ч'!DD8*'Г на группу'!$A$2,"")</f>
        <v/>
      </c>
      <c r="DE8" s="46" t="str">
        <f>IF('Г на Ч'!DE8*'Г на группу'!$A$2,'Г на Ч'!DE8*'Г на группу'!$A$2,"")</f>
        <v/>
      </c>
      <c r="DF8" s="46" t="str">
        <f>IF('Г на Ч'!DF8*'Г на группу'!$A$2,'Г на Ч'!DF8*'Г на группу'!$A$2,"")</f>
        <v/>
      </c>
      <c r="DG8" s="46" t="str">
        <f>IF('Г на Ч'!DG8*'Г на группу'!$A$2,'Г на Ч'!DG8*'Г на группу'!$A$2,"")</f>
        <v/>
      </c>
      <c r="DH8" s="46" t="str">
        <f>IF('Г на Ч'!DH8*'Г на группу'!$A$2,'Г на Ч'!DH8*'Г на группу'!$A$2,"")</f>
        <v/>
      </c>
      <c r="DI8" s="46" t="str">
        <f>IF('Г на Ч'!DI8*'Г на группу'!$A$2,'Г на Ч'!DI8*'Г на группу'!$A$2,"")</f>
        <v/>
      </c>
      <c r="DJ8" s="46" t="str">
        <f>IF('Г на Ч'!DJ8*'Г на группу'!$A$2,'Г на Ч'!DJ8*'Г на группу'!$A$2,"")</f>
        <v/>
      </c>
      <c r="DK8" s="46" t="str">
        <f>IF('Г на Ч'!DK8*'Г на группу'!$A$2,'Г на Ч'!DK8*'Г на группу'!$A$2,"")</f>
        <v/>
      </c>
      <c r="DL8" s="46" t="str">
        <f>IF('Г на Ч'!DL8*'Г на группу'!$A$2,'Г на Ч'!DL8*'Г на группу'!$A$2,"")</f>
        <v/>
      </c>
      <c r="DM8" s="46" t="str">
        <f>IF('Г на Ч'!DM8*'Г на группу'!$A$2,'Г на Ч'!DM8*'Г на группу'!$A$2,"")</f>
        <v/>
      </c>
      <c r="DN8" s="46" t="str">
        <f>IF('Г на Ч'!DN8*'Г на группу'!$A$2,'Г на Ч'!DN8*'Г на группу'!$A$2,"")</f>
        <v/>
      </c>
      <c r="DO8" s="46" t="str">
        <f>IF('Г на Ч'!DO8*'Г на группу'!$A$2,'Г на Ч'!DO8*'Г на группу'!$A$2,"")</f>
        <v/>
      </c>
      <c r="DP8" s="46">
        <f>IF('Г на Ч'!DP8*'Г на группу'!$A$2,'Г на Ч'!DP8*'Г на группу'!$A$2,"")</f>
        <v>360</v>
      </c>
      <c r="DQ8" s="21">
        <f t="shared" si="4"/>
        <v>720</v>
      </c>
    </row>
    <row r="9" spans="1:121" s="21" customFormat="1" x14ac:dyDescent="0.25">
      <c r="A9" s="56" t="s">
        <v>29</v>
      </c>
      <c r="B9" s="56">
        <v>215</v>
      </c>
      <c r="C9" s="57">
        <v>5.2</v>
      </c>
      <c r="D9" s="57">
        <v>0.3</v>
      </c>
      <c r="E9" s="58">
        <v>51</v>
      </c>
      <c r="F9" s="62" t="e">
        <f t="shared" si="0"/>
        <v>#VALUE!</v>
      </c>
      <c r="G9" s="42" t="e">
        <f t="shared" si="1"/>
        <v>#VALUE!</v>
      </c>
      <c r="H9" s="42" t="e">
        <f t="shared" si="2"/>
        <v>#VALUE!</v>
      </c>
      <c r="I9" s="42" t="e">
        <f t="shared" si="3"/>
        <v>#VALUE!</v>
      </c>
      <c r="J9" s="56" t="str">
        <f>IF('Г на Ч'!J9*'Г на группу'!$A$2,'Г на Ч'!J9*'Г на группу'!$A$2,"")</f>
        <v/>
      </c>
      <c r="K9" s="59" t="str">
        <f>IF('Г на Ч'!K9*'Г на группу'!$A$2,'Г на Ч'!K9*'Г на группу'!$A$2,"")</f>
        <v/>
      </c>
      <c r="L9" s="59" t="str">
        <f>IF('Г на Ч'!L9*'Г на группу'!$A$2,'Г на Ч'!L9*'Г на группу'!$A$2,"")</f>
        <v/>
      </c>
      <c r="M9" s="59" t="str">
        <f>IF('Г на Ч'!M9*'Г на группу'!$A$2,'Г на Ч'!M9*'Г на группу'!$A$2,"")</f>
        <v/>
      </c>
      <c r="N9" s="59" t="str">
        <f>IF('Г на Ч'!N9*'Г на группу'!$A$2,'Г на Ч'!N9*'Г на группу'!$A$2,"")</f>
        <v/>
      </c>
      <c r="O9" s="56" t="str">
        <f>IF('Г на Ч'!O9*'Г на группу'!$A$2,'Г на Ч'!O9*'Г на группу'!$A$2,"")</f>
        <v/>
      </c>
      <c r="P9" s="59" t="str">
        <f>IF('Г на Ч'!P9*'Г на группу'!$A$2,'Г на Ч'!P9*'Г на группу'!$A$2,"")</f>
        <v/>
      </c>
      <c r="Q9" s="59" t="str">
        <f>IF('Г на Ч'!Q9*'Г на группу'!$A$2,'Г на Ч'!Q9*'Г на группу'!$A$2,"")</f>
        <v/>
      </c>
      <c r="R9" s="59" t="str">
        <f>IF('Г на Ч'!R9*'Г на группу'!$A$2,'Г на Ч'!R9*'Г на группу'!$A$2,"")</f>
        <v/>
      </c>
      <c r="S9" s="59" t="str">
        <f>IF('Г на Ч'!S9*'Г на группу'!$A$2,'Г на Ч'!S9*'Г на группу'!$A$2,"")</f>
        <v/>
      </c>
      <c r="T9" s="56" t="str">
        <f>IF('Г на Ч'!T9*'Г на группу'!$A$2,'Г на Ч'!T9*'Г на группу'!$A$2,"")</f>
        <v/>
      </c>
      <c r="U9" s="59">
        <f>IF('Г на Ч'!U9*'Г на группу'!$A$2,'Г на Ч'!U9*'Г на группу'!$A$2,"")</f>
        <v>193.5</v>
      </c>
      <c r="V9" s="59">
        <f>IF('Г на Ч'!V9*'Г на группу'!$A$2,'Г на Ч'!V9*'Г на группу'!$A$2,"")</f>
        <v>4.68</v>
      </c>
      <c r="W9" s="59">
        <f>IF('Г на Ч'!W9*'Г на группу'!$A$2,'Г на Ч'!W9*'Г на группу'!$A$2,"")</f>
        <v>0.27</v>
      </c>
      <c r="X9" s="59">
        <f>IF('Г на Ч'!X9*'Г на группу'!$A$2,'Г на Ч'!X9*'Г на группу'!$A$2,"")</f>
        <v>45.900000000000006</v>
      </c>
      <c r="Y9" s="56">
        <f>IF('Г на Ч'!Y9*'Г на группу'!$A$2,'Г на Ч'!Y9*'Г на группу'!$A$2,"")</f>
        <v>90</v>
      </c>
      <c r="Z9" s="59" t="str">
        <f>IF('Г на Ч'!Z9*'Г на группу'!$A$2,'Г на Ч'!Z9*'Г на группу'!$A$2,"")</f>
        <v/>
      </c>
      <c r="AA9" s="59" t="str">
        <f>IF('Г на Ч'!AA9*'Г на группу'!$A$2,'Г на Ч'!AA9*'Г на группу'!$A$2,"")</f>
        <v/>
      </c>
      <c r="AB9" s="59" t="str">
        <f>IF('Г на Ч'!AB9*'Г на группу'!$A$2,'Г на Ч'!AB9*'Г на группу'!$A$2,"")</f>
        <v/>
      </c>
      <c r="AC9" s="59" t="str">
        <f>IF('Г на Ч'!AC9*'Г на группу'!$A$2,'Г на Ч'!AC9*'Г на группу'!$A$2,"")</f>
        <v/>
      </c>
      <c r="AD9" s="56" t="str">
        <f>IF('Г на Ч'!AD9*'Г на группу'!$A$2,'Г на Ч'!AD9*'Г на группу'!$A$2,"")</f>
        <v/>
      </c>
      <c r="AE9" s="59" t="str">
        <f>IF('Г на Ч'!AE9*'Г на группу'!$A$2,'Г на Ч'!AE9*'Г на группу'!$A$2,"")</f>
        <v/>
      </c>
      <c r="AF9" s="59" t="str">
        <f>IF('Г на Ч'!AF9*'Г на группу'!$A$2,'Г на Ч'!AF9*'Г на группу'!$A$2,"")</f>
        <v/>
      </c>
      <c r="AG9" s="59" t="str">
        <f>IF('Г на Ч'!AG9*'Г на группу'!$A$2,'Г на Ч'!AG9*'Г на группу'!$A$2,"")</f>
        <v/>
      </c>
      <c r="AH9" s="59" t="str">
        <f>IF('Г на Ч'!AH9*'Г на группу'!$A$2,'Г на Ч'!AH9*'Г на группу'!$A$2,"")</f>
        <v/>
      </c>
      <c r="AI9" s="56" t="str">
        <f>IF('Г на Ч'!AI9*'Г на группу'!$A$2,'Г на Ч'!AI9*'Г на группу'!$A$2,"")</f>
        <v/>
      </c>
      <c r="AJ9" s="59">
        <f>IF('Г на Ч'!AJ9*'Г на группу'!$A$2,'Г на Ч'!AJ9*'Г на группу'!$A$2,"")</f>
        <v>193.5</v>
      </c>
      <c r="AK9" s="59">
        <f>IF('Г на Ч'!AK9*'Г на группу'!$A$2,'Г на Ч'!AK9*'Г на группу'!$A$2,"")</f>
        <v>4.68</v>
      </c>
      <c r="AL9" s="59">
        <f>IF('Г на Ч'!AL9*'Г на группу'!$A$2,'Г на Ч'!AL9*'Г на группу'!$A$2,"")</f>
        <v>0.27</v>
      </c>
      <c r="AM9" s="59">
        <f>IF('Г на Ч'!AM9*'Г на группу'!$A$2,'Г на Ч'!AM9*'Г на группу'!$A$2,"")</f>
        <v>45.900000000000006</v>
      </c>
      <c r="AN9" s="60">
        <f>IF('Г на Ч'!AN9*'Г на группу'!$A$2,'Г на Ч'!AN9*'Г на группу'!$A$2,"")</f>
        <v>90</v>
      </c>
      <c r="AO9" s="59" t="str">
        <f>IF('Г на Ч'!AO9*'Г на группу'!$A$2,'Г на Ч'!AO9*'Г на группу'!$A$2,"")</f>
        <v/>
      </c>
      <c r="AP9" s="59" t="str">
        <f>IF('Г на Ч'!AP9*'Г на группу'!$A$2,'Г на Ч'!AP9*'Г на группу'!$A$2,"")</f>
        <v/>
      </c>
      <c r="AQ9" s="59" t="str">
        <f>IF('Г на Ч'!AQ9*'Г на группу'!$A$2,'Г на Ч'!AQ9*'Г на группу'!$A$2,"")</f>
        <v/>
      </c>
      <c r="AR9" s="59" t="str">
        <f>IF('Г на Ч'!AR9*'Г на группу'!$A$2,'Г на Ч'!AR9*'Г на группу'!$A$2,"")</f>
        <v/>
      </c>
      <c r="AS9" s="56" t="str">
        <f>IF('Г на Ч'!AS9*'Г на группу'!$A$2,'Г на Ч'!AS9*'Г на группу'!$A$2,"")</f>
        <v/>
      </c>
      <c r="AT9" s="59" t="str">
        <f>IF('Г на Ч'!AT9*'Г на группу'!$A$2,'Г на Ч'!AT9*'Г на группу'!$A$2,"")</f>
        <v/>
      </c>
      <c r="AU9" s="59" t="str">
        <f>IF('Г на Ч'!AU9*'Г на группу'!$A$2,'Г на Ч'!AU9*'Г на группу'!$A$2,"")</f>
        <v/>
      </c>
      <c r="AV9" s="59" t="str">
        <f>IF('Г на Ч'!AV9*'Г на группу'!$A$2,'Г на Ч'!AV9*'Г на группу'!$A$2,"")</f>
        <v/>
      </c>
      <c r="AW9" s="59" t="str">
        <f>IF('Г на Ч'!AW9*'Г на группу'!$A$2,'Г на Ч'!AW9*'Г на группу'!$A$2,"")</f>
        <v/>
      </c>
      <c r="AX9" s="56" t="str">
        <f>IF('Г на Ч'!AX9*'Г на группу'!$A$2,'Г на Ч'!AX9*'Г на группу'!$A$2,"")</f>
        <v/>
      </c>
      <c r="AY9" s="59">
        <f>IF('Г на Ч'!AY9*'Г на группу'!$A$2,'Г на Ч'!AY9*'Г на группу'!$A$2,"")</f>
        <v>193.5</v>
      </c>
      <c r="AZ9" s="59">
        <f>IF('Г на Ч'!AZ9*'Г на группу'!$A$2,'Г на Ч'!AZ9*'Г на группу'!$A$2,"")</f>
        <v>4.68</v>
      </c>
      <c r="BA9" s="59">
        <f>IF('Г на Ч'!BA9*'Г на группу'!$A$2,'Г на Ч'!BA9*'Г на группу'!$A$2,"")</f>
        <v>0.27</v>
      </c>
      <c r="BB9" s="59">
        <f>IF('Г на Ч'!BB9*'Г на группу'!$A$2,'Г на Ч'!BB9*'Г на группу'!$A$2,"")</f>
        <v>45.900000000000006</v>
      </c>
      <c r="BC9" s="56">
        <f>IF('Г на Ч'!BC9*'Г на группу'!$A$2,'Г на Ч'!BC9*'Г на группу'!$A$2,"")</f>
        <v>90</v>
      </c>
      <c r="BD9" s="59" t="str">
        <f>IF('Г на Ч'!BD9*'Г на группу'!$A$2,'Г на Ч'!BD9*'Г на группу'!$A$2,"")</f>
        <v/>
      </c>
      <c r="BE9" s="59" t="str">
        <f>IF('Г на Ч'!BE9*'Г на группу'!$A$2,'Г на Ч'!BE9*'Г на группу'!$A$2,"")</f>
        <v/>
      </c>
      <c r="BF9" s="59" t="str">
        <f>IF('Г на Ч'!BF9*'Г на группу'!$A$2,'Г на Ч'!BF9*'Г на группу'!$A$2,"")</f>
        <v/>
      </c>
      <c r="BG9" s="59" t="str">
        <f>IF('Г на Ч'!BG9*'Г на группу'!$A$2,'Г на Ч'!BG9*'Г на группу'!$A$2,"")</f>
        <v/>
      </c>
      <c r="BH9" s="60" t="str">
        <f>IF('Г на Ч'!BH9*'Г на группу'!$A$2,'Г на Ч'!BH9*'Г на группу'!$A$2,"")</f>
        <v/>
      </c>
      <c r="BI9" s="59">
        <f>IF('Г на Ч'!BI9*'Г на группу'!$A$2,'Г на Ч'!BI9*'Г на группу'!$A$2,"")</f>
        <v>193.5</v>
      </c>
      <c r="BJ9" s="59">
        <f>IF('Г на Ч'!BJ9*'Г на группу'!$A$2,'Г на Ч'!BJ9*'Г на группу'!$A$2,"")</f>
        <v>4.68</v>
      </c>
      <c r="BK9" s="59">
        <f>IF('Г на Ч'!BK9*'Г на группу'!$A$2,'Г на Ч'!BK9*'Г на группу'!$A$2,"")</f>
        <v>0.27</v>
      </c>
      <c r="BL9" s="59">
        <f>IF('Г на Ч'!BL9*'Г на группу'!$A$2,'Г на Ч'!BL9*'Г на группу'!$A$2,"")</f>
        <v>45.900000000000006</v>
      </c>
      <c r="BM9" s="61">
        <f>IF('Г на Ч'!BM9*'Г на группу'!$A$2,'Г на Ч'!BM9*'Г на группу'!$A$2,"")</f>
        <v>90</v>
      </c>
      <c r="BN9" s="59" t="str">
        <f>IF('Г на Ч'!BN9*'Г на группу'!$A$2,'Г на Ч'!BN9*'Г на группу'!$A$2,"")</f>
        <v/>
      </c>
      <c r="BO9" s="59" t="str">
        <f>IF('Г на Ч'!BO9*'Г на группу'!$A$2,'Г на Ч'!BO9*'Г на группу'!$A$2,"")</f>
        <v/>
      </c>
      <c r="BP9" s="59" t="str">
        <f>IF('Г на Ч'!BP9*'Г на группу'!$A$2,'Г на Ч'!BP9*'Г на группу'!$A$2,"")</f>
        <v/>
      </c>
      <c r="BQ9" s="59" t="str">
        <f>IF('Г на Ч'!BQ9*'Г на группу'!$A$2,'Г на Ч'!BQ9*'Г на группу'!$A$2,"")</f>
        <v/>
      </c>
      <c r="BR9" s="56" t="str">
        <f>IF('Г на Ч'!BR9*'Г на группу'!$A$2,'Г на Ч'!BR9*'Г на группу'!$A$2,"")</f>
        <v/>
      </c>
      <c r="BS9" s="59" t="str">
        <f>IF('Г на Ч'!BS9*'Г на группу'!$A$2,'Г на Ч'!BS9*'Г на группу'!$A$2,"")</f>
        <v/>
      </c>
      <c r="BT9" s="59" t="str">
        <f>IF('Г на Ч'!BT9*'Г на группу'!$A$2,'Г на Ч'!BT9*'Г на группу'!$A$2,"")</f>
        <v/>
      </c>
      <c r="BU9" s="59" t="str">
        <f>IF('Г на Ч'!BU9*'Г на группу'!$A$2,'Г на Ч'!BU9*'Г на группу'!$A$2,"")</f>
        <v/>
      </c>
      <c r="BV9" s="59" t="str">
        <f>IF('Г на Ч'!BV9*'Г на группу'!$A$2,'Г на Ч'!BV9*'Г на группу'!$A$2,"")</f>
        <v/>
      </c>
      <c r="BW9" s="56" t="str">
        <f>IF('Г на Ч'!BW9*'Г на группу'!$A$2,'Г на Ч'!BW9*'Г на группу'!$A$2,"")</f>
        <v/>
      </c>
      <c r="BX9" s="59">
        <f>IF('Г на Ч'!BX9*'Г на группу'!$A$2,'Г на Ч'!BX9*'Г на группу'!$A$2,"")</f>
        <v>193.5</v>
      </c>
      <c r="BY9" s="59">
        <f>IF('Г на Ч'!BY9*'Г на группу'!$A$2,'Г на Ч'!BY9*'Г на группу'!$A$2,"")</f>
        <v>4.68</v>
      </c>
      <c r="BZ9" s="59">
        <f>IF('Г на Ч'!BZ9*'Г на группу'!$A$2,'Г на Ч'!BZ9*'Г на группу'!$A$2,"")</f>
        <v>0.27</v>
      </c>
      <c r="CA9" s="59">
        <f>IF('Г на Ч'!CA9*'Г на группу'!$A$2,'Г на Ч'!CA9*'Г на группу'!$A$2,"")</f>
        <v>45.900000000000006</v>
      </c>
      <c r="CB9" s="56">
        <f>IF('Г на Ч'!CB9*'Г на группу'!$A$2,'Г на Ч'!CB9*'Г на группу'!$A$2,"")</f>
        <v>90</v>
      </c>
      <c r="CC9" s="59" t="str">
        <f>IF('Г на Ч'!CC9*'Г на группу'!$A$2,'Г на Ч'!CC9*'Г на группу'!$A$2,"")</f>
        <v/>
      </c>
      <c r="CD9" s="59" t="str">
        <f>IF('Г на Ч'!CD9*'Г на группу'!$A$2,'Г на Ч'!CD9*'Г на группу'!$A$2,"")</f>
        <v/>
      </c>
      <c r="CE9" s="59" t="str">
        <f>IF('Г на Ч'!CE9*'Г на группу'!$A$2,'Г на Ч'!CE9*'Г на группу'!$A$2,"")</f>
        <v/>
      </c>
      <c r="CF9" s="59" t="str">
        <f>IF('Г на Ч'!CF9*'Г на группу'!$A$2,'Г на Ч'!CF9*'Г на группу'!$A$2,"")</f>
        <v/>
      </c>
      <c r="CG9" s="56" t="str">
        <f>IF('Г на Ч'!CG9*'Г на группу'!$A$2,'Г на Ч'!CG9*'Г на группу'!$A$2,"")</f>
        <v/>
      </c>
      <c r="CH9" s="59" t="str">
        <f>IF('Г на Ч'!CH9*'Г на группу'!$A$2,'Г на Ч'!CH9*'Г на группу'!$A$2,"")</f>
        <v/>
      </c>
      <c r="CI9" s="59" t="str">
        <f>IF('Г на Ч'!CI9*'Г на группу'!$A$2,'Г на Ч'!CI9*'Г на группу'!$A$2,"")</f>
        <v/>
      </c>
      <c r="CJ9" s="59" t="str">
        <f>IF('Г на Ч'!CJ9*'Г на группу'!$A$2,'Г на Ч'!CJ9*'Г на группу'!$A$2,"")</f>
        <v/>
      </c>
      <c r="CK9" s="59" t="str">
        <f>IF('Г на Ч'!CK9*'Г на группу'!$A$2,'Г на Ч'!CK9*'Г на группу'!$A$2,"")</f>
        <v/>
      </c>
      <c r="CL9" s="56" t="str">
        <f>IF('Г на Ч'!CL9*'Г на группу'!$A$2,'Г на Ч'!CL9*'Г на группу'!$A$2,"")</f>
        <v/>
      </c>
      <c r="CM9" s="59">
        <f>IF('Г на Ч'!CM9*'Г на группу'!$A$2,'Г на Ч'!CM9*'Г на группу'!$A$2,"")</f>
        <v>193.5</v>
      </c>
      <c r="CN9" s="59">
        <f>IF('Г на Ч'!CN9*'Г на группу'!$A$2,'Г на Ч'!CN9*'Г на группу'!$A$2,"")</f>
        <v>4.68</v>
      </c>
      <c r="CO9" s="59">
        <f>IF('Г на Ч'!CO9*'Г на группу'!$A$2,'Г на Ч'!CO9*'Г на группу'!$A$2,"")</f>
        <v>0.27</v>
      </c>
      <c r="CP9" s="59">
        <f>IF('Г на Ч'!CP9*'Г на группу'!$A$2,'Г на Ч'!CP9*'Г на группу'!$A$2,"")</f>
        <v>45.900000000000006</v>
      </c>
      <c r="CQ9" s="56">
        <f>IF('Г на Ч'!CQ9*'Г на группу'!$A$2,'Г на Ч'!CQ9*'Г на группу'!$A$2,"")</f>
        <v>90</v>
      </c>
      <c r="CR9" s="59" t="str">
        <f>IF('Г на Ч'!CR9*'Г на группу'!$A$2,'Г на Ч'!CR9*'Г на группу'!$A$2,"")</f>
        <v/>
      </c>
      <c r="CS9" s="59" t="str">
        <f>IF('Г на Ч'!CS9*'Г на группу'!$A$2,'Г на Ч'!CS9*'Г на группу'!$A$2,"")</f>
        <v/>
      </c>
      <c r="CT9" s="59" t="str">
        <f>IF('Г на Ч'!CT9*'Г на группу'!$A$2,'Г на Ч'!CT9*'Г на группу'!$A$2,"")</f>
        <v/>
      </c>
      <c r="CU9" s="59" t="str">
        <f>IF('Г на Ч'!CU9*'Г на группу'!$A$2,'Г на Ч'!CU9*'Г на группу'!$A$2,"")</f>
        <v/>
      </c>
      <c r="CV9" s="56" t="str">
        <f>IF('Г на Ч'!CV9*'Г на группу'!$A$2,'Г на Ч'!CV9*'Г на группу'!$A$2,"")</f>
        <v/>
      </c>
      <c r="CW9" s="59" t="str">
        <f>IF('Г на Ч'!CW9*'Г на группу'!$A$2,'Г на Ч'!CW9*'Г на группу'!$A$2,"")</f>
        <v/>
      </c>
      <c r="CX9" s="59" t="str">
        <f>IF('Г на Ч'!CX9*'Г на группу'!$A$2,'Г на Ч'!CX9*'Г на группу'!$A$2,"")</f>
        <v/>
      </c>
      <c r="CY9" s="59" t="str">
        <f>IF('Г на Ч'!CY9*'Г на группу'!$A$2,'Г на Ч'!CY9*'Г на группу'!$A$2,"")</f>
        <v/>
      </c>
      <c r="CZ9" s="59" t="str">
        <f>IF('Г на Ч'!CZ9*'Г на группу'!$A$2,'Г на Ч'!CZ9*'Г на группу'!$A$2,"")</f>
        <v/>
      </c>
      <c r="DA9" s="56" t="str">
        <f>IF('Г на Ч'!DA9*'Г на группу'!$A$2,'Г на Ч'!DA9*'Г на группу'!$A$2,"")</f>
        <v/>
      </c>
      <c r="DB9" s="59">
        <f>IF('Г на Ч'!DB9*'Г на группу'!$A$2,'Г на Ч'!DB9*'Г на группу'!$A$2,"")</f>
        <v>193.5</v>
      </c>
      <c r="DC9" s="59">
        <f>IF('Г на Ч'!DC9*'Г на группу'!$A$2,'Г на Ч'!DC9*'Г на группу'!$A$2,"")</f>
        <v>4.68</v>
      </c>
      <c r="DD9" s="59">
        <f>IF('Г на Ч'!DD9*'Г на группу'!$A$2,'Г на Ч'!DD9*'Г на группу'!$A$2,"")</f>
        <v>0.27</v>
      </c>
      <c r="DE9" s="59">
        <f>IF('Г на Ч'!DE9*'Г на группу'!$A$2,'Г на Ч'!DE9*'Г на группу'!$A$2,"")</f>
        <v>45.900000000000006</v>
      </c>
      <c r="DF9" s="56">
        <f>IF('Г на Ч'!DF9*'Г на группу'!$A$2,'Г на Ч'!DF9*'Г на группу'!$A$2,"")</f>
        <v>90</v>
      </c>
      <c r="DG9" s="59" t="str">
        <f>IF('Г на Ч'!DG9*'Г на группу'!$A$2,'Г на Ч'!DG9*'Г на группу'!$A$2,"")</f>
        <v/>
      </c>
      <c r="DH9" s="59" t="str">
        <f>IF('Г на Ч'!DH9*'Г на группу'!$A$2,'Г на Ч'!DH9*'Г на группу'!$A$2,"")</f>
        <v/>
      </c>
      <c r="DI9" s="59" t="str">
        <f>IF('Г на Ч'!DI9*'Г на группу'!$A$2,'Г на Ч'!DI9*'Г на группу'!$A$2,"")</f>
        <v/>
      </c>
      <c r="DJ9" s="59" t="str">
        <f>IF('Г на Ч'!DJ9*'Г на группу'!$A$2,'Г на Ч'!DJ9*'Г на группу'!$A$2,"")</f>
        <v/>
      </c>
      <c r="DK9" s="56" t="str">
        <f>IF('Г на Ч'!DK9*'Г на группу'!$A$2,'Г на Ч'!DK9*'Г на группу'!$A$2,"")</f>
        <v/>
      </c>
      <c r="DL9" s="59" t="str">
        <f>IF('Г на Ч'!DL9*'Г на группу'!$A$2,'Г на Ч'!DL9*'Г на группу'!$A$2,"")</f>
        <v/>
      </c>
      <c r="DM9" s="59" t="str">
        <f>IF('Г на Ч'!DM9*'Г на группу'!$A$2,'Г на Ч'!DM9*'Г на группу'!$A$2,"")</f>
        <v/>
      </c>
      <c r="DN9" s="59" t="str">
        <f>IF('Г на Ч'!DN9*'Г на группу'!$A$2,'Г на Ч'!DN9*'Г на группу'!$A$2,"")</f>
        <v/>
      </c>
      <c r="DO9" s="59" t="str">
        <f>IF('Г на Ч'!DO9*'Г на группу'!$A$2,'Г на Ч'!DO9*'Г на группу'!$A$2,"")</f>
        <v/>
      </c>
      <c r="DP9" s="56" t="str">
        <f>IF('Г на Ч'!DP9*'Г на группу'!$A$2,'Г на Ч'!DP9*'Г на группу'!$A$2,"")</f>
        <v/>
      </c>
      <c r="DQ9" s="21">
        <f t="shared" si="4"/>
        <v>630</v>
      </c>
    </row>
    <row r="10" spans="1:121" s="21" customFormat="1" x14ac:dyDescent="0.25">
      <c r="A10" s="38" t="s">
        <v>30</v>
      </c>
      <c r="B10" s="38">
        <v>231</v>
      </c>
      <c r="C10" s="42">
        <v>2.2999999999999998</v>
      </c>
      <c r="D10" s="42">
        <v>0.7</v>
      </c>
      <c r="E10" s="37">
        <v>57.5</v>
      </c>
      <c r="F10" s="29" t="e">
        <f t="shared" si="0"/>
        <v>#VALUE!</v>
      </c>
      <c r="G10" s="30" t="e">
        <f t="shared" si="1"/>
        <v>#VALUE!</v>
      </c>
      <c r="H10" s="30" t="e">
        <f t="shared" si="2"/>
        <v>#VALUE!</v>
      </c>
      <c r="I10" s="30" t="e">
        <f t="shared" si="3"/>
        <v>#VALUE!</v>
      </c>
      <c r="J10" s="38" t="str">
        <f>IF('Г на Ч'!J10*'Г на группу'!$A$2,'Г на Ч'!J10*'Г на группу'!$A$2,"")</f>
        <v/>
      </c>
      <c r="K10" s="42">
        <f>IF('Г на Ч'!K10*'Г на группу'!$A$2,'Г на Ч'!K10*'Г на группу'!$A$2,"")</f>
        <v>207.89999999999998</v>
      </c>
      <c r="L10" s="42">
        <f>IF('Г на Ч'!L10*'Г на группу'!$A$2,'Г на Ч'!L10*'Г на группу'!$A$2,"")</f>
        <v>2.0699999999999998</v>
      </c>
      <c r="M10" s="42">
        <f>IF('Г на Ч'!M10*'Г на группу'!$A$2,'Г на Ч'!M10*'Г на группу'!$A$2,"")</f>
        <v>0.62999999999999989</v>
      </c>
      <c r="N10" s="42">
        <f>IF('Г на Ч'!N10*'Г на группу'!$A$2,'Г на Ч'!N10*'Г на группу'!$A$2,"")</f>
        <v>51.75</v>
      </c>
      <c r="O10" s="38">
        <f>IF('Г на Ч'!O10*'Г на группу'!$A$2,'Г на Ч'!O10*'Г на группу'!$A$2,"")</f>
        <v>90</v>
      </c>
      <c r="P10" s="42" t="str">
        <f>IF('Г на Ч'!P10*'Г на группу'!$A$2,'Г на Ч'!P10*'Г на группу'!$A$2,"")</f>
        <v/>
      </c>
      <c r="Q10" s="42" t="str">
        <f>IF('Г на Ч'!Q10*'Г на группу'!$A$2,'Г на Ч'!Q10*'Г на группу'!$A$2,"")</f>
        <v/>
      </c>
      <c r="R10" s="42" t="str">
        <f>IF('Г на Ч'!R10*'Г на группу'!$A$2,'Г на Ч'!R10*'Г на группу'!$A$2,"")</f>
        <v/>
      </c>
      <c r="S10" s="42" t="str">
        <f>IF('Г на Ч'!S10*'Г на группу'!$A$2,'Г на Ч'!S10*'Г на группу'!$A$2,"")</f>
        <v/>
      </c>
      <c r="T10" s="38" t="str">
        <f>IF('Г на Ч'!T10*'Г на группу'!$A$2,'Г на Ч'!T10*'Г на группу'!$A$2,"")</f>
        <v/>
      </c>
      <c r="U10" s="42" t="str">
        <f>IF('Г на Ч'!U10*'Г на группу'!$A$2,'Г на Ч'!U10*'Г на группу'!$A$2,"")</f>
        <v/>
      </c>
      <c r="V10" s="42" t="str">
        <f>IF('Г на Ч'!V10*'Г на группу'!$A$2,'Г на Ч'!V10*'Г на группу'!$A$2,"")</f>
        <v/>
      </c>
      <c r="W10" s="42" t="str">
        <f>IF('Г на Ч'!W10*'Г на группу'!$A$2,'Г на Ч'!W10*'Г на группу'!$A$2,"")</f>
        <v/>
      </c>
      <c r="X10" s="42" t="str">
        <f>IF('Г на Ч'!X10*'Г на группу'!$A$2,'Г на Ч'!X10*'Г на группу'!$A$2,"")</f>
        <v/>
      </c>
      <c r="Y10" s="38" t="str">
        <f>IF('Г на Ч'!Y10*'Г на группу'!$A$2,'Г на Ч'!Y10*'Г на группу'!$A$2,"")</f>
        <v/>
      </c>
      <c r="Z10" s="42">
        <f>IF('Г на Ч'!Z10*'Г на группу'!$A$2,'Г на Ч'!Z10*'Г на группу'!$A$2,"")</f>
        <v>207.89999999999998</v>
      </c>
      <c r="AA10" s="42">
        <f>IF('Г на Ч'!AA10*'Г на группу'!$A$2,'Г на Ч'!AA10*'Г на группу'!$A$2,"")</f>
        <v>2.0699999999999998</v>
      </c>
      <c r="AB10" s="42">
        <f>IF('Г на Ч'!AB10*'Г на группу'!$A$2,'Г на Ч'!AB10*'Г на группу'!$A$2,"")</f>
        <v>0.62999999999999989</v>
      </c>
      <c r="AC10" s="42">
        <f>IF('Г на Ч'!AC10*'Г на группу'!$A$2,'Г на Ч'!AC10*'Г на группу'!$A$2,"")</f>
        <v>51.75</v>
      </c>
      <c r="AD10" s="38">
        <f>IF('Г на Ч'!AD10*'Г на группу'!$A$2,'Г на Ч'!AD10*'Г на группу'!$A$2,"")</f>
        <v>90</v>
      </c>
      <c r="AE10" s="42" t="str">
        <f>IF('Г на Ч'!AE10*'Г на группу'!$A$2,'Г на Ч'!AE10*'Г на группу'!$A$2,"")</f>
        <v/>
      </c>
      <c r="AF10" s="42" t="str">
        <f>IF('Г на Ч'!AF10*'Г на группу'!$A$2,'Г на Ч'!AF10*'Г на группу'!$A$2,"")</f>
        <v/>
      </c>
      <c r="AG10" s="42" t="str">
        <f>IF('Г на Ч'!AG10*'Г на группу'!$A$2,'Г на Ч'!AG10*'Г на группу'!$A$2,"")</f>
        <v/>
      </c>
      <c r="AH10" s="42" t="str">
        <f>IF('Г на Ч'!AH10*'Г на группу'!$A$2,'Г на Ч'!AH10*'Г на группу'!$A$2,"")</f>
        <v/>
      </c>
      <c r="AI10" s="38" t="str">
        <f>IF('Г на Ч'!AI10*'Г на группу'!$A$2,'Г на Ч'!AI10*'Г на группу'!$A$2,"")</f>
        <v/>
      </c>
      <c r="AJ10" s="42" t="str">
        <f>IF('Г на Ч'!AJ10*'Г на группу'!$A$2,'Г на Ч'!AJ10*'Г на группу'!$A$2,"")</f>
        <v/>
      </c>
      <c r="AK10" s="42" t="str">
        <f>IF('Г на Ч'!AK10*'Г на группу'!$A$2,'Г на Ч'!AK10*'Г на группу'!$A$2,"")</f>
        <v/>
      </c>
      <c r="AL10" s="42" t="str">
        <f>IF('Г на Ч'!AL10*'Г на группу'!$A$2,'Г на Ч'!AL10*'Г на группу'!$A$2,"")</f>
        <v/>
      </c>
      <c r="AM10" s="42" t="str">
        <f>IF('Г на Ч'!AM10*'Г на группу'!$A$2,'Г на Ч'!AM10*'Г на группу'!$A$2,"")</f>
        <v/>
      </c>
      <c r="AN10" s="41" t="str">
        <f>IF('Г на Ч'!AN10*'Г на группу'!$A$2,'Г на Ч'!AN10*'Г на группу'!$A$2,"")</f>
        <v/>
      </c>
      <c r="AO10" s="42">
        <f>IF('Г на Ч'!AO10*'Г на группу'!$A$2,'Г на Ч'!AO10*'Г на группу'!$A$2,"")</f>
        <v>207.89999999999998</v>
      </c>
      <c r="AP10" s="42">
        <f>IF('Г на Ч'!AP10*'Г на группу'!$A$2,'Г на Ч'!AP10*'Г на группу'!$A$2,"")</f>
        <v>2.0699999999999998</v>
      </c>
      <c r="AQ10" s="42">
        <f>IF('Г на Ч'!AQ10*'Г на группу'!$A$2,'Г на Ч'!AQ10*'Г на группу'!$A$2,"")</f>
        <v>0.62999999999999989</v>
      </c>
      <c r="AR10" s="42">
        <f>IF('Г на Ч'!AR10*'Г на группу'!$A$2,'Г на Ч'!AR10*'Г на группу'!$A$2,"")</f>
        <v>51.75</v>
      </c>
      <c r="AS10" s="38">
        <f>IF('Г на Ч'!AS10*'Г на группу'!$A$2,'Г на Ч'!AS10*'Г на группу'!$A$2,"")</f>
        <v>90</v>
      </c>
      <c r="AT10" s="42" t="str">
        <f>IF('Г на Ч'!AT10*'Г на группу'!$A$2,'Г на Ч'!AT10*'Г на группу'!$A$2,"")</f>
        <v/>
      </c>
      <c r="AU10" s="42" t="str">
        <f>IF('Г на Ч'!AU10*'Г на группу'!$A$2,'Г на Ч'!AU10*'Г на группу'!$A$2,"")</f>
        <v/>
      </c>
      <c r="AV10" s="42" t="str">
        <f>IF('Г на Ч'!AV10*'Г на группу'!$A$2,'Г на Ч'!AV10*'Г на группу'!$A$2,"")</f>
        <v/>
      </c>
      <c r="AW10" s="42" t="str">
        <f>IF('Г на Ч'!AW10*'Г на группу'!$A$2,'Г на Ч'!AW10*'Г на группу'!$A$2,"")</f>
        <v/>
      </c>
      <c r="AX10" s="38" t="str">
        <f>IF('Г на Ч'!AX10*'Г на группу'!$A$2,'Г на Ч'!AX10*'Г на группу'!$A$2,"")</f>
        <v/>
      </c>
      <c r="AY10" s="42" t="str">
        <f>IF('Г на Ч'!AY10*'Г на группу'!$A$2,'Г на Ч'!AY10*'Г на группу'!$A$2,"")</f>
        <v/>
      </c>
      <c r="AZ10" s="42" t="str">
        <f>IF('Г на Ч'!AZ10*'Г на группу'!$A$2,'Г на Ч'!AZ10*'Г на группу'!$A$2,"")</f>
        <v/>
      </c>
      <c r="BA10" s="42" t="str">
        <f>IF('Г на Ч'!BA10*'Г на группу'!$A$2,'Г на Ч'!BA10*'Г на группу'!$A$2,"")</f>
        <v/>
      </c>
      <c r="BB10" s="42" t="str">
        <f>IF('Г на Ч'!BB10*'Г на группу'!$A$2,'Г на Ч'!BB10*'Г на группу'!$A$2,"")</f>
        <v/>
      </c>
      <c r="BC10" s="38" t="str">
        <f>IF('Г на Ч'!BC10*'Г на группу'!$A$2,'Г на Ч'!BC10*'Г на группу'!$A$2,"")</f>
        <v/>
      </c>
      <c r="BD10" s="42">
        <f>IF('Г на Ч'!BD10*'Г на группу'!$A$2,'Г на Ч'!BD10*'Г на группу'!$A$2,"")</f>
        <v>207.89999999999998</v>
      </c>
      <c r="BE10" s="42">
        <f>IF('Г на Ч'!BE10*'Г на группу'!$A$2,'Г на Ч'!BE10*'Г на группу'!$A$2,"")</f>
        <v>2.0699999999999998</v>
      </c>
      <c r="BF10" s="42">
        <f>IF('Г на Ч'!BF10*'Г на группу'!$A$2,'Г на Ч'!BF10*'Г на группу'!$A$2,"")</f>
        <v>0.62999999999999989</v>
      </c>
      <c r="BG10" s="42">
        <f>IF('Г на Ч'!BG10*'Г на группу'!$A$2,'Г на Ч'!BG10*'Г на группу'!$A$2,"")</f>
        <v>51.75</v>
      </c>
      <c r="BH10" s="41">
        <f>IF('Г на Ч'!BH10*'Г на группу'!$A$2,'Г на Ч'!BH10*'Г на группу'!$A$2,"")</f>
        <v>90</v>
      </c>
      <c r="BI10" s="42" t="str">
        <f>IF('Г на Ч'!BI10*'Г на группу'!$A$2,'Г на Ч'!BI10*'Г на группу'!$A$2,"")</f>
        <v/>
      </c>
      <c r="BJ10" s="42" t="str">
        <f>IF('Г на Ч'!BJ10*'Г на группу'!$A$2,'Г на Ч'!BJ10*'Г на группу'!$A$2,"")</f>
        <v/>
      </c>
      <c r="BK10" s="42" t="str">
        <f>IF('Г на Ч'!BK10*'Г на группу'!$A$2,'Г на Ч'!BK10*'Г на группу'!$A$2,"")</f>
        <v/>
      </c>
      <c r="BL10" s="42" t="str">
        <f>IF('Г на Ч'!BL10*'Г на группу'!$A$2,'Г на Ч'!BL10*'Г на группу'!$A$2,"")</f>
        <v/>
      </c>
      <c r="BM10" s="43" t="str">
        <f>IF('Г на Ч'!BM10*'Г на группу'!$A$2,'Г на Ч'!BM10*'Г на группу'!$A$2,"")</f>
        <v/>
      </c>
      <c r="BN10" s="42">
        <f>IF('Г на Ч'!BN10*'Г на группу'!$A$2,'Г на Ч'!BN10*'Г на группу'!$A$2,"")</f>
        <v>207.89999999999998</v>
      </c>
      <c r="BO10" s="42">
        <f>IF('Г на Ч'!BO10*'Г на группу'!$A$2,'Г на Ч'!BO10*'Г на группу'!$A$2,"")</f>
        <v>2.0699999999999998</v>
      </c>
      <c r="BP10" s="42">
        <f>IF('Г на Ч'!BP10*'Г на группу'!$A$2,'Г на Ч'!BP10*'Г на группу'!$A$2,"")</f>
        <v>0.62999999999999989</v>
      </c>
      <c r="BQ10" s="42">
        <f>IF('Г на Ч'!BQ10*'Г на группу'!$A$2,'Г на Ч'!BQ10*'Г на группу'!$A$2,"")</f>
        <v>51.75</v>
      </c>
      <c r="BR10" s="38">
        <f>IF('Г на Ч'!BR10*'Г на группу'!$A$2,'Г на Ч'!BR10*'Г на группу'!$A$2,"")</f>
        <v>90</v>
      </c>
      <c r="BS10" s="42" t="str">
        <f>IF('Г на Ч'!BS10*'Г на группу'!$A$2,'Г на Ч'!BS10*'Г на группу'!$A$2,"")</f>
        <v/>
      </c>
      <c r="BT10" s="42" t="str">
        <f>IF('Г на Ч'!BT10*'Г на группу'!$A$2,'Г на Ч'!BT10*'Г на группу'!$A$2,"")</f>
        <v/>
      </c>
      <c r="BU10" s="42" t="str">
        <f>IF('Г на Ч'!BU10*'Г на группу'!$A$2,'Г на Ч'!BU10*'Г на группу'!$A$2,"")</f>
        <v/>
      </c>
      <c r="BV10" s="42" t="str">
        <f>IF('Г на Ч'!BV10*'Г на группу'!$A$2,'Г на Ч'!BV10*'Г на группу'!$A$2,"")</f>
        <v/>
      </c>
      <c r="BW10" s="38" t="str">
        <f>IF('Г на Ч'!BW10*'Г на группу'!$A$2,'Г на Ч'!BW10*'Г на группу'!$A$2,"")</f>
        <v/>
      </c>
      <c r="BX10" s="42" t="str">
        <f>IF('Г на Ч'!BX10*'Г на группу'!$A$2,'Г на Ч'!BX10*'Г на группу'!$A$2,"")</f>
        <v/>
      </c>
      <c r="BY10" s="42" t="str">
        <f>IF('Г на Ч'!BY10*'Г на группу'!$A$2,'Г на Ч'!BY10*'Г на группу'!$A$2,"")</f>
        <v/>
      </c>
      <c r="BZ10" s="42" t="str">
        <f>IF('Г на Ч'!BZ10*'Г на группу'!$A$2,'Г на Ч'!BZ10*'Г на группу'!$A$2,"")</f>
        <v/>
      </c>
      <c r="CA10" s="42" t="str">
        <f>IF('Г на Ч'!CA10*'Г на группу'!$A$2,'Г на Ч'!CA10*'Г на группу'!$A$2,"")</f>
        <v/>
      </c>
      <c r="CB10" s="38" t="str">
        <f>IF('Г на Ч'!CB10*'Г на группу'!$A$2,'Г на Ч'!CB10*'Г на группу'!$A$2,"")</f>
        <v/>
      </c>
      <c r="CC10" s="42">
        <f>IF('Г на Ч'!CC10*'Г на группу'!$A$2,'Г на Ч'!CC10*'Г на группу'!$A$2,"")</f>
        <v>207.89999999999998</v>
      </c>
      <c r="CD10" s="42">
        <f>IF('Г на Ч'!CD10*'Г на группу'!$A$2,'Г на Ч'!CD10*'Г на группу'!$A$2,"")</f>
        <v>2.0699999999999998</v>
      </c>
      <c r="CE10" s="42">
        <f>IF('Г на Ч'!CE10*'Г на группу'!$A$2,'Г на Ч'!CE10*'Г на группу'!$A$2,"")</f>
        <v>0.62999999999999989</v>
      </c>
      <c r="CF10" s="42">
        <f>IF('Г на Ч'!CF10*'Г на группу'!$A$2,'Г на Ч'!CF10*'Г на группу'!$A$2,"")</f>
        <v>51.75</v>
      </c>
      <c r="CG10" s="38">
        <f>IF('Г на Ч'!CG10*'Г на группу'!$A$2,'Г на Ч'!CG10*'Г на группу'!$A$2,"")</f>
        <v>90</v>
      </c>
      <c r="CH10" s="42" t="str">
        <f>IF('Г на Ч'!CH10*'Г на группу'!$A$2,'Г на Ч'!CH10*'Г на группу'!$A$2,"")</f>
        <v/>
      </c>
      <c r="CI10" s="42" t="str">
        <f>IF('Г на Ч'!CI10*'Г на группу'!$A$2,'Г на Ч'!CI10*'Г на группу'!$A$2,"")</f>
        <v/>
      </c>
      <c r="CJ10" s="42" t="str">
        <f>IF('Г на Ч'!CJ10*'Г на группу'!$A$2,'Г на Ч'!CJ10*'Г на группу'!$A$2,"")</f>
        <v/>
      </c>
      <c r="CK10" s="42" t="str">
        <f>IF('Г на Ч'!CK10*'Г на группу'!$A$2,'Г на Ч'!CK10*'Г на группу'!$A$2,"")</f>
        <v/>
      </c>
      <c r="CL10" s="38" t="str">
        <f>IF('Г на Ч'!CL10*'Г на группу'!$A$2,'Г на Ч'!CL10*'Г на группу'!$A$2,"")</f>
        <v/>
      </c>
      <c r="CM10" s="42" t="str">
        <f>IF('Г на Ч'!CM10*'Г на группу'!$A$2,'Г на Ч'!CM10*'Г на группу'!$A$2,"")</f>
        <v/>
      </c>
      <c r="CN10" s="42" t="str">
        <f>IF('Г на Ч'!CN10*'Г на группу'!$A$2,'Г на Ч'!CN10*'Г на группу'!$A$2,"")</f>
        <v/>
      </c>
      <c r="CO10" s="42" t="str">
        <f>IF('Г на Ч'!CO10*'Г на группу'!$A$2,'Г на Ч'!CO10*'Г на группу'!$A$2,"")</f>
        <v/>
      </c>
      <c r="CP10" s="42" t="str">
        <f>IF('Г на Ч'!CP10*'Г на группу'!$A$2,'Г на Ч'!CP10*'Г на группу'!$A$2,"")</f>
        <v/>
      </c>
      <c r="CQ10" s="38" t="str">
        <f>IF('Г на Ч'!CQ10*'Г на группу'!$A$2,'Г на Ч'!CQ10*'Г на группу'!$A$2,"")</f>
        <v/>
      </c>
      <c r="CR10" s="42">
        <f>IF('Г на Ч'!CR10*'Г на группу'!$A$2,'Г на Ч'!CR10*'Г на группу'!$A$2,"")</f>
        <v>207.89999999999998</v>
      </c>
      <c r="CS10" s="42">
        <f>IF('Г на Ч'!CS10*'Г на группу'!$A$2,'Г на Ч'!CS10*'Г на группу'!$A$2,"")</f>
        <v>2.0699999999999998</v>
      </c>
      <c r="CT10" s="42">
        <f>IF('Г на Ч'!CT10*'Г на группу'!$A$2,'Г на Ч'!CT10*'Г на группу'!$A$2,"")</f>
        <v>0.62999999999999989</v>
      </c>
      <c r="CU10" s="42">
        <f>IF('Г на Ч'!CU10*'Г на группу'!$A$2,'Г на Ч'!CU10*'Г на группу'!$A$2,"")</f>
        <v>51.75</v>
      </c>
      <c r="CV10" s="38">
        <f>IF('Г на Ч'!CV10*'Г на группу'!$A$2,'Г на Ч'!CV10*'Г на группу'!$A$2,"")</f>
        <v>90</v>
      </c>
      <c r="CW10" s="42" t="str">
        <f>IF('Г на Ч'!CW10*'Г на группу'!$A$2,'Г на Ч'!CW10*'Г на группу'!$A$2,"")</f>
        <v/>
      </c>
      <c r="CX10" s="42" t="str">
        <f>IF('Г на Ч'!CX10*'Г на группу'!$A$2,'Г на Ч'!CX10*'Г на группу'!$A$2,"")</f>
        <v/>
      </c>
      <c r="CY10" s="42" t="str">
        <f>IF('Г на Ч'!CY10*'Г на группу'!$A$2,'Г на Ч'!CY10*'Г на группу'!$A$2,"")</f>
        <v/>
      </c>
      <c r="CZ10" s="42" t="str">
        <f>IF('Г на Ч'!CZ10*'Г на группу'!$A$2,'Г на Ч'!CZ10*'Г на группу'!$A$2,"")</f>
        <v/>
      </c>
      <c r="DA10" s="38" t="str">
        <f>IF('Г на Ч'!DA10*'Г на группу'!$A$2,'Г на Ч'!DA10*'Г на группу'!$A$2,"")</f>
        <v/>
      </c>
      <c r="DB10" s="42" t="str">
        <f>IF('Г на Ч'!DB10*'Г на группу'!$A$2,'Г на Ч'!DB10*'Г на группу'!$A$2,"")</f>
        <v/>
      </c>
      <c r="DC10" s="42" t="str">
        <f>IF('Г на Ч'!DC10*'Г на группу'!$A$2,'Г на Ч'!DC10*'Г на группу'!$A$2,"")</f>
        <v/>
      </c>
      <c r="DD10" s="42" t="str">
        <f>IF('Г на Ч'!DD10*'Г на группу'!$A$2,'Г на Ч'!DD10*'Г на группу'!$A$2,"")</f>
        <v/>
      </c>
      <c r="DE10" s="42" t="str">
        <f>IF('Г на Ч'!DE10*'Г на группу'!$A$2,'Г на Ч'!DE10*'Г на группу'!$A$2,"")</f>
        <v/>
      </c>
      <c r="DF10" s="38" t="str">
        <f>IF('Г на Ч'!DF10*'Г на группу'!$A$2,'Г на Ч'!DF10*'Г на группу'!$A$2,"")</f>
        <v/>
      </c>
      <c r="DG10" s="42">
        <f>IF('Г на Ч'!DG10*'Г на группу'!$A$2,'Г на Ч'!DG10*'Г на группу'!$A$2,"")</f>
        <v>207.89999999999998</v>
      </c>
      <c r="DH10" s="42">
        <f>IF('Г на Ч'!DH10*'Г на группу'!$A$2,'Г на Ч'!DH10*'Г на группу'!$A$2,"")</f>
        <v>2.0699999999999998</v>
      </c>
      <c r="DI10" s="42">
        <f>IF('Г на Ч'!DI10*'Г на группу'!$A$2,'Г на Ч'!DI10*'Г на группу'!$A$2,"")</f>
        <v>0.62999999999999989</v>
      </c>
      <c r="DJ10" s="42">
        <f>IF('Г на Ч'!DJ10*'Г на группу'!$A$2,'Г на Ч'!DJ10*'Г на группу'!$A$2,"")</f>
        <v>51.75</v>
      </c>
      <c r="DK10" s="38">
        <f>IF('Г на Ч'!DK10*'Г на группу'!$A$2,'Г на Ч'!DK10*'Г на группу'!$A$2,"")</f>
        <v>90</v>
      </c>
      <c r="DL10" s="42" t="str">
        <f>IF('Г на Ч'!DL10*'Г на группу'!$A$2,'Г на Ч'!DL10*'Г на группу'!$A$2,"")</f>
        <v/>
      </c>
      <c r="DM10" s="42" t="str">
        <f>IF('Г на Ч'!DM10*'Г на группу'!$A$2,'Г на Ч'!DM10*'Г на группу'!$A$2,"")</f>
        <v/>
      </c>
      <c r="DN10" s="42" t="str">
        <f>IF('Г на Ч'!DN10*'Г на группу'!$A$2,'Г на Ч'!DN10*'Г на группу'!$A$2,"")</f>
        <v/>
      </c>
      <c r="DO10" s="42" t="str">
        <f>IF('Г на Ч'!DO10*'Г на группу'!$A$2,'Г на Ч'!DO10*'Г на группу'!$A$2,"")</f>
        <v/>
      </c>
      <c r="DP10" s="38" t="str">
        <f>IF('Г на Ч'!DP10*'Г на группу'!$A$2,'Г на Ч'!DP10*'Г на группу'!$A$2,"")</f>
        <v/>
      </c>
      <c r="DQ10" s="21">
        <f t="shared" si="4"/>
        <v>720</v>
      </c>
    </row>
    <row r="11" spans="1:121" s="21" customFormat="1" x14ac:dyDescent="0.25">
      <c r="A11" s="63" t="s">
        <v>105</v>
      </c>
      <c r="B11" s="63"/>
      <c r="C11" s="64"/>
      <c r="D11" s="64"/>
      <c r="E11" s="65"/>
      <c r="F11" s="62" t="e">
        <f t="shared" si="0"/>
        <v>#VALUE!</v>
      </c>
      <c r="G11" s="42" t="e">
        <f t="shared" si="1"/>
        <v>#VALUE!</v>
      </c>
      <c r="H11" s="42" t="e">
        <f t="shared" si="2"/>
        <v>#VALUE!</v>
      </c>
      <c r="I11" s="42" t="e">
        <f t="shared" si="3"/>
        <v>#VALUE!</v>
      </c>
      <c r="J11" s="63" t="str">
        <f>IF('Г на Ч'!J11*'Г на группу'!$A$2,'Г на Ч'!J11*'Г на группу'!$A$2,"")</f>
        <v/>
      </c>
      <c r="K11" s="66" t="str">
        <f>IF('Г на Ч'!K11*'Г на группу'!$A$2,'Г на Ч'!K11*'Г на группу'!$A$2,"")</f>
        <v/>
      </c>
      <c r="L11" s="66" t="str">
        <f>IF('Г на Ч'!L11*'Г на группу'!$A$2,'Г на Ч'!L11*'Г на группу'!$A$2,"")</f>
        <v/>
      </c>
      <c r="M11" s="66" t="str">
        <f>IF('Г на Ч'!M11*'Г на группу'!$A$2,'Г на Ч'!M11*'Г на группу'!$A$2,"")</f>
        <v/>
      </c>
      <c r="N11" s="66" t="str">
        <f>IF('Г на Ч'!N11*'Г на группу'!$A$2,'Г на Ч'!N11*'Г на группу'!$A$2,"")</f>
        <v/>
      </c>
      <c r="O11" s="63" t="str">
        <f>IF('Г на Ч'!O11*'Г на группу'!$A$2,'Г на Ч'!O11*'Г на группу'!$A$2,"")</f>
        <v/>
      </c>
      <c r="P11" s="66" t="str">
        <f>IF('Г на Ч'!P11*'Г на группу'!$A$2,'Г на Ч'!P11*'Г на группу'!$A$2,"")</f>
        <v/>
      </c>
      <c r="Q11" s="66" t="str">
        <f>IF('Г на Ч'!Q11*'Г на группу'!$A$2,'Г на Ч'!Q11*'Г на группу'!$A$2,"")</f>
        <v/>
      </c>
      <c r="R11" s="66" t="str">
        <f>IF('Г на Ч'!R11*'Г на группу'!$A$2,'Г на Ч'!R11*'Г на группу'!$A$2,"")</f>
        <v/>
      </c>
      <c r="S11" s="66" t="str">
        <f>IF('Г на Ч'!S11*'Г на группу'!$A$2,'Г на Ч'!S11*'Г на группу'!$A$2,"")</f>
        <v/>
      </c>
      <c r="T11" s="63">
        <f>IF('Г на Ч'!T11*'Г на группу'!$A$2,'Г на Ч'!T11*'Г на группу'!$A$2,"")</f>
        <v>90</v>
      </c>
      <c r="U11" s="66" t="str">
        <f>IF('Г на Ч'!U11*'Г на группу'!$A$2,'Г на Ч'!U11*'Г на группу'!$A$2,"")</f>
        <v/>
      </c>
      <c r="V11" s="66" t="str">
        <f>IF('Г на Ч'!V11*'Г на группу'!$A$2,'Г на Ч'!V11*'Г на группу'!$A$2,"")</f>
        <v/>
      </c>
      <c r="W11" s="66" t="str">
        <f>IF('Г на Ч'!W11*'Г на группу'!$A$2,'Г на Ч'!W11*'Г на группу'!$A$2,"")</f>
        <v/>
      </c>
      <c r="X11" s="66" t="str">
        <f>IF('Г на Ч'!X11*'Г на группу'!$A$2,'Г на Ч'!X11*'Г на группу'!$A$2,"")</f>
        <v/>
      </c>
      <c r="Y11" s="63" t="str">
        <f>IF('Г на Ч'!Y11*'Г на группу'!$A$2,'Г на Ч'!Y11*'Г на группу'!$A$2,"")</f>
        <v/>
      </c>
      <c r="Z11" s="66" t="str">
        <f>IF('Г на Ч'!Z11*'Г на группу'!$A$2,'Г на Ч'!Z11*'Г на группу'!$A$2,"")</f>
        <v/>
      </c>
      <c r="AA11" s="66" t="str">
        <f>IF('Г на Ч'!AA11*'Г на группу'!$A$2,'Г на Ч'!AA11*'Г на группу'!$A$2,"")</f>
        <v/>
      </c>
      <c r="AB11" s="66" t="str">
        <f>IF('Г на Ч'!AB11*'Г на группу'!$A$2,'Г на Ч'!AB11*'Г на группу'!$A$2,"")</f>
        <v/>
      </c>
      <c r="AC11" s="66" t="str">
        <f>IF('Г на Ч'!AC11*'Г на группу'!$A$2,'Г на Ч'!AC11*'Г на группу'!$A$2,"")</f>
        <v/>
      </c>
      <c r="AD11" s="63" t="str">
        <f>IF('Г на Ч'!AD11*'Г на группу'!$A$2,'Г на Ч'!AD11*'Г на группу'!$A$2,"")</f>
        <v/>
      </c>
      <c r="AE11" s="66" t="str">
        <f>IF('Г на Ч'!AE11*'Г на группу'!$A$2,'Г на Ч'!AE11*'Г на группу'!$A$2,"")</f>
        <v/>
      </c>
      <c r="AF11" s="66" t="str">
        <f>IF('Г на Ч'!AF11*'Г на группу'!$A$2,'Г на Ч'!AF11*'Г на группу'!$A$2,"")</f>
        <v/>
      </c>
      <c r="AG11" s="66" t="str">
        <f>IF('Г на Ч'!AG11*'Г на группу'!$A$2,'Г на Ч'!AG11*'Г на группу'!$A$2,"")</f>
        <v/>
      </c>
      <c r="AH11" s="66" t="str">
        <f>IF('Г на Ч'!AH11*'Г на группу'!$A$2,'Г на Ч'!AH11*'Г на группу'!$A$2,"")</f>
        <v/>
      </c>
      <c r="AI11" s="63">
        <f>IF('Г на Ч'!AI11*'Г на группу'!$A$2,'Г на Ч'!AI11*'Г на группу'!$A$2,"")</f>
        <v>90</v>
      </c>
      <c r="AJ11" s="66" t="str">
        <f>IF('Г на Ч'!AJ11*'Г на группу'!$A$2,'Г на Ч'!AJ11*'Г на группу'!$A$2,"")</f>
        <v/>
      </c>
      <c r="AK11" s="66" t="str">
        <f>IF('Г на Ч'!AK11*'Г на группу'!$A$2,'Г на Ч'!AK11*'Г на группу'!$A$2,"")</f>
        <v/>
      </c>
      <c r="AL11" s="66" t="str">
        <f>IF('Г на Ч'!AL11*'Г на группу'!$A$2,'Г на Ч'!AL11*'Г на группу'!$A$2,"")</f>
        <v/>
      </c>
      <c r="AM11" s="66" t="str">
        <f>IF('Г на Ч'!AM11*'Г на группу'!$A$2,'Г на Ч'!AM11*'Г на группу'!$A$2,"")</f>
        <v/>
      </c>
      <c r="AN11" s="67" t="str">
        <f>IF('Г на Ч'!AN11*'Г на группу'!$A$2,'Г на Ч'!AN11*'Г на группу'!$A$2,"")</f>
        <v/>
      </c>
      <c r="AO11" s="66" t="str">
        <f>IF('Г на Ч'!AO11*'Г на группу'!$A$2,'Г на Ч'!AO11*'Г на группу'!$A$2,"")</f>
        <v/>
      </c>
      <c r="AP11" s="66" t="str">
        <f>IF('Г на Ч'!AP11*'Г на группу'!$A$2,'Г на Ч'!AP11*'Г на группу'!$A$2,"")</f>
        <v/>
      </c>
      <c r="AQ11" s="66" t="str">
        <f>IF('Г на Ч'!AQ11*'Г на группу'!$A$2,'Г на Ч'!AQ11*'Г на группу'!$A$2,"")</f>
        <v/>
      </c>
      <c r="AR11" s="66" t="str">
        <f>IF('Г на Ч'!AR11*'Г на группу'!$A$2,'Г на Ч'!AR11*'Г на группу'!$A$2,"")</f>
        <v/>
      </c>
      <c r="AS11" s="63" t="str">
        <f>IF('Г на Ч'!AS11*'Г на группу'!$A$2,'Г на Ч'!AS11*'Г на группу'!$A$2,"")</f>
        <v/>
      </c>
      <c r="AT11" s="66" t="str">
        <f>IF('Г на Ч'!AT11*'Г на группу'!$A$2,'Г на Ч'!AT11*'Г на группу'!$A$2,"")</f>
        <v/>
      </c>
      <c r="AU11" s="66" t="str">
        <f>IF('Г на Ч'!AU11*'Г на группу'!$A$2,'Г на Ч'!AU11*'Г на группу'!$A$2,"")</f>
        <v/>
      </c>
      <c r="AV11" s="66" t="str">
        <f>IF('Г на Ч'!AV11*'Г на группу'!$A$2,'Г на Ч'!AV11*'Г на группу'!$A$2,"")</f>
        <v/>
      </c>
      <c r="AW11" s="66" t="str">
        <f>IF('Г на Ч'!AW11*'Г на группу'!$A$2,'Г на Ч'!AW11*'Г на группу'!$A$2,"")</f>
        <v/>
      </c>
      <c r="AX11" s="63">
        <f>IF('Г на Ч'!AX11*'Г на группу'!$A$2,'Г на Ч'!AX11*'Г на группу'!$A$2,"")</f>
        <v>90</v>
      </c>
      <c r="AY11" s="66" t="str">
        <f>IF('Г на Ч'!AY11*'Г на группу'!$A$2,'Г на Ч'!AY11*'Г на группу'!$A$2,"")</f>
        <v/>
      </c>
      <c r="AZ11" s="66" t="str">
        <f>IF('Г на Ч'!AZ11*'Г на группу'!$A$2,'Г на Ч'!AZ11*'Г на группу'!$A$2,"")</f>
        <v/>
      </c>
      <c r="BA11" s="66" t="str">
        <f>IF('Г на Ч'!BA11*'Г на группу'!$A$2,'Г на Ч'!BA11*'Г на группу'!$A$2,"")</f>
        <v/>
      </c>
      <c r="BB11" s="66" t="str">
        <f>IF('Г на Ч'!BB11*'Г на группу'!$A$2,'Г на Ч'!BB11*'Г на группу'!$A$2,"")</f>
        <v/>
      </c>
      <c r="BC11" s="63" t="str">
        <f>IF('Г на Ч'!BC11*'Г на группу'!$A$2,'Г на Ч'!BC11*'Г на группу'!$A$2,"")</f>
        <v/>
      </c>
      <c r="BD11" s="66" t="str">
        <f>IF('Г на Ч'!BD11*'Г на группу'!$A$2,'Г на Ч'!BD11*'Г на группу'!$A$2,"")</f>
        <v/>
      </c>
      <c r="BE11" s="66" t="str">
        <f>IF('Г на Ч'!BE11*'Г на группу'!$A$2,'Г на Ч'!BE11*'Г на группу'!$A$2,"")</f>
        <v/>
      </c>
      <c r="BF11" s="66" t="str">
        <f>IF('Г на Ч'!BF11*'Г на группу'!$A$2,'Г на Ч'!BF11*'Г на группу'!$A$2,"")</f>
        <v/>
      </c>
      <c r="BG11" s="66" t="str">
        <f>IF('Г на Ч'!BG11*'Г на группу'!$A$2,'Г на Ч'!BG11*'Г на группу'!$A$2,"")</f>
        <v/>
      </c>
      <c r="BH11" s="67" t="str">
        <f>IF('Г на Ч'!BH11*'Г на группу'!$A$2,'Г на Ч'!BH11*'Г на группу'!$A$2,"")</f>
        <v/>
      </c>
      <c r="BI11" s="66" t="str">
        <f>IF('Г на Ч'!BI11*'Г на группу'!$A$2,'Г на Ч'!BI11*'Г на группу'!$A$2,"")</f>
        <v/>
      </c>
      <c r="BJ11" s="66" t="str">
        <f>IF('Г на Ч'!BJ11*'Г на группу'!$A$2,'Г на Ч'!BJ11*'Г на группу'!$A$2,"")</f>
        <v/>
      </c>
      <c r="BK11" s="66" t="str">
        <f>IF('Г на Ч'!BK11*'Г на группу'!$A$2,'Г на Ч'!BK11*'Г на группу'!$A$2,"")</f>
        <v/>
      </c>
      <c r="BL11" s="66" t="str">
        <f>IF('Г на Ч'!BL11*'Г на группу'!$A$2,'Г на Ч'!BL11*'Г на группу'!$A$2,"")</f>
        <v/>
      </c>
      <c r="BM11" s="68" t="str">
        <f>IF('Г на Ч'!BM11*'Г на группу'!$A$2,'Г на Ч'!BM11*'Г на группу'!$A$2,"")</f>
        <v/>
      </c>
      <c r="BN11" s="66" t="str">
        <f>IF('Г на Ч'!BN11*'Г на группу'!$A$2,'Г на Ч'!BN11*'Г на группу'!$A$2,"")</f>
        <v/>
      </c>
      <c r="BO11" s="66" t="str">
        <f>IF('Г на Ч'!BO11*'Г на группу'!$A$2,'Г на Ч'!BO11*'Г на группу'!$A$2,"")</f>
        <v/>
      </c>
      <c r="BP11" s="66" t="str">
        <f>IF('Г на Ч'!BP11*'Г на группу'!$A$2,'Г на Ч'!BP11*'Г на группу'!$A$2,"")</f>
        <v/>
      </c>
      <c r="BQ11" s="66" t="str">
        <f>IF('Г на Ч'!BQ11*'Г на группу'!$A$2,'Г на Ч'!BQ11*'Г на группу'!$A$2,"")</f>
        <v/>
      </c>
      <c r="BR11" s="63" t="str">
        <f>IF('Г на Ч'!BR11*'Г на группу'!$A$2,'Г на Ч'!BR11*'Г на группу'!$A$2,"")</f>
        <v/>
      </c>
      <c r="BS11" s="66" t="str">
        <f>IF('Г на Ч'!BS11*'Г на группу'!$A$2,'Г на Ч'!BS11*'Г на группу'!$A$2,"")</f>
        <v/>
      </c>
      <c r="BT11" s="66" t="str">
        <f>IF('Г на Ч'!BT11*'Г на группу'!$A$2,'Г на Ч'!BT11*'Г на группу'!$A$2,"")</f>
        <v/>
      </c>
      <c r="BU11" s="66" t="str">
        <f>IF('Г на Ч'!BU11*'Г на группу'!$A$2,'Г на Ч'!BU11*'Г на группу'!$A$2,"")</f>
        <v/>
      </c>
      <c r="BV11" s="66" t="str">
        <f>IF('Г на Ч'!BV11*'Г на группу'!$A$2,'Г на Ч'!BV11*'Г на группу'!$A$2,"")</f>
        <v/>
      </c>
      <c r="BW11" s="63">
        <f>IF('Г на Ч'!BW11*'Г на группу'!$A$2,'Г на Ч'!BW11*'Г на группу'!$A$2,"")</f>
        <v>90</v>
      </c>
      <c r="BX11" s="66" t="str">
        <f>IF('Г на Ч'!BX11*'Г на группу'!$A$2,'Г на Ч'!BX11*'Г на группу'!$A$2,"")</f>
        <v/>
      </c>
      <c r="BY11" s="66" t="str">
        <f>IF('Г на Ч'!BY11*'Г на группу'!$A$2,'Г на Ч'!BY11*'Г на группу'!$A$2,"")</f>
        <v/>
      </c>
      <c r="BZ11" s="66" t="str">
        <f>IF('Г на Ч'!BZ11*'Г на группу'!$A$2,'Г на Ч'!BZ11*'Г на группу'!$A$2,"")</f>
        <v/>
      </c>
      <c r="CA11" s="66" t="str">
        <f>IF('Г на Ч'!CA11*'Г на группу'!$A$2,'Г на Ч'!CA11*'Г на группу'!$A$2,"")</f>
        <v/>
      </c>
      <c r="CB11" s="63" t="str">
        <f>IF('Г на Ч'!CB11*'Г на группу'!$A$2,'Г на Ч'!CB11*'Г на группу'!$A$2,"")</f>
        <v/>
      </c>
      <c r="CC11" s="66" t="str">
        <f>IF('Г на Ч'!CC11*'Г на группу'!$A$2,'Г на Ч'!CC11*'Г на группу'!$A$2,"")</f>
        <v/>
      </c>
      <c r="CD11" s="66" t="str">
        <f>IF('Г на Ч'!CD11*'Г на группу'!$A$2,'Г на Ч'!CD11*'Г на группу'!$A$2,"")</f>
        <v/>
      </c>
      <c r="CE11" s="66" t="str">
        <f>IF('Г на Ч'!CE11*'Г на группу'!$A$2,'Г на Ч'!CE11*'Г на группу'!$A$2,"")</f>
        <v/>
      </c>
      <c r="CF11" s="66" t="str">
        <f>IF('Г на Ч'!CF11*'Г на группу'!$A$2,'Г на Ч'!CF11*'Г на группу'!$A$2,"")</f>
        <v/>
      </c>
      <c r="CG11" s="63" t="str">
        <f>IF('Г на Ч'!CG11*'Г на группу'!$A$2,'Г на Ч'!CG11*'Г на группу'!$A$2,"")</f>
        <v/>
      </c>
      <c r="CH11" s="66" t="str">
        <f>IF('Г на Ч'!CH11*'Г на группу'!$A$2,'Г на Ч'!CH11*'Г на группу'!$A$2,"")</f>
        <v/>
      </c>
      <c r="CI11" s="66" t="str">
        <f>IF('Г на Ч'!CI11*'Г на группу'!$A$2,'Г на Ч'!CI11*'Г на группу'!$A$2,"")</f>
        <v/>
      </c>
      <c r="CJ11" s="66" t="str">
        <f>IF('Г на Ч'!CJ11*'Г на группу'!$A$2,'Г на Ч'!CJ11*'Г на группу'!$A$2,"")</f>
        <v/>
      </c>
      <c r="CK11" s="66" t="str">
        <f>IF('Г на Ч'!CK11*'Г на группу'!$A$2,'Г на Ч'!CK11*'Г на группу'!$A$2,"")</f>
        <v/>
      </c>
      <c r="CL11" s="63">
        <f>IF('Г на Ч'!CL11*'Г на группу'!$A$2,'Г на Ч'!CL11*'Г на группу'!$A$2,"")</f>
        <v>90</v>
      </c>
      <c r="CM11" s="66" t="str">
        <f>IF('Г на Ч'!CM11*'Г на группу'!$A$2,'Г на Ч'!CM11*'Г на группу'!$A$2,"")</f>
        <v/>
      </c>
      <c r="CN11" s="66" t="str">
        <f>IF('Г на Ч'!CN11*'Г на группу'!$A$2,'Г на Ч'!CN11*'Г на группу'!$A$2,"")</f>
        <v/>
      </c>
      <c r="CO11" s="66" t="str">
        <f>IF('Г на Ч'!CO11*'Г на группу'!$A$2,'Г на Ч'!CO11*'Г на группу'!$A$2,"")</f>
        <v/>
      </c>
      <c r="CP11" s="66" t="str">
        <f>IF('Г на Ч'!CP11*'Г на группу'!$A$2,'Г на Ч'!CP11*'Г на группу'!$A$2,"")</f>
        <v/>
      </c>
      <c r="CQ11" s="63" t="str">
        <f>IF('Г на Ч'!CQ11*'Г на группу'!$A$2,'Г на Ч'!CQ11*'Г на группу'!$A$2,"")</f>
        <v/>
      </c>
      <c r="CR11" s="66" t="str">
        <f>IF('Г на Ч'!CR11*'Г на группу'!$A$2,'Г на Ч'!CR11*'Г на группу'!$A$2,"")</f>
        <v/>
      </c>
      <c r="CS11" s="66" t="str">
        <f>IF('Г на Ч'!CS11*'Г на группу'!$A$2,'Г на Ч'!CS11*'Г на группу'!$A$2,"")</f>
        <v/>
      </c>
      <c r="CT11" s="66" t="str">
        <f>IF('Г на Ч'!CT11*'Г на группу'!$A$2,'Г на Ч'!CT11*'Г на группу'!$A$2,"")</f>
        <v/>
      </c>
      <c r="CU11" s="66" t="str">
        <f>IF('Г на Ч'!CU11*'Г на группу'!$A$2,'Г на Ч'!CU11*'Г на группу'!$A$2,"")</f>
        <v/>
      </c>
      <c r="CV11" s="63" t="str">
        <f>IF('Г на Ч'!CV11*'Г на группу'!$A$2,'Г на Ч'!CV11*'Г на группу'!$A$2,"")</f>
        <v/>
      </c>
      <c r="CW11" s="66" t="str">
        <f>IF('Г на Ч'!CW11*'Г на группу'!$A$2,'Г на Ч'!CW11*'Г на группу'!$A$2,"")</f>
        <v/>
      </c>
      <c r="CX11" s="66" t="str">
        <f>IF('Г на Ч'!CX11*'Г на группу'!$A$2,'Г на Ч'!CX11*'Г на группу'!$A$2,"")</f>
        <v/>
      </c>
      <c r="CY11" s="66" t="str">
        <f>IF('Г на Ч'!CY11*'Г на группу'!$A$2,'Г на Ч'!CY11*'Г на группу'!$A$2,"")</f>
        <v/>
      </c>
      <c r="CZ11" s="66" t="str">
        <f>IF('Г на Ч'!CZ11*'Г на группу'!$A$2,'Г на Ч'!CZ11*'Г на группу'!$A$2,"")</f>
        <v/>
      </c>
      <c r="DA11" s="63">
        <f>IF('Г на Ч'!DA11*'Г на группу'!$A$2,'Г на Ч'!DA11*'Г на группу'!$A$2,"")</f>
        <v>90</v>
      </c>
      <c r="DB11" s="66" t="str">
        <f>IF('Г на Ч'!DB11*'Г на группу'!$A$2,'Г на Ч'!DB11*'Г на группу'!$A$2,"")</f>
        <v/>
      </c>
      <c r="DC11" s="66" t="str">
        <f>IF('Г на Ч'!DC11*'Г на группу'!$A$2,'Г на Ч'!DC11*'Г на группу'!$A$2,"")</f>
        <v/>
      </c>
      <c r="DD11" s="66" t="str">
        <f>IF('Г на Ч'!DD11*'Г на группу'!$A$2,'Г на Ч'!DD11*'Г на группу'!$A$2,"")</f>
        <v/>
      </c>
      <c r="DE11" s="66" t="str">
        <f>IF('Г на Ч'!DE11*'Г на группу'!$A$2,'Г на Ч'!DE11*'Г на группу'!$A$2,"")</f>
        <v/>
      </c>
      <c r="DF11" s="63" t="str">
        <f>IF('Г на Ч'!DF11*'Г на группу'!$A$2,'Г на Ч'!DF11*'Г на группу'!$A$2,"")</f>
        <v/>
      </c>
      <c r="DG11" s="66" t="str">
        <f>IF('Г на Ч'!DG11*'Г на группу'!$A$2,'Г на Ч'!DG11*'Г на группу'!$A$2,"")</f>
        <v/>
      </c>
      <c r="DH11" s="66" t="str">
        <f>IF('Г на Ч'!DH11*'Г на группу'!$A$2,'Г на Ч'!DH11*'Г на группу'!$A$2,"")</f>
        <v/>
      </c>
      <c r="DI11" s="66" t="str">
        <f>IF('Г на Ч'!DI11*'Г на группу'!$A$2,'Г на Ч'!DI11*'Г на группу'!$A$2,"")</f>
        <v/>
      </c>
      <c r="DJ11" s="66" t="str">
        <f>IF('Г на Ч'!DJ11*'Г на группу'!$A$2,'Г на Ч'!DJ11*'Г на группу'!$A$2,"")</f>
        <v/>
      </c>
      <c r="DK11" s="63" t="str">
        <f>IF('Г на Ч'!DK11*'Г на группу'!$A$2,'Г на Ч'!DK11*'Г на группу'!$A$2,"")</f>
        <v/>
      </c>
      <c r="DL11" s="66" t="str">
        <f>IF('Г на Ч'!DL11*'Г на группу'!$A$2,'Г на Ч'!DL11*'Г на группу'!$A$2,"")</f>
        <v/>
      </c>
      <c r="DM11" s="66" t="str">
        <f>IF('Г на Ч'!DM11*'Г на группу'!$A$2,'Г на Ч'!DM11*'Г на группу'!$A$2,"")</f>
        <v/>
      </c>
      <c r="DN11" s="66" t="str">
        <f>IF('Г на Ч'!DN11*'Г на группу'!$A$2,'Г на Ч'!DN11*'Г на группу'!$A$2,"")</f>
        <v/>
      </c>
      <c r="DO11" s="66" t="str">
        <f>IF('Г на Ч'!DO11*'Г на группу'!$A$2,'Г на Ч'!DO11*'Г на группу'!$A$2,"")</f>
        <v/>
      </c>
      <c r="DP11" s="63">
        <f>IF('Г на Ч'!DP11*'Г на группу'!$A$2,'Г на Ч'!DP11*'Г на группу'!$A$2,"")</f>
        <v>90</v>
      </c>
      <c r="DQ11" s="21">
        <f t="shared" si="4"/>
        <v>630</v>
      </c>
    </row>
    <row r="12" spans="1:121" s="21" customFormat="1" x14ac:dyDescent="0.25">
      <c r="A12" s="40" t="s">
        <v>31</v>
      </c>
      <c r="B12" s="40">
        <v>360</v>
      </c>
      <c r="C12" s="42">
        <v>25</v>
      </c>
      <c r="D12" s="42">
        <v>29</v>
      </c>
      <c r="E12" s="37">
        <v>0</v>
      </c>
      <c r="F12" s="29" t="e">
        <f t="shared" si="0"/>
        <v>#VALUE!</v>
      </c>
      <c r="G12" s="30" t="e">
        <f t="shared" si="1"/>
        <v>#VALUE!</v>
      </c>
      <c r="H12" s="30" t="e">
        <f t="shared" si="2"/>
        <v>#VALUE!</v>
      </c>
      <c r="I12" s="30" t="e">
        <f t="shared" si="3"/>
        <v>#VALUE!</v>
      </c>
      <c r="J12" s="38" t="str">
        <f>IF('Г на Ч'!J12*'Г на группу'!$A$2,'Г на Ч'!J12*'Г на группу'!$A$2,"")</f>
        <v/>
      </c>
      <c r="K12" s="39">
        <f>IF('Г на Ч'!K12*'Г на группу'!$A$2,'Г на Ч'!K12*'Г на группу'!$A$2,"")</f>
        <v>648</v>
      </c>
      <c r="L12" s="39">
        <f>IF('Г на Ч'!L12*'Г на группу'!$A$2,'Г на Ч'!L12*'Г на группу'!$A$2,"")</f>
        <v>45</v>
      </c>
      <c r="M12" s="39">
        <f>IF('Г на Ч'!M12*'Г на группу'!$A$2,'Г на Ч'!M12*'Г на группу'!$A$2,"")</f>
        <v>52.199999999999996</v>
      </c>
      <c r="N12" s="39" t="str">
        <f>IF('Г на Ч'!N12*'Г на группу'!$A$2,'Г на Ч'!N12*'Г на группу'!$A$2,"")</f>
        <v/>
      </c>
      <c r="O12" s="40">
        <f>IF('Г на Ч'!O12*'Г на группу'!$A$2,'Г на Ч'!O12*'Г на группу'!$A$2,"")</f>
        <v>180</v>
      </c>
      <c r="P12" s="39">
        <f>IF('Г на Ч'!P12*'Г на группу'!$A$2,'Г на Ч'!P12*'Г на группу'!$A$2,"")</f>
        <v>648</v>
      </c>
      <c r="Q12" s="39">
        <f>IF('Г на Ч'!Q12*'Г на группу'!$A$2,'Г на Ч'!Q12*'Г на группу'!$A$2,"")</f>
        <v>45</v>
      </c>
      <c r="R12" s="39">
        <f>IF('Г на Ч'!R12*'Г на группу'!$A$2,'Г на Ч'!R12*'Г на группу'!$A$2,"")</f>
        <v>52.199999999999996</v>
      </c>
      <c r="S12" s="39" t="str">
        <f>IF('Г на Ч'!S12*'Г на группу'!$A$2,'Г на Ч'!S12*'Г на группу'!$A$2,"")</f>
        <v/>
      </c>
      <c r="T12" s="40">
        <f>IF('Г на Ч'!T12*'Г на группу'!$A$2,'Г на Ч'!T12*'Г на группу'!$A$2,"")</f>
        <v>180</v>
      </c>
      <c r="U12" s="40">
        <f>IF('Г на Ч'!U12*'Г на группу'!$A$2,'Г на Ч'!U12*'Г на группу'!$A$2,"")</f>
        <v>648</v>
      </c>
      <c r="V12" s="40">
        <f>IF('Г на Ч'!V12*'Г на группу'!$A$2,'Г на Ч'!V12*'Г на группу'!$A$2,"")</f>
        <v>45</v>
      </c>
      <c r="W12" s="40">
        <f>IF('Г на Ч'!W12*'Г на группу'!$A$2,'Г на Ч'!W12*'Г на группу'!$A$2,"")</f>
        <v>52.199999999999996</v>
      </c>
      <c r="X12" s="40" t="str">
        <f>IF('Г на Ч'!X12*'Г на группу'!$A$2,'Г на Ч'!X12*'Г на группу'!$A$2,"")</f>
        <v/>
      </c>
      <c r="Y12" s="40">
        <f>IF('Г на Ч'!Y12*'Г на группу'!$A$2,'Г на Ч'!Y12*'Г на группу'!$A$2,"")</f>
        <v>180</v>
      </c>
      <c r="Z12" s="39">
        <f>IF('Г на Ч'!Z12*'Г на группу'!$A$2,'Г на Ч'!Z12*'Г на группу'!$A$2,"")</f>
        <v>648</v>
      </c>
      <c r="AA12" s="39">
        <f>IF('Г на Ч'!AA12*'Г на группу'!$A$2,'Г на Ч'!AA12*'Г на группу'!$A$2,"")</f>
        <v>45</v>
      </c>
      <c r="AB12" s="39">
        <f>IF('Г на Ч'!AB12*'Г на группу'!$A$2,'Г на Ч'!AB12*'Г на группу'!$A$2,"")</f>
        <v>52.199999999999996</v>
      </c>
      <c r="AC12" s="39" t="str">
        <f>IF('Г на Ч'!AC12*'Г на группу'!$A$2,'Г на Ч'!AC12*'Г на группу'!$A$2,"")</f>
        <v/>
      </c>
      <c r="AD12" s="38">
        <f>IF('Г на Ч'!AD12*'Г на группу'!$A$2,'Г на Ч'!AD12*'Г на группу'!$A$2,"")</f>
        <v>180</v>
      </c>
      <c r="AE12" s="40">
        <f>IF('Г на Ч'!AE12*'Г на группу'!$A$2,'Г на Ч'!AE12*'Г на группу'!$A$2,"")</f>
        <v>648</v>
      </c>
      <c r="AF12" s="40">
        <f>IF('Г на Ч'!AF12*'Г на группу'!$A$2,'Г на Ч'!AF12*'Г на группу'!$A$2,"")</f>
        <v>45</v>
      </c>
      <c r="AG12" s="40">
        <f>IF('Г на Ч'!AG12*'Г на группу'!$A$2,'Г на Ч'!AG12*'Г на группу'!$A$2,"")</f>
        <v>52.199999999999996</v>
      </c>
      <c r="AH12" s="40" t="str">
        <f>IF('Г на Ч'!AH12*'Г на группу'!$A$2,'Г на Ч'!AH12*'Г на группу'!$A$2,"")</f>
        <v/>
      </c>
      <c r="AI12" s="38">
        <f>IF('Г на Ч'!AI12*'Г на группу'!$A$2,'Г на Ч'!AI12*'Г на группу'!$A$2,"")</f>
        <v>180</v>
      </c>
      <c r="AJ12" s="40">
        <f>IF('Г на Ч'!AJ12*'Г на группу'!$A$2,'Г на Ч'!AJ12*'Г на группу'!$A$2,"")</f>
        <v>648</v>
      </c>
      <c r="AK12" s="40">
        <f>IF('Г на Ч'!AK12*'Г на группу'!$A$2,'Г на Ч'!AK12*'Г на группу'!$A$2,"")</f>
        <v>45</v>
      </c>
      <c r="AL12" s="40">
        <f>IF('Г на Ч'!AL12*'Г на группу'!$A$2,'Г на Ч'!AL12*'Г на группу'!$A$2,"")</f>
        <v>52.199999999999996</v>
      </c>
      <c r="AM12" s="40" t="str">
        <f>IF('Г на Ч'!AM12*'Г на группу'!$A$2,'Г на Ч'!AM12*'Г на группу'!$A$2,"")</f>
        <v/>
      </c>
      <c r="AN12" s="41">
        <f>IF('Г на Ч'!AN12*'Г на группу'!$A$2,'Г на Ч'!AN12*'Г на группу'!$A$2,"")</f>
        <v>180</v>
      </c>
      <c r="AO12" s="40">
        <f>IF('Г на Ч'!AO12*'Г на группу'!$A$2,'Г на Ч'!AO12*'Г на группу'!$A$2,"")</f>
        <v>648</v>
      </c>
      <c r="AP12" s="40">
        <f>IF('Г на Ч'!AP12*'Г на группу'!$A$2,'Г на Ч'!AP12*'Г на группу'!$A$2,"")</f>
        <v>45</v>
      </c>
      <c r="AQ12" s="40">
        <f>IF('Г на Ч'!AQ12*'Г на группу'!$A$2,'Г на Ч'!AQ12*'Г на группу'!$A$2,"")</f>
        <v>52.199999999999996</v>
      </c>
      <c r="AR12" s="40" t="str">
        <f>IF('Г на Ч'!AR12*'Г на группу'!$A$2,'Г на Ч'!AR12*'Г на группу'!$A$2,"")</f>
        <v/>
      </c>
      <c r="AS12" s="40">
        <f>IF('Г на Ч'!AS12*'Г на группу'!$A$2,'Г на Ч'!AS12*'Г на группу'!$A$2,"")</f>
        <v>180</v>
      </c>
      <c r="AT12" s="39">
        <f>IF('Г на Ч'!AT12*'Г на группу'!$A$2,'Г на Ч'!AT12*'Г на группу'!$A$2,"")</f>
        <v>648</v>
      </c>
      <c r="AU12" s="39">
        <f>IF('Г на Ч'!AU12*'Г на группу'!$A$2,'Г на Ч'!AU12*'Г на группу'!$A$2,"")</f>
        <v>45</v>
      </c>
      <c r="AV12" s="39">
        <f>IF('Г на Ч'!AV12*'Г на группу'!$A$2,'Г на Ч'!AV12*'Г на группу'!$A$2,"")</f>
        <v>52.199999999999996</v>
      </c>
      <c r="AW12" s="39" t="str">
        <f>IF('Г на Ч'!AW12*'Г на группу'!$A$2,'Г на Ч'!AW12*'Г на группу'!$A$2,"")</f>
        <v/>
      </c>
      <c r="AX12" s="38">
        <f>IF('Г на Ч'!AX12*'Г на группу'!$A$2,'Г на Ч'!AX12*'Г на группу'!$A$2,"")</f>
        <v>180</v>
      </c>
      <c r="AY12" s="38">
        <f>IF('Г на Ч'!AY12*'Г на группу'!$A$2,'Г на Ч'!AY12*'Г на группу'!$A$2,"")</f>
        <v>648</v>
      </c>
      <c r="AZ12" s="40">
        <f>IF('Г на Ч'!AZ12*'Г на группу'!$A$2,'Г на Ч'!AZ12*'Г на группу'!$A$2,"")</f>
        <v>45</v>
      </c>
      <c r="BA12" s="40">
        <f>IF('Г на Ч'!BA12*'Г на группу'!$A$2,'Г на Ч'!BA12*'Г на группу'!$A$2,"")</f>
        <v>52.199999999999996</v>
      </c>
      <c r="BB12" s="40" t="str">
        <f>IF('Г на Ч'!BB12*'Г на группу'!$A$2,'Г на Ч'!BB12*'Г на группу'!$A$2,"")</f>
        <v/>
      </c>
      <c r="BC12" s="40">
        <f>IF('Г на Ч'!BC12*'Г на группу'!$A$2,'Г на Ч'!BC12*'Г на группу'!$A$2,"")</f>
        <v>180</v>
      </c>
      <c r="BD12" s="39">
        <f>IF('Г на Ч'!BD12*'Г на группу'!$A$2,'Г на Ч'!BD12*'Г на группу'!$A$2,"")</f>
        <v>648</v>
      </c>
      <c r="BE12" s="39">
        <f>IF('Г на Ч'!BE12*'Г на группу'!$A$2,'Г на Ч'!BE12*'Г на группу'!$A$2,"")</f>
        <v>45</v>
      </c>
      <c r="BF12" s="39">
        <f>IF('Г на Ч'!BF12*'Г на группу'!$A$2,'Г на Ч'!BF12*'Г на группу'!$A$2,"")</f>
        <v>52.199999999999996</v>
      </c>
      <c r="BG12" s="39" t="str">
        <f>IF('Г на Ч'!BG12*'Г на группу'!$A$2,'Г на Ч'!BG12*'Г на группу'!$A$2,"")</f>
        <v/>
      </c>
      <c r="BH12" s="41">
        <f>IF('Г на Ч'!BH12*'Г на группу'!$A$2,'Г на Ч'!BH12*'Г на группу'!$A$2,"")</f>
        <v>180</v>
      </c>
      <c r="BI12" s="42">
        <f>IF('Г на Ч'!BI12*'Г на группу'!$A$2,'Г на Ч'!BI12*'Г на группу'!$A$2,"")</f>
        <v>648</v>
      </c>
      <c r="BJ12" s="39">
        <f>IF('Г на Ч'!BJ12*'Г на группу'!$A$2,'Г на Ч'!BJ12*'Г на группу'!$A$2,"")</f>
        <v>45</v>
      </c>
      <c r="BK12" s="39">
        <f>IF('Г на Ч'!BK12*'Г на группу'!$A$2,'Г на Ч'!BK12*'Г на группу'!$A$2,"")</f>
        <v>52.199999999999996</v>
      </c>
      <c r="BL12" s="39" t="str">
        <f>IF('Г на Ч'!BL12*'Г на группу'!$A$2,'Г на Ч'!BL12*'Г на группу'!$A$2,"")</f>
        <v/>
      </c>
      <c r="BM12" s="43">
        <f>IF('Г на Ч'!BM12*'Г на группу'!$A$2,'Г на Ч'!BM12*'Г на группу'!$A$2,"")</f>
        <v>180</v>
      </c>
      <c r="BN12" s="39">
        <f>IF('Г на Ч'!BN12*'Г на группу'!$A$2,'Г на Ч'!BN12*'Г на группу'!$A$2,"")</f>
        <v>648</v>
      </c>
      <c r="BO12" s="39">
        <f>IF('Г на Ч'!BO12*'Г на группу'!$A$2,'Г на Ч'!BO12*'Г на группу'!$A$2,"")</f>
        <v>45</v>
      </c>
      <c r="BP12" s="39">
        <f>IF('Г на Ч'!BP12*'Г на группу'!$A$2,'Г на Ч'!BP12*'Г на группу'!$A$2,"")</f>
        <v>52.199999999999996</v>
      </c>
      <c r="BQ12" s="39" t="str">
        <f>IF('Г на Ч'!BQ12*'Г на группу'!$A$2,'Г на Ч'!BQ12*'Г на группу'!$A$2,"")</f>
        <v/>
      </c>
      <c r="BR12" s="40">
        <f>IF('Г на Ч'!BR12*'Г на группу'!$A$2,'Г на Ч'!BR12*'Г на группу'!$A$2,"")</f>
        <v>180</v>
      </c>
      <c r="BS12" s="39">
        <f>IF('Г на Ч'!BS12*'Г на группу'!$A$2,'Г на Ч'!BS12*'Г на группу'!$A$2,"")</f>
        <v>648</v>
      </c>
      <c r="BT12" s="39">
        <f>IF('Г на Ч'!BT12*'Г на группу'!$A$2,'Г на Ч'!BT12*'Г на группу'!$A$2,"")</f>
        <v>45</v>
      </c>
      <c r="BU12" s="39">
        <f>IF('Г на Ч'!BU12*'Г на группу'!$A$2,'Г на Ч'!BU12*'Г на группу'!$A$2,"")</f>
        <v>52.199999999999996</v>
      </c>
      <c r="BV12" s="39" t="str">
        <f>IF('Г на Ч'!BV12*'Г на группу'!$A$2,'Г на Ч'!BV12*'Г на группу'!$A$2,"")</f>
        <v/>
      </c>
      <c r="BW12" s="40">
        <f>IF('Г на Ч'!BW12*'Г на группу'!$A$2,'Г на Ч'!BW12*'Г на группу'!$A$2,"")</f>
        <v>180</v>
      </c>
      <c r="BX12" s="39">
        <f>IF('Г на Ч'!BX12*'Г на группу'!$A$2,'Г на Ч'!BX12*'Г на группу'!$A$2,"")</f>
        <v>648</v>
      </c>
      <c r="BY12" s="39">
        <f>IF('Г на Ч'!BY12*'Г на группу'!$A$2,'Г на Ч'!BY12*'Г на группу'!$A$2,"")</f>
        <v>45</v>
      </c>
      <c r="BZ12" s="39">
        <f>IF('Г на Ч'!BZ12*'Г на группу'!$A$2,'Г на Ч'!BZ12*'Г на группу'!$A$2,"")</f>
        <v>52.199999999999996</v>
      </c>
      <c r="CA12" s="39" t="str">
        <f>IF('Г на Ч'!CA12*'Г на группу'!$A$2,'Г на Ч'!CA12*'Г на группу'!$A$2,"")</f>
        <v/>
      </c>
      <c r="CB12" s="40">
        <f>IF('Г на Ч'!CB12*'Г на группу'!$A$2,'Г на Ч'!CB12*'Г на группу'!$A$2,"")</f>
        <v>180</v>
      </c>
      <c r="CC12" s="39">
        <f>IF('Г на Ч'!CC12*'Г на группу'!$A$2,'Г на Ч'!CC12*'Г на группу'!$A$2,"")</f>
        <v>648</v>
      </c>
      <c r="CD12" s="39">
        <f>IF('Г на Ч'!CD12*'Г на группу'!$A$2,'Г на Ч'!CD12*'Г на группу'!$A$2,"")</f>
        <v>45</v>
      </c>
      <c r="CE12" s="39">
        <f>IF('Г на Ч'!CE12*'Г на группу'!$A$2,'Г на Ч'!CE12*'Г на группу'!$A$2,"")</f>
        <v>52.199999999999996</v>
      </c>
      <c r="CF12" s="39" t="str">
        <f>IF('Г на Ч'!CF12*'Г на группу'!$A$2,'Г на Ч'!CF12*'Г на группу'!$A$2,"")</f>
        <v/>
      </c>
      <c r="CG12" s="40">
        <f>IF('Г на Ч'!CG12*'Г на группу'!$A$2,'Г на Ч'!CG12*'Г на группу'!$A$2,"")</f>
        <v>180</v>
      </c>
      <c r="CH12" s="39">
        <f>IF('Г на Ч'!CH12*'Г на группу'!$A$2,'Г на Ч'!CH12*'Г на группу'!$A$2,"")</f>
        <v>648</v>
      </c>
      <c r="CI12" s="39">
        <f>IF('Г на Ч'!CI12*'Г на группу'!$A$2,'Г на Ч'!CI12*'Г на группу'!$A$2,"")</f>
        <v>45</v>
      </c>
      <c r="CJ12" s="39">
        <f>IF('Г на Ч'!CJ12*'Г на группу'!$A$2,'Г на Ч'!CJ12*'Г на группу'!$A$2,"")</f>
        <v>52.199999999999996</v>
      </c>
      <c r="CK12" s="39" t="str">
        <f>IF('Г на Ч'!CK12*'Г на группу'!$A$2,'Г на Ч'!CK12*'Г на группу'!$A$2,"")</f>
        <v/>
      </c>
      <c r="CL12" s="38">
        <f>IF('Г на Ч'!CL12*'Г на группу'!$A$2,'Г на Ч'!CL12*'Г на группу'!$A$2,"")</f>
        <v>180</v>
      </c>
      <c r="CM12" s="39">
        <f>IF('Г на Ч'!CM12*'Г на группу'!$A$2,'Г на Ч'!CM12*'Г на группу'!$A$2,"")</f>
        <v>648</v>
      </c>
      <c r="CN12" s="39">
        <f>IF('Г на Ч'!CN12*'Г на группу'!$A$2,'Г на Ч'!CN12*'Г на группу'!$A$2,"")</f>
        <v>45</v>
      </c>
      <c r="CO12" s="39">
        <f>IF('Г на Ч'!CO12*'Г на группу'!$A$2,'Г на Ч'!CO12*'Г на группу'!$A$2,"")</f>
        <v>52.199999999999996</v>
      </c>
      <c r="CP12" s="39" t="str">
        <f>IF('Г на Ч'!CP12*'Г на группу'!$A$2,'Г на Ч'!CP12*'Г на группу'!$A$2,"")</f>
        <v/>
      </c>
      <c r="CQ12" s="38">
        <f>IF('Г на Ч'!CQ12*'Г на группу'!$A$2,'Г на Ч'!CQ12*'Г на группу'!$A$2,"")</f>
        <v>180</v>
      </c>
      <c r="CR12" s="39">
        <f>IF('Г на Ч'!CR12*'Г на группу'!$A$2,'Г на Ч'!CR12*'Г на группу'!$A$2,"")</f>
        <v>648</v>
      </c>
      <c r="CS12" s="39">
        <f>IF('Г на Ч'!CS12*'Г на группу'!$A$2,'Г на Ч'!CS12*'Г на группу'!$A$2,"")</f>
        <v>45</v>
      </c>
      <c r="CT12" s="39">
        <f>IF('Г на Ч'!CT12*'Г на группу'!$A$2,'Г на Ч'!CT12*'Г на группу'!$A$2,"")</f>
        <v>52.199999999999996</v>
      </c>
      <c r="CU12" s="39" t="str">
        <f>IF('Г на Ч'!CU12*'Г на группу'!$A$2,'Г на Ч'!CU12*'Г на группу'!$A$2,"")</f>
        <v/>
      </c>
      <c r="CV12" s="38">
        <f>IF('Г на Ч'!CV12*'Г на группу'!$A$2,'Г на Ч'!CV12*'Г на группу'!$A$2,"")</f>
        <v>180</v>
      </c>
      <c r="CW12" s="39">
        <f>IF('Г на Ч'!CW12*'Г на группу'!$A$2,'Г на Ч'!CW12*'Г на группу'!$A$2,"")</f>
        <v>648</v>
      </c>
      <c r="CX12" s="39">
        <f>IF('Г на Ч'!CX12*'Г на группу'!$A$2,'Г на Ч'!CX12*'Г на группу'!$A$2,"")</f>
        <v>45</v>
      </c>
      <c r="CY12" s="39">
        <f>IF('Г на Ч'!CY12*'Г на группу'!$A$2,'Г на Ч'!CY12*'Г на группу'!$A$2,"")</f>
        <v>52.199999999999996</v>
      </c>
      <c r="CZ12" s="39" t="str">
        <f>IF('Г на Ч'!CZ12*'Г на группу'!$A$2,'Г на Ч'!CZ12*'Г на группу'!$A$2,"")</f>
        <v/>
      </c>
      <c r="DA12" s="38">
        <f>IF('Г на Ч'!DA12*'Г на группу'!$A$2,'Г на Ч'!DA12*'Г на группу'!$A$2,"")</f>
        <v>180</v>
      </c>
      <c r="DB12" s="39">
        <f>IF('Г на Ч'!DB12*'Г на группу'!$A$2,'Г на Ч'!DB12*'Г на группу'!$A$2,"")</f>
        <v>648</v>
      </c>
      <c r="DC12" s="39">
        <f>IF('Г на Ч'!DC12*'Г на группу'!$A$2,'Г на Ч'!DC12*'Г на группу'!$A$2,"")</f>
        <v>45</v>
      </c>
      <c r="DD12" s="39">
        <f>IF('Г на Ч'!DD12*'Г на группу'!$A$2,'Г на Ч'!DD12*'Г на группу'!$A$2,"")</f>
        <v>52.199999999999996</v>
      </c>
      <c r="DE12" s="39" t="str">
        <f>IF('Г на Ч'!DE12*'Г на группу'!$A$2,'Г на Ч'!DE12*'Г на группу'!$A$2,"")</f>
        <v/>
      </c>
      <c r="DF12" s="38">
        <f>IF('Г на Ч'!DF12*'Г на группу'!$A$2,'Г на Ч'!DF12*'Г на группу'!$A$2,"")</f>
        <v>180</v>
      </c>
      <c r="DG12" s="39">
        <f>IF('Г на Ч'!DG12*'Г на группу'!$A$2,'Г на Ч'!DG12*'Г на группу'!$A$2,"")</f>
        <v>648</v>
      </c>
      <c r="DH12" s="39">
        <f>IF('Г на Ч'!DH12*'Г на группу'!$A$2,'Г на Ч'!DH12*'Г на группу'!$A$2,"")</f>
        <v>45</v>
      </c>
      <c r="DI12" s="39">
        <f>IF('Г на Ч'!DI12*'Г на группу'!$A$2,'Г на Ч'!DI12*'Г на группу'!$A$2,"")</f>
        <v>52.199999999999996</v>
      </c>
      <c r="DJ12" s="39" t="str">
        <f>IF('Г на Ч'!DJ12*'Г на группу'!$A$2,'Г на Ч'!DJ12*'Г на группу'!$A$2,"")</f>
        <v/>
      </c>
      <c r="DK12" s="38">
        <f>IF('Г на Ч'!DK12*'Г на группу'!$A$2,'Г на Ч'!DK12*'Г на группу'!$A$2,"")</f>
        <v>180</v>
      </c>
      <c r="DL12" s="39">
        <f>IF('Г на Ч'!DL12*'Г на группу'!$A$2,'Г на Ч'!DL12*'Г на группу'!$A$2,"")</f>
        <v>648</v>
      </c>
      <c r="DM12" s="39">
        <f>IF('Г на Ч'!DM12*'Г на группу'!$A$2,'Г на Ч'!DM12*'Г на группу'!$A$2,"")</f>
        <v>45</v>
      </c>
      <c r="DN12" s="39">
        <f>IF('Г на Ч'!DN12*'Г на группу'!$A$2,'Г на Ч'!DN12*'Г на группу'!$A$2,"")</f>
        <v>52.199999999999996</v>
      </c>
      <c r="DO12" s="39" t="str">
        <f>IF('Г на Ч'!DO12*'Г на группу'!$A$2,'Г на Ч'!DO12*'Г на группу'!$A$2,"")</f>
        <v/>
      </c>
      <c r="DP12" s="38">
        <f>IF('Г на Ч'!DP12*'Г на группу'!$A$2,'Г на Ч'!DP12*'Г на группу'!$A$2,"")</f>
        <v>180</v>
      </c>
      <c r="DQ12" s="21">
        <f t="shared" si="4"/>
        <v>3960</v>
      </c>
    </row>
    <row r="13" spans="1:121" s="21" customFormat="1" x14ac:dyDescent="0.25">
      <c r="A13" t="s">
        <v>32</v>
      </c>
      <c r="B13" s="50">
        <v>476</v>
      </c>
      <c r="C13" s="30">
        <v>26</v>
      </c>
      <c r="D13" s="30">
        <v>25</v>
      </c>
      <c r="E13" s="52">
        <v>37.5</v>
      </c>
      <c r="F13" s="62" t="e">
        <f t="shared" si="0"/>
        <v>#VALUE!</v>
      </c>
      <c r="G13" s="42" t="e">
        <f t="shared" si="1"/>
        <v>#VALUE!</v>
      </c>
      <c r="H13" s="42" t="e">
        <f t="shared" si="2"/>
        <v>#VALUE!</v>
      </c>
      <c r="I13" s="42" t="e">
        <f t="shared" si="3"/>
        <v>#VALUE!</v>
      </c>
      <c r="J13" s="46" t="str">
        <f>IF('Г на Ч'!J13*'Г на группу'!$A$2,'Г на Ч'!J13*'Г на группу'!$A$2,"")</f>
        <v/>
      </c>
      <c r="K13" s="47">
        <f>IF('Г на Ч'!K13*'Г на группу'!$A$2,'Г на Ч'!K13*'Г на группу'!$A$2,"")</f>
        <v>150</v>
      </c>
      <c r="L13" s="47">
        <f>IF('Г на Ч'!L13*'Г на группу'!$A$2,'Г на Ч'!L13*'Г на группу'!$A$2,"")</f>
        <v>150</v>
      </c>
      <c r="M13" s="47">
        <f>IF('Г на Ч'!M13*'Г на группу'!$A$2,'Г на Ч'!M13*'Г на группу'!$A$2,"")</f>
        <v>150</v>
      </c>
      <c r="N13" s="47">
        <f>IF('Г на Ч'!N13*'Г на группу'!$A$2,'Г на Ч'!N13*'Г на группу'!$A$2,"")</f>
        <v>150</v>
      </c>
      <c r="O13">
        <f>IF('Г на Ч'!O13*'Г на группу'!$A$2,'Г на Ч'!O13*'Г на группу'!$A$2,"")</f>
        <v>120</v>
      </c>
      <c r="P13" s="47">
        <f>IF('Г на Ч'!P13*'Г на группу'!$A$2,'Г на Ч'!P13*'Г на группу'!$A$2,"")</f>
        <v>150</v>
      </c>
      <c r="Q13" s="47">
        <f>IF('Г на Ч'!Q13*'Г на группу'!$A$2,'Г на Ч'!Q13*'Г на группу'!$A$2,"")</f>
        <v>150</v>
      </c>
      <c r="R13" s="47">
        <f>IF('Г на Ч'!R13*'Г на группу'!$A$2,'Г на Ч'!R13*'Г на группу'!$A$2,"")</f>
        <v>150</v>
      </c>
      <c r="S13" s="47">
        <f>IF('Г на Ч'!S13*'Г на группу'!$A$2,'Г на Ч'!S13*'Г на группу'!$A$2,"")</f>
        <v>150</v>
      </c>
      <c r="T13">
        <f>IF('Г на Ч'!T13*'Г на группу'!$A$2,'Г на Ч'!T13*'Г на группу'!$A$2,"")</f>
        <v>120</v>
      </c>
      <c r="U13" s="47">
        <f>IF('Г на Ч'!U13*'Г на группу'!$A$2,'Г на Ч'!U13*'Г на группу'!$A$2,"")</f>
        <v>150</v>
      </c>
      <c r="V13" s="47">
        <f>IF('Г на Ч'!V13*'Г на группу'!$A$2,'Г на Ч'!V13*'Г на группу'!$A$2,"")</f>
        <v>150</v>
      </c>
      <c r="W13" s="47">
        <f>IF('Г на Ч'!W13*'Г на группу'!$A$2,'Г на Ч'!W13*'Г на группу'!$A$2,"")</f>
        <v>150</v>
      </c>
      <c r="X13" s="47">
        <f>IF('Г на Ч'!X13*'Г на группу'!$A$2,'Г на Ч'!X13*'Г на группу'!$A$2,"")</f>
        <v>150</v>
      </c>
      <c r="Y13">
        <f>IF('Г на Ч'!Y13*'Г на группу'!$A$2,'Г на Ч'!Y13*'Г на группу'!$A$2,"")</f>
        <v>120</v>
      </c>
      <c r="Z13" s="47">
        <f>IF('Г на Ч'!Z13*'Г на группу'!$A$2,'Г на Ч'!Z13*'Г на группу'!$A$2,"")</f>
        <v>150</v>
      </c>
      <c r="AA13" s="47">
        <f>IF('Г на Ч'!AA13*'Г на группу'!$A$2,'Г на Ч'!AA13*'Г на группу'!$A$2,"")</f>
        <v>150</v>
      </c>
      <c r="AB13" s="47">
        <f>IF('Г на Ч'!AB13*'Г на группу'!$A$2,'Г на Ч'!AB13*'Г на группу'!$A$2,"")</f>
        <v>150</v>
      </c>
      <c r="AC13" s="47">
        <f>IF('Г на Ч'!AC13*'Г на группу'!$A$2,'Г на Ч'!AC13*'Г на группу'!$A$2,"")</f>
        <v>150</v>
      </c>
      <c r="AD13" s="46">
        <f>IF('Г на Ч'!AD13*'Г на группу'!$A$2,'Г на Ч'!AD13*'Г на группу'!$A$2,"")</f>
        <v>120</v>
      </c>
      <c r="AE13" s="47">
        <f>IF('Г на Ч'!AE13*'Г на группу'!$A$2,'Г на Ч'!AE13*'Г на группу'!$A$2,"")</f>
        <v>150</v>
      </c>
      <c r="AF13" s="47">
        <f>IF('Г на Ч'!AF13*'Г на группу'!$A$2,'Г на Ч'!AF13*'Г на группу'!$A$2,"")</f>
        <v>150</v>
      </c>
      <c r="AG13" s="47">
        <f>IF('Г на Ч'!AG13*'Г на группу'!$A$2,'Г на Ч'!AG13*'Г на группу'!$A$2,"")</f>
        <v>150</v>
      </c>
      <c r="AH13" s="47">
        <f>IF('Г на Ч'!AH13*'Г на группу'!$A$2,'Г на Ч'!AH13*'Г на группу'!$A$2,"")</f>
        <v>150</v>
      </c>
      <c r="AI13" s="46">
        <f>IF('Г на Ч'!AI13*'Г на группу'!$A$2,'Г на Ч'!AI13*'Г на группу'!$A$2,"")</f>
        <v>120</v>
      </c>
      <c r="AJ13" s="47">
        <f>IF('Г на Ч'!AJ13*'Г на группу'!$A$2,'Г на Ч'!AJ13*'Г на группу'!$A$2,"")</f>
        <v>150</v>
      </c>
      <c r="AK13" s="47">
        <f>IF('Г на Ч'!AK13*'Г на группу'!$A$2,'Г на Ч'!AK13*'Г на группу'!$A$2,"")</f>
        <v>150</v>
      </c>
      <c r="AL13" s="47">
        <f>IF('Г на Ч'!AL13*'Г на группу'!$A$2,'Г на Ч'!AL13*'Г на группу'!$A$2,"")</f>
        <v>150</v>
      </c>
      <c r="AM13" s="47">
        <f>IF('Г на Ч'!AM13*'Г на группу'!$A$2,'Г на Ч'!AM13*'Г на группу'!$A$2,"")</f>
        <v>150</v>
      </c>
      <c r="AN13" s="48">
        <f>IF('Г на Ч'!AN13*'Г на группу'!$A$2,'Г на Ч'!AN13*'Г на группу'!$A$2,"")</f>
        <v>120</v>
      </c>
      <c r="AO13" s="47">
        <f>IF('Г на Ч'!AO13*'Г на группу'!$A$2,'Г на Ч'!AO13*'Г на группу'!$A$2,"")</f>
        <v>150</v>
      </c>
      <c r="AP13" s="47">
        <f>IF('Г на Ч'!AP13*'Г на группу'!$A$2,'Г на Ч'!AP13*'Г на группу'!$A$2,"")</f>
        <v>150</v>
      </c>
      <c r="AQ13" s="47">
        <f>IF('Г на Ч'!AQ13*'Г на группу'!$A$2,'Г на Ч'!AQ13*'Г на группу'!$A$2,"")</f>
        <v>150</v>
      </c>
      <c r="AR13" s="47">
        <f>IF('Г на Ч'!AR13*'Г на группу'!$A$2,'Г на Ч'!AR13*'Г на группу'!$A$2,"")</f>
        <v>150</v>
      </c>
      <c r="AS13">
        <f>IF('Г на Ч'!AS13*'Г на группу'!$A$2,'Г на Ч'!AS13*'Г на группу'!$A$2,"")</f>
        <v>120</v>
      </c>
      <c r="AT13" s="47">
        <f>IF('Г на Ч'!AT13*'Г на группу'!$A$2,'Г на Ч'!AT13*'Г на группу'!$A$2,"")</f>
        <v>150</v>
      </c>
      <c r="AU13" s="47">
        <f>IF('Г на Ч'!AU13*'Г на группу'!$A$2,'Г на Ч'!AU13*'Г на группу'!$A$2,"")</f>
        <v>150</v>
      </c>
      <c r="AV13" s="47">
        <f>IF('Г на Ч'!AV13*'Г на группу'!$A$2,'Г на Ч'!AV13*'Г на группу'!$A$2,"")</f>
        <v>150</v>
      </c>
      <c r="AW13" s="47">
        <f>IF('Г на Ч'!AW13*'Г на группу'!$A$2,'Г на Ч'!AW13*'Г на группу'!$A$2,"")</f>
        <v>150</v>
      </c>
      <c r="AX13" s="46">
        <f>IF('Г на Ч'!AX13*'Г на группу'!$A$2,'Г на Ч'!AX13*'Г на группу'!$A$2,"")</f>
        <v>120</v>
      </c>
      <c r="AY13" s="44">
        <f>IF('Г на Ч'!AY13*'Г на группу'!$A$2,'Г на Ч'!AY13*'Г на группу'!$A$2,"")</f>
        <v>150</v>
      </c>
      <c r="AZ13" s="47">
        <f>IF('Г на Ч'!AZ13*'Г на группу'!$A$2,'Г на Ч'!AZ13*'Г на группу'!$A$2,"")</f>
        <v>150</v>
      </c>
      <c r="BA13" s="47">
        <f>IF('Г на Ч'!BA13*'Г на группу'!$A$2,'Г на Ч'!BA13*'Г на группу'!$A$2,"")</f>
        <v>150</v>
      </c>
      <c r="BB13" s="47">
        <f>IF('Г на Ч'!BB13*'Г на группу'!$A$2,'Г на Ч'!BB13*'Г на группу'!$A$2,"")</f>
        <v>150</v>
      </c>
      <c r="BC13">
        <f>IF('Г на Ч'!BC13*'Г на группу'!$A$2,'Г на Ч'!BC13*'Г на группу'!$A$2,"")</f>
        <v>120</v>
      </c>
      <c r="BD13" s="47">
        <f>IF('Г на Ч'!BD13*'Г на группу'!$A$2,'Г на Ч'!BD13*'Г на группу'!$A$2,"")</f>
        <v>150</v>
      </c>
      <c r="BE13" s="47">
        <f>IF('Г на Ч'!BE13*'Г на группу'!$A$2,'Г на Ч'!BE13*'Г на группу'!$A$2,"")</f>
        <v>150</v>
      </c>
      <c r="BF13" s="47">
        <f>IF('Г на Ч'!BF13*'Г на группу'!$A$2,'Г на Ч'!BF13*'Г на группу'!$A$2,"")</f>
        <v>150</v>
      </c>
      <c r="BG13" s="47">
        <f>IF('Г на Ч'!BG13*'Г на группу'!$A$2,'Г на Ч'!BG13*'Г на группу'!$A$2,"")</f>
        <v>150</v>
      </c>
      <c r="BH13" s="48">
        <f>IF('Г на Ч'!BH13*'Г на группу'!$A$2,'Г на Ч'!BH13*'Г на группу'!$A$2,"")</f>
        <v>120</v>
      </c>
      <c r="BI13" s="44">
        <f>IF('Г на Ч'!BI13*'Г на группу'!$A$2,'Г на Ч'!BI13*'Г на группу'!$A$2,"")</f>
        <v>150</v>
      </c>
      <c r="BJ13" s="47">
        <f>IF('Г на Ч'!BJ13*'Г на группу'!$A$2,'Г на Ч'!BJ13*'Г на группу'!$A$2,"")</f>
        <v>150</v>
      </c>
      <c r="BK13" s="47">
        <f>IF('Г на Ч'!BK13*'Г на группу'!$A$2,'Г на Ч'!BK13*'Г на группу'!$A$2,"")</f>
        <v>150</v>
      </c>
      <c r="BL13" s="47">
        <f>IF('Г на Ч'!BL13*'Г на группу'!$A$2,'Г на Ч'!BL13*'Г на группу'!$A$2,"")</f>
        <v>150</v>
      </c>
      <c r="BM13" s="49">
        <f>IF('Г на Ч'!BM13*'Г на группу'!$A$2,'Г на Ч'!BM13*'Г на группу'!$A$2,"")</f>
        <v>120</v>
      </c>
      <c r="BN13" s="47">
        <f>IF('Г на Ч'!BN13*'Г на группу'!$A$2,'Г на Ч'!BN13*'Г на группу'!$A$2,"")</f>
        <v>150</v>
      </c>
      <c r="BO13" s="47">
        <f>IF('Г на Ч'!BO13*'Г на группу'!$A$2,'Г на Ч'!BO13*'Г на группу'!$A$2,"")</f>
        <v>150</v>
      </c>
      <c r="BP13" s="47">
        <f>IF('Г на Ч'!BP13*'Г на группу'!$A$2,'Г на Ч'!BP13*'Г на группу'!$A$2,"")</f>
        <v>150</v>
      </c>
      <c r="BQ13" s="47">
        <f>IF('Г на Ч'!BQ13*'Г на группу'!$A$2,'Г на Ч'!BQ13*'Г на группу'!$A$2,"")</f>
        <v>150</v>
      </c>
      <c r="BR13">
        <f>IF('Г на Ч'!BR13*'Г на группу'!$A$2,'Г на Ч'!BR13*'Г на группу'!$A$2,"")</f>
        <v>120</v>
      </c>
      <c r="BS13" s="47">
        <f>IF('Г на Ч'!BS13*'Г на группу'!$A$2,'Г на Ч'!BS13*'Г на группу'!$A$2,"")</f>
        <v>150</v>
      </c>
      <c r="BT13" s="47">
        <f>IF('Г на Ч'!BT13*'Г на группу'!$A$2,'Г на Ч'!BT13*'Г на группу'!$A$2,"")</f>
        <v>150</v>
      </c>
      <c r="BU13" s="47">
        <f>IF('Г на Ч'!BU13*'Г на группу'!$A$2,'Г на Ч'!BU13*'Г на группу'!$A$2,"")</f>
        <v>150</v>
      </c>
      <c r="BV13" s="47">
        <f>IF('Г на Ч'!BV13*'Г на группу'!$A$2,'Г на Ч'!BV13*'Г на группу'!$A$2,"")</f>
        <v>150</v>
      </c>
      <c r="BW13">
        <f>IF('Г на Ч'!BW13*'Г на группу'!$A$2,'Г на Ч'!BW13*'Г на группу'!$A$2,"")</f>
        <v>120</v>
      </c>
      <c r="BX13" s="47">
        <f>IF('Г на Ч'!BX13*'Г на группу'!$A$2,'Г на Ч'!BX13*'Г на группу'!$A$2,"")</f>
        <v>150</v>
      </c>
      <c r="BY13" s="47">
        <f>IF('Г на Ч'!BY13*'Г на группу'!$A$2,'Г на Ч'!BY13*'Г на группу'!$A$2,"")</f>
        <v>150</v>
      </c>
      <c r="BZ13" s="47">
        <f>IF('Г на Ч'!BZ13*'Г на группу'!$A$2,'Г на Ч'!BZ13*'Г на группу'!$A$2,"")</f>
        <v>150</v>
      </c>
      <c r="CA13" s="47">
        <f>IF('Г на Ч'!CA13*'Г на группу'!$A$2,'Г на Ч'!CA13*'Г на группу'!$A$2,"")</f>
        <v>150</v>
      </c>
      <c r="CB13">
        <f>IF('Г на Ч'!CB13*'Г на группу'!$A$2,'Г на Ч'!CB13*'Г на группу'!$A$2,"")</f>
        <v>120</v>
      </c>
      <c r="CC13" s="47">
        <f>IF('Г на Ч'!CC13*'Г на группу'!$A$2,'Г на Ч'!CC13*'Г на группу'!$A$2,"")</f>
        <v>150</v>
      </c>
      <c r="CD13" s="47">
        <f>IF('Г на Ч'!CD13*'Г на группу'!$A$2,'Г на Ч'!CD13*'Г на группу'!$A$2,"")</f>
        <v>150</v>
      </c>
      <c r="CE13" s="47">
        <f>IF('Г на Ч'!CE13*'Г на группу'!$A$2,'Г на Ч'!CE13*'Г на группу'!$A$2,"")</f>
        <v>150</v>
      </c>
      <c r="CF13" s="47">
        <f>IF('Г на Ч'!CF13*'Г на группу'!$A$2,'Г на Ч'!CF13*'Г на группу'!$A$2,"")</f>
        <v>150</v>
      </c>
      <c r="CG13">
        <f>IF('Г на Ч'!CG13*'Г на группу'!$A$2,'Г на Ч'!CG13*'Г на группу'!$A$2,"")</f>
        <v>120</v>
      </c>
      <c r="CH13" s="47">
        <f>IF('Г на Ч'!CH13*'Г на группу'!$A$2,'Г на Ч'!CH13*'Г на группу'!$A$2,"")</f>
        <v>150</v>
      </c>
      <c r="CI13" s="47">
        <f>IF('Г на Ч'!CI13*'Г на группу'!$A$2,'Г на Ч'!CI13*'Г на группу'!$A$2,"")</f>
        <v>150</v>
      </c>
      <c r="CJ13" s="47">
        <f>IF('Г на Ч'!CJ13*'Г на группу'!$A$2,'Г на Ч'!CJ13*'Г на группу'!$A$2,"")</f>
        <v>150</v>
      </c>
      <c r="CK13" s="47">
        <f>IF('Г на Ч'!CK13*'Г на группу'!$A$2,'Г на Ч'!CK13*'Г на группу'!$A$2,"")</f>
        <v>150</v>
      </c>
      <c r="CL13" s="46">
        <f>IF('Г на Ч'!CL13*'Г на группу'!$A$2,'Г на Ч'!CL13*'Г на группу'!$A$2,"")</f>
        <v>120</v>
      </c>
      <c r="CM13" s="47">
        <f>IF('Г на Ч'!CM13*'Г на группу'!$A$2,'Г на Ч'!CM13*'Г на группу'!$A$2,"")</f>
        <v>150</v>
      </c>
      <c r="CN13" s="47">
        <f>IF('Г на Ч'!CN13*'Г на группу'!$A$2,'Г на Ч'!CN13*'Г на группу'!$A$2,"")</f>
        <v>150</v>
      </c>
      <c r="CO13" s="47">
        <f>IF('Г на Ч'!CO13*'Г на группу'!$A$2,'Г на Ч'!CO13*'Г на группу'!$A$2,"")</f>
        <v>150</v>
      </c>
      <c r="CP13" s="47">
        <f>IF('Г на Ч'!CP13*'Г на группу'!$A$2,'Г на Ч'!CP13*'Г на группу'!$A$2,"")</f>
        <v>150</v>
      </c>
      <c r="CQ13" s="46">
        <f>IF('Г на Ч'!CQ13*'Г на группу'!$A$2,'Г на Ч'!CQ13*'Г на группу'!$A$2,"")</f>
        <v>120</v>
      </c>
      <c r="CR13" s="47">
        <f>IF('Г на Ч'!CR13*'Г на группу'!$A$2,'Г на Ч'!CR13*'Г на группу'!$A$2,"")</f>
        <v>150</v>
      </c>
      <c r="CS13" s="47">
        <f>IF('Г на Ч'!CS13*'Г на группу'!$A$2,'Г на Ч'!CS13*'Г на группу'!$A$2,"")</f>
        <v>150</v>
      </c>
      <c r="CT13" s="47">
        <f>IF('Г на Ч'!CT13*'Г на группу'!$A$2,'Г на Ч'!CT13*'Г на группу'!$A$2,"")</f>
        <v>150</v>
      </c>
      <c r="CU13" s="47">
        <f>IF('Г на Ч'!CU13*'Г на группу'!$A$2,'Г на Ч'!CU13*'Г на группу'!$A$2,"")</f>
        <v>150</v>
      </c>
      <c r="CV13" s="46">
        <f>IF('Г на Ч'!CV13*'Г на группу'!$A$2,'Г на Ч'!CV13*'Г на группу'!$A$2,"")</f>
        <v>120</v>
      </c>
      <c r="CW13" s="47">
        <f>IF('Г на Ч'!CW13*'Г на группу'!$A$2,'Г на Ч'!CW13*'Г на группу'!$A$2,"")</f>
        <v>150</v>
      </c>
      <c r="CX13" s="47">
        <f>IF('Г на Ч'!CX13*'Г на группу'!$A$2,'Г на Ч'!CX13*'Г на группу'!$A$2,"")</f>
        <v>150</v>
      </c>
      <c r="CY13" s="47">
        <f>IF('Г на Ч'!CY13*'Г на группу'!$A$2,'Г на Ч'!CY13*'Г на группу'!$A$2,"")</f>
        <v>150</v>
      </c>
      <c r="CZ13" s="47">
        <f>IF('Г на Ч'!CZ13*'Г на группу'!$A$2,'Г на Ч'!CZ13*'Г на группу'!$A$2,"")</f>
        <v>150</v>
      </c>
      <c r="DA13" s="46">
        <f>IF('Г на Ч'!DA13*'Г на группу'!$A$2,'Г на Ч'!DA13*'Г на группу'!$A$2,"")</f>
        <v>120</v>
      </c>
      <c r="DB13" s="47">
        <f>IF('Г на Ч'!DB13*'Г на группу'!$A$2,'Г на Ч'!DB13*'Г на группу'!$A$2,"")</f>
        <v>150</v>
      </c>
      <c r="DC13" s="47">
        <f>IF('Г на Ч'!DC13*'Г на группу'!$A$2,'Г на Ч'!DC13*'Г на группу'!$A$2,"")</f>
        <v>150</v>
      </c>
      <c r="DD13" s="47">
        <f>IF('Г на Ч'!DD13*'Г на группу'!$A$2,'Г на Ч'!DD13*'Г на группу'!$A$2,"")</f>
        <v>150</v>
      </c>
      <c r="DE13" s="47">
        <f>IF('Г на Ч'!DE13*'Г на группу'!$A$2,'Г на Ч'!DE13*'Г на группу'!$A$2,"")</f>
        <v>150</v>
      </c>
      <c r="DF13" s="46">
        <f>IF('Г на Ч'!DF13*'Г на группу'!$A$2,'Г на Ч'!DF13*'Г на группу'!$A$2,"")</f>
        <v>120</v>
      </c>
      <c r="DG13" s="47">
        <f>IF('Г на Ч'!DG13*'Г на группу'!$A$2,'Г на Ч'!DG13*'Г на группу'!$A$2,"")</f>
        <v>150</v>
      </c>
      <c r="DH13" s="47">
        <f>IF('Г на Ч'!DH13*'Г на группу'!$A$2,'Г на Ч'!DH13*'Г на группу'!$A$2,"")</f>
        <v>150</v>
      </c>
      <c r="DI13" s="47">
        <f>IF('Г на Ч'!DI13*'Г на группу'!$A$2,'Г на Ч'!DI13*'Г на группу'!$A$2,"")</f>
        <v>150</v>
      </c>
      <c r="DJ13" s="47">
        <f>IF('Г на Ч'!DJ13*'Г на группу'!$A$2,'Г на Ч'!DJ13*'Г на группу'!$A$2,"")</f>
        <v>150</v>
      </c>
      <c r="DK13" s="46">
        <f>IF('Г на Ч'!DK13*'Г на группу'!$A$2,'Г на Ч'!DK13*'Г на группу'!$A$2,"")</f>
        <v>120</v>
      </c>
      <c r="DL13" s="47">
        <f>IF('Г на Ч'!DL13*'Г на группу'!$A$2,'Г на Ч'!DL13*'Г на группу'!$A$2,"")</f>
        <v>150</v>
      </c>
      <c r="DM13" s="47">
        <f>IF('Г на Ч'!DM13*'Г на группу'!$A$2,'Г на Ч'!DM13*'Г на группу'!$A$2,"")</f>
        <v>150</v>
      </c>
      <c r="DN13" s="47">
        <f>IF('Г на Ч'!DN13*'Г на группу'!$A$2,'Г на Ч'!DN13*'Г на группу'!$A$2,"")</f>
        <v>150</v>
      </c>
      <c r="DO13" s="47">
        <f>IF('Г на Ч'!DO13*'Г на группу'!$A$2,'Г на Ч'!DO13*'Г на группу'!$A$2,"")</f>
        <v>150</v>
      </c>
      <c r="DP13" s="46">
        <f>IF('Г на Ч'!DP13*'Г на группу'!$A$2,'Г на Ч'!DP13*'Г на группу'!$A$2,"")</f>
        <v>120</v>
      </c>
      <c r="DQ13" s="21">
        <f t="shared" si="4"/>
        <v>2640</v>
      </c>
    </row>
    <row r="14" spans="1:121" s="21" customFormat="1" x14ac:dyDescent="0.25">
      <c r="A14" s="40" t="s">
        <v>33</v>
      </c>
      <c r="B14" s="40">
        <v>784</v>
      </c>
      <c r="C14" s="42">
        <v>7.8</v>
      </c>
      <c r="D14" s="42">
        <v>80</v>
      </c>
      <c r="E14" s="37">
        <v>8.1999999999999993</v>
      </c>
      <c r="F14" s="29" t="e">
        <f t="shared" si="0"/>
        <v>#VALUE!</v>
      </c>
      <c r="G14" s="30" t="e">
        <f t="shared" si="1"/>
        <v>#VALUE!</v>
      </c>
      <c r="H14" s="30" t="e">
        <f t="shared" si="2"/>
        <v>#VALUE!</v>
      </c>
      <c r="I14" s="30" t="e">
        <f t="shared" si="3"/>
        <v>#VALUE!</v>
      </c>
      <c r="J14" s="38" t="str">
        <f>IF('Г на Ч'!J14*'Г на группу'!$A$2,'Г на Ч'!J14*'Г на группу'!$A$2,"")</f>
        <v/>
      </c>
      <c r="K14" s="39">
        <f>IF('Г на Ч'!K14*'Г на группу'!$A$2,'Г на Ч'!K14*'Г на группу'!$A$2,"")</f>
        <v>13.32</v>
      </c>
      <c r="L14" s="39">
        <f>IF('Г на Ч'!L14*'Г на группу'!$A$2,'Г на Ч'!L14*'Г на группу'!$A$2,"")</f>
        <v>13.32</v>
      </c>
      <c r="M14" s="39">
        <f>IF('Г на Ч'!M14*'Г на группу'!$A$2,'Г на Ч'!M14*'Г на группу'!$A$2,"")</f>
        <v>13.32</v>
      </c>
      <c r="N14" s="39">
        <f>IF('Г на Ч'!N14*'Г на группу'!$A$2,'Г на Ч'!N14*'Г на группу'!$A$2,"")</f>
        <v>13.32</v>
      </c>
      <c r="O14" s="40">
        <f>IF('Г на Ч'!O14*'Г на группу'!$A$2,'Г на Ч'!O14*'Г на группу'!$A$2,"")</f>
        <v>20</v>
      </c>
      <c r="P14" s="39">
        <f>IF('Г на Ч'!P14*'Г на группу'!$A$2,'Г на Ч'!P14*'Г на группу'!$A$2,"")</f>
        <v>13.32</v>
      </c>
      <c r="Q14" s="39">
        <f>IF('Г на Ч'!Q14*'Г на группу'!$A$2,'Г на Ч'!Q14*'Г на группу'!$A$2,"")</f>
        <v>13.32</v>
      </c>
      <c r="R14" s="39">
        <f>IF('Г на Ч'!R14*'Г на группу'!$A$2,'Г на Ч'!R14*'Г на группу'!$A$2,"")</f>
        <v>13.32</v>
      </c>
      <c r="S14" s="39">
        <f>IF('Г на Ч'!S14*'Г на группу'!$A$2,'Г на Ч'!S14*'Г на группу'!$A$2,"")</f>
        <v>13.32</v>
      </c>
      <c r="T14" s="40">
        <f>IF('Г на Ч'!T14*'Г на группу'!$A$2,'Г на Ч'!T14*'Г на группу'!$A$2,"")</f>
        <v>20</v>
      </c>
      <c r="U14" s="39">
        <f>IF('Г на Ч'!U14*'Г на группу'!$A$2,'Г на Ч'!U14*'Г на группу'!$A$2,"")</f>
        <v>13.32</v>
      </c>
      <c r="V14" s="39">
        <f>IF('Г на Ч'!V14*'Г на группу'!$A$2,'Г на Ч'!V14*'Г на группу'!$A$2,"")</f>
        <v>13.32</v>
      </c>
      <c r="W14" s="39">
        <f>IF('Г на Ч'!W14*'Г на группу'!$A$2,'Г на Ч'!W14*'Г на группу'!$A$2,"")</f>
        <v>13.32</v>
      </c>
      <c r="X14" s="39">
        <f>IF('Г на Ч'!X14*'Г на группу'!$A$2,'Г на Ч'!X14*'Г на группу'!$A$2,"")</f>
        <v>13.32</v>
      </c>
      <c r="Y14" s="40">
        <f>IF('Г на Ч'!Y14*'Г на группу'!$A$2,'Г на Ч'!Y14*'Г на группу'!$A$2,"")</f>
        <v>20</v>
      </c>
      <c r="Z14" s="39">
        <f>IF('Г на Ч'!Z14*'Г на группу'!$A$2,'Г на Ч'!Z14*'Г на группу'!$A$2,"")</f>
        <v>13.32</v>
      </c>
      <c r="AA14" s="39">
        <f>IF('Г на Ч'!AA14*'Г на группу'!$A$2,'Г на Ч'!AA14*'Г на группу'!$A$2,"")</f>
        <v>13.32</v>
      </c>
      <c r="AB14" s="39">
        <f>IF('Г на Ч'!AB14*'Г на группу'!$A$2,'Г на Ч'!AB14*'Г на группу'!$A$2,"")</f>
        <v>13.32</v>
      </c>
      <c r="AC14" s="39">
        <f>IF('Г на Ч'!AC14*'Г на группу'!$A$2,'Г на Ч'!AC14*'Г на группу'!$A$2,"")</f>
        <v>13.32</v>
      </c>
      <c r="AD14" s="38">
        <f>IF('Г на Ч'!AD14*'Г на группу'!$A$2,'Г на Ч'!AD14*'Г на группу'!$A$2,"")</f>
        <v>20</v>
      </c>
      <c r="AE14" s="39">
        <f>IF('Г на Ч'!AE14*'Г на группу'!$A$2,'Г на Ч'!AE14*'Г на группу'!$A$2,"")</f>
        <v>13.32</v>
      </c>
      <c r="AF14" s="39">
        <f>IF('Г на Ч'!AF14*'Г на группу'!$A$2,'Г на Ч'!AF14*'Г на группу'!$A$2,"")</f>
        <v>13.32</v>
      </c>
      <c r="AG14" s="39">
        <f>IF('Г на Ч'!AG14*'Г на группу'!$A$2,'Г на Ч'!AG14*'Г на группу'!$A$2,"")</f>
        <v>13.32</v>
      </c>
      <c r="AH14" s="39">
        <f>IF('Г на Ч'!AH14*'Г на группу'!$A$2,'Г на Ч'!AH14*'Г на группу'!$A$2,"")</f>
        <v>13.32</v>
      </c>
      <c r="AI14" s="38">
        <f>IF('Г на Ч'!AI14*'Г на группу'!$A$2,'Г на Ч'!AI14*'Г на группу'!$A$2,"")</f>
        <v>20</v>
      </c>
      <c r="AJ14" s="39">
        <f>IF('Г на Ч'!AJ14*'Г на группу'!$A$2,'Г на Ч'!AJ14*'Г на группу'!$A$2,"")</f>
        <v>13.32</v>
      </c>
      <c r="AK14" s="39">
        <f>IF('Г на Ч'!AK14*'Г на группу'!$A$2,'Г на Ч'!AK14*'Г на группу'!$A$2,"")</f>
        <v>13.32</v>
      </c>
      <c r="AL14" s="39">
        <f>IF('Г на Ч'!AL14*'Г на группу'!$A$2,'Г на Ч'!AL14*'Г на группу'!$A$2,"")</f>
        <v>13.32</v>
      </c>
      <c r="AM14" s="39">
        <f>IF('Г на Ч'!AM14*'Г на группу'!$A$2,'Г на Ч'!AM14*'Г на группу'!$A$2,"")</f>
        <v>13.32</v>
      </c>
      <c r="AN14" s="41">
        <f>IF('Г на Ч'!AN14*'Г на группу'!$A$2,'Г на Ч'!AN14*'Г на группу'!$A$2,"")</f>
        <v>20</v>
      </c>
      <c r="AO14" s="39">
        <f>IF('Г на Ч'!AO14*'Г на группу'!$A$2,'Г на Ч'!AO14*'Г на группу'!$A$2,"")</f>
        <v>13.32</v>
      </c>
      <c r="AP14" s="39">
        <f>IF('Г на Ч'!AP14*'Г на группу'!$A$2,'Г на Ч'!AP14*'Г на группу'!$A$2,"")</f>
        <v>13.32</v>
      </c>
      <c r="AQ14" s="39">
        <f>IF('Г на Ч'!AQ14*'Г на группу'!$A$2,'Г на Ч'!AQ14*'Г на группу'!$A$2,"")</f>
        <v>13.32</v>
      </c>
      <c r="AR14" s="39">
        <f>IF('Г на Ч'!AR14*'Г на группу'!$A$2,'Г на Ч'!AR14*'Г на группу'!$A$2,"")</f>
        <v>13.32</v>
      </c>
      <c r="AS14" s="40">
        <f>IF('Г на Ч'!AS14*'Г на группу'!$A$2,'Г на Ч'!AS14*'Г на группу'!$A$2,"")</f>
        <v>20</v>
      </c>
      <c r="AT14" s="39">
        <f>IF('Г на Ч'!AT14*'Г на группу'!$A$2,'Г на Ч'!AT14*'Г на группу'!$A$2,"")</f>
        <v>13.32</v>
      </c>
      <c r="AU14" s="39">
        <f>IF('Г на Ч'!AU14*'Г на группу'!$A$2,'Г на Ч'!AU14*'Г на группу'!$A$2,"")</f>
        <v>13.32</v>
      </c>
      <c r="AV14" s="39">
        <f>IF('Г на Ч'!AV14*'Г на группу'!$A$2,'Г на Ч'!AV14*'Г на группу'!$A$2,"")</f>
        <v>13.32</v>
      </c>
      <c r="AW14" s="39">
        <f>IF('Г на Ч'!AW14*'Г на группу'!$A$2,'Г на Ч'!AW14*'Г на группу'!$A$2,"")</f>
        <v>13.32</v>
      </c>
      <c r="AX14" s="38">
        <f>IF('Г на Ч'!AX14*'Г на группу'!$A$2,'Г на Ч'!AX14*'Г на группу'!$A$2,"")</f>
        <v>20</v>
      </c>
      <c r="AY14" s="42">
        <f>IF('Г на Ч'!AY14*'Г на группу'!$A$2,'Г на Ч'!AY14*'Г на группу'!$A$2,"")</f>
        <v>156.80000000000001</v>
      </c>
      <c r="AZ14" s="39">
        <f>IF('Г на Ч'!AZ14*'Г на группу'!$A$2,'Г на Ч'!AZ14*'Г на группу'!$A$2,"")</f>
        <v>1.56</v>
      </c>
      <c r="BA14" s="39">
        <f>IF('Г на Ч'!BA14*'Г на группу'!$A$2,'Г на Ч'!BA14*'Г на группу'!$A$2,"")</f>
        <v>16</v>
      </c>
      <c r="BB14" s="39">
        <f>IF('Г на Ч'!BB14*'Г на группу'!$A$2,'Г на Ч'!BB14*'Г на группу'!$A$2,"")</f>
        <v>1.64</v>
      </c>
      <c r="BC14" s="40">
        <f>IF('Г на Ч'!BC14*'Г на группу'!$A$2,'Г на Ч'!BC14*'Г на группу'!$A$2,"")</f>
        <v>20</v>
      </c>
      <c r="BD14" s="39">
        <f>IF('Г на Ч'!BD14*'Г на группу'!$A$2,'Г на Ч'!BD14*'Г на группу'!$A$2,"")</f>
        <v>15</v>
      </c>
      <c r="BE14" s="39">
        <f>IF('Г на Ч'!BE14*'Г на группу'!$A$2,'Г на Ч'!BE14*'Г на группу'!$A$2,"")</f>
        <v>15</v>
      </c>
      <c r="BF14" s="39">
        <f>IF('Г на Ч'!BF14*'Г на группу'!$A$2,'Г на Ч'!BF14*'Г на группу'!$A$2,"")</f>
        <v>15</v>
      </c>
      <c r="BG14" s="39">
        <f>IF('Г на Ч'!BG14*'Г на группу'!$A$2,'Г на Ч'!BG14*'Г на группу'!$A$2,"")</f>
        <v>15</v>
      </c>
      <c r="BH14" s="41">
        <f>IF('Г на Ч'!BH14*'Г на группу'!$A$2,'Г на Ч'!BH14*'Г на группу'!$A$2,"")</f>
        <v>20</v>
      </c>
      <c r="BI14" s="42">
        <f>IF('Г на Ч'!BI14*'Г на группу'!$A$2,'Г на Ч'!BI14*'Г на группу'!$A$2,"")</f>
        <v>15</v>
      </c>
      <c r="BJ14" s="39">
        <f>IF('Г на Ч'!BJ14*'Г на группу'!$A$2,'Г на Ч'!BJ14*'Г на группу'!$A$2,"")</f>
        <v>15</v>
      </c>
      <c r="BK14" s="39">
        <f>IF('Г на Ч'!BK14*'Г на группу'!$A$2,'Г на Ч'!BK14*'Г на группу'!$A$2,"")</f>
        <v>15</v>
      </c>
      <c r="BL14" s="39">
        <f>IF('Г на Ч'!BL14*'Г на группу'!$A$2,'Г на Ч'!BL14*'Г на группу'!$A$2,"")</f>
        <v>15</v>
      </c>
      <c r="BM14" s="43">
        <f>IF('Г на Ч'!BM14*'Г на группу'!$A$2,'Г на Ч'!BM14*'Г на группу'!$A$2,"")</f>
        <v>20</v>
      </c>
      <c r="BN14" s="39">
        <f>IF('Г на Ч'!BN14*'Г на группу'!$A$2,'Г на Ч'!BN14*'Г на группу'!$A$2,"")</f>
        <v>15</v>
      </c>
      <c r="BO14" s="39">
        <f>IF('Г на Ч'!BO14*'Г на группу'!$A$2,'Г на Ч'!BO14*'Г на группу'!$A$2,"")</f>
        <v>15</v>
      </c>
      <c r="BP14" s="39">
        <f>IF('Г на Ч'!BP14*'Г на группу'!$A$2,'Г на Ч'!BP14*'Г на группу'!$A$2,"")</f>
        <v>15</v>
      </c>
      <c r="BQ14" s="39">
        <f>IF('Г на Ч'!BQ14*'Г на группу'!$A$2,'Г на Ч'!BQ14*'Г на группу'!$A$2,"")</f>
        <v>15</v>
      </c>
      <c r="BR14" s="40">
        <f>IF('Г на Ч'!BR14*'Г на группу'!$A$2,'Г на Ч'!BR14*'Г на группу'!$A$2,"")</f>
        <v>20</v>
      </c>
      <c r="BS14" s="39">
        <f>IF('Г на Ч'!BS14*'Г на группу'!$A$2,'Г на Ч'!BS14*'Г на группу'!$A$2,"")</f>
        <v>15</v>
      </c>
      <c r="BT14" s="39">
        <f>IF('Г на Ч'!BT14*'Г на группу'!$A$2,'Г на Ч'!BT14*'Г на группу'!$A$2,"")</f>
        <v>15</v>
      </c>
      <c r="BU14" s="39">
        <f>IF('Г на Ч'!BU14*'Г на группу'!$A$2,'Г на Ч'!BU14*'Г на группу'!$A$2,"")</f>
        <v>15</v>
      </c>
      <c r="BV14" s="39">
        <f>IF('Г на Ч'!BV14*'Г на группу'!$A$2,'Г на Ч'!BV14*'Г на группу'!$A$2,"")</f>
        <v>15</v>
      </c>
      <c r="BW14" s="40">
        <f>IF('Г на Ч'!BW14*'Г на группу'!$A$2,'Г на Ч'!BW14*'Г на группу'!$A$2,"")</f>
        <v>20</v>
      </c>
      <c r="BX14" s="39">
        <f>IF('Г на Ч'!BX14*'Г на группу'!$A$2,'Г на Ч'!BX14*'Г на группу'!$A$2,"")</f>
        <v>15</v>
      </c>
      <c r="BY14" s="39">
        <f>IF('Г на Ч'!BY14*'Г на группу'!$A$2,'Г на Ч'!BY14*'Г на группу'!$A$2,"")</f>
        <v>15</v>
      </c>
      <c r="BZ14" s="39">
        <f>IF('Г на Ч'!BZ14*'Г на группу'!$A$2,'Г на Ч'!BZ14*'Г на группу'!$A$2,"")</f>
        <v>15</v>
      </c>
      <c r="CA14" s="39">
        <f>IF('Г на Ч'!CA14*'Г на группу'!$A$2,'Г на Ч'!CA14*'Г на группу'!$A$2,"")</f>
        <v>15</v>
      </c>
      <c r="CB14" s="40">
        <f>IF('Г на Ч'!CB14*'Г на группу'!$A$2,'Г на Ч'!CB14*'Г на группу'!$A$2,"")</f>
        <v>20</v>
      </c>
      <c r="CC14" s="39">
        <f>IF('Г на Ч'!CC14*'Г на группу'!$A$2,'Г на Ч'!CC14*'Г на группу'!$A$2,"")</f>
        <v>15</v>
      </c>
      <c r="CD14" s="39">
        <f>IF('Г на Ч'!CD14*'Г на группу'!$A$2,'Г на Ч'!CD14*'Г на группу'!$A$2,"")</f>
        <v>15</v>
      </c>
      <c r="CE14" s="39">
        <f>IF('Г на Ч'!CE14*'Г на группу'!$A$2,'Г на Ч'!CE14*'Г на группу'!$A$2,"")</f>
        <v>15</v>
      </c>
      <c r="CF14" s="39">
        <f>IF('Г на Ч'!CF14*'Г на группу'!$A$2,'Г на Ч'!CF14*'Г на группу'!$A$2,"")</f>
        <v>15</v>
      </c>
      <c r="CG14" s="40">
        <f>IF('Г на Ч'!CG14*'Г на группу'!$A$2,'Г на Ч'!CG14*'Г на группу'!$A$2,"")</f>
        <v>20</v>
      </c>
      <c r="CH14" s="39">
        <f>IF('Г на Ч'!CH14*'Г на группу'!$A$2,'Г на Ч'!CH14*'Г на группу'!$A$2,"")</f>
        <v>15</v>
      </c>
      <c r="CI14" s="39">
        <f>IF('Г на Ч'!CI14*'Г на группу'!$A$2,'Г на Ч'!CI14*'Г на группу'!$A$2,"")</f>
        <v>15</v>
      </c>
      <c r="CJ14" s="39">
        <f>IF('Г на Ч'!CJ14*'Г на группу'!$A$2,'Г на Ч'!CJ14*'Г на группу'!$A$2,"")</f>
        <v>15</v>
      </c>
      <c r="CK14" s="39">
        <f>IF('Г на Ч'!CK14*'Г на группу'!$A$2,'Г на Ч'!CK14*'Г на группу'!$A$2,"")</f>
        <v>15</v>
      </c>
      <c r="CL14" s="38">
        <f>IF('Г на Ч'!CL14*'Г на группу'!$A$2,'Г на Ч'!CL14*'Г на группу'!$A$2,"")</f>
        <v>20</v>
      </c>
      <c r="CM14" s="39">
        <f>IF('Г на Ч'!CM14*'Г на группу'!$A$2,'Г на Ч'!CM14*'Г на группу'!$A$2,"")</f>
        <v>15</v>
      </c>
      <c r="CN14" s="39">
        <f>IF('Г на Ч'!CN14*'Г на группу'!$A$2,'Г на Ч'!CN14*'Г на группу'!$A$2,"")</f>
        <v>15</v>
      </c>
      <c r="CO14" s="39">
        <f>IF('Г на Ч'!CO14*'Г на группу'!$A$2,'Г на Ч'!CO14*'Г на группу'!$A$2,"")</f>
        <v>15</v>
      </c>
      <c r="CP14" s="39">
        <f>IF('Г на Ч'!CP14*'Г на группу'!$A$2,'Г на Ч'!CP14*'Г на группу'!$A$2,"")</f>
        <v>15</v>
      </c>
      <c r="CQ14" s="38">
        <f>IF('Г на Ч'!CQ14*'Г на группу'!$A$2,'Г на Ч'!CQ14*'Г на группу'!$A$2,"")</f>
        <v>20</v>
      </c>
      <c r="CR14" s="39">
        <f>IF('Г на Ч'!CR14*'Г на группу'!$A$2,'Г на Ч'!CR14*'Г на группу'!$A$2,"")</f>
        <v>15</v>
      </c>
      <c r="CS14" s="39">
        <f>IF('Г на Ч'!CS14*'Г на группу'!$A$2,'Г на Ч'!CS14*'Г на группу'!$A$2,"")</f>
        <v>15</v>
      </c>
      <c r="CT14" s="39">
        <f>IF('Г на Ч'!CT14*'Г на группу'!$A$2,'Г на Ч'!CT14*'Г на группу'!$A$2,"")</f>
        <v>15</v>
      </c>
      <c r="CU14" s="39">
        <f>IF('Г на Ч'!CU14*'Г на группу'!$A$2,'Г на Ч'!CU14*'Г на группу'!$A$2,"")</f>
        <v>15</v>
      </c>
      <c r="CV14" s="38">
        <f>IF('Г на Ч'!CV14*'Г на группу'!$A$2,'Г на Ч'!CV14*'Г на группу'!$A$2,"")</f>
        <v>20</v>
      </c>
      <c r="CW14" s="39">
        <f>IF('Г на Ч'!CW14*'Г на группу'!$A$2,'Г на Ч'!CW14*'Г на группу'!$A$2,"")</f>
        <v>15</v>
      </c>
      <c r="CX14" s="39">
        <f>IF('Г на Ч'!CX14*'Г на группу'!$A$2,'Г на Ч'!CX14*'Г на группу'!$A$2,"")</f>
        <v>15</v>
      </c>
      <c r="CY14" s="39">
        <f>IF('Г на Ч'!CY14*'Г на группу'!$A$2,'Г на Ч'!CY14*'Г на группу'!$A$2,"")</f>
        <v>15</v>
      </c>
      <c r="CZ14" s="39">
        <f>IF('Г на Ч'!CZ14*'Г на группу'!$A$2,'Г на Ч'!CZ14*'Г на группу'!$A$2,"")</f>
        <v>15</v>
      </c>
      <c r="DA14" s="38">
        <f>IF('Г на Ч'!DA14*'Г на группу'!$A$2,'Г на Ч'!DA14*'Г на группу'!$A$2,"")</f>
        <v>20</v>
      </c>
      <c r="DB14" s="39">
        <f>IF('Г на Ч'!DB14*'Г на группу'!$A$2,'Г на Ч'!DB14*'Г на группу'!$A$2,"")</f>
        <v>15</v>
      </c>
      <c r="DC14" s="39">
        <f>IF('Г на Ч'!DC14*'Г на группу'!$A$2,'Г на Ч'!DC14*'Г на группу'!$A$2,"")</f>
        <v>15</v>
      </c>
      <c r="DD14" s="39">
        <f>IF('Г на Ч'!DD14*'Г на группу'!$A$2,'Г на Ч'!DD14*'Г на группу'!$A$2,"")</f>
        <v>15</v>
      </c>
      <c r="DE14" s="39">
        <f>IF('Г на Ч'!DE14*'Г на группу'!$A$2,'Г на Ч'!DE14*'Г на группу'!$A$2,"")</f>
        <v>15</v>
      </c>
      <c r="DF14" s="38">
        <f>IF('Г на Ч'!DF14*'Г на группу'!$A$2,'Г на Ч'!DF14*'Г на группу'!$A$2,"")</f>
        <v>20</v>
      </c>
      <c r="DG14" s="39">
        <f>IF('Г на Ч'!DG14*'Г на группу'!$A$2,'Г на Ч'!DG14*'Г на группу'!$A$2,"")</f>
        <v>15</v>
      </c>
      <c r="DH14" s="39">
        <f>IF('Г на Ч'!DH14*'Г на группу'!$A$2,'Г на Ч'!DH14*'Г на группу'!$A$2,"")</f>
        <v>15</v>
      </c>
      <c r="DI14" s="39">
        <f>IF('Г на Ч'!DI14*'Г на группу'!$A$2,'Г на Ч'!DI14*'Г на группу'!$A$2,"")</f>
        <v>15</v>
      </c>
      <c r="DJ14" s="39">
        <f>IF('Г на Ч'!DJ14*'Г на группу'!$A$2,'Г на Ч'!DJ14*'Г на группу'!$A$2,"")</f>
        <v>15</v>
      </c>
      <c r="DK14" s="38">
        <f>IF('Г на Ч'!DK14*'Г на группу'!$A$2,'Г на Ч'!DK14*'Г на группу'!$A$2,"")</f>
        <v>20</v>
      </c>
      <c r="DL14" s="39">
        <f>IF('Г на Ч'!DL14*'Г на группу'!$A$2,'Г на Ч'!DL14*'Г на группу'!$A$2,"")</f>
        <v>15</v>
      </c>
      <c r="DM14" s="39">
        <f>IF('Г на Ч'!DM14*'Г на группу'!$A$2,'Г на Ч'!DM14*'Г на группу'!$A$2,"")</f>
        <v>15</v>
      </c>
      <c r="DN14" s="39">
        <f>IF('Г на Ч'!DN14*'Г на группу'!$A$2,'Г на Ч'!DN14*'Г на группу'!$A$2,"")</f>
        <v>15</v>
      </c>
      <c r="DO14" s="39">
        <f>IF('Г на Ч'!DO14*'Г на группу'!$A$2,'Г на Ч'!DO14*'Г на группу'!$A$2,"")</f>
        <v>15</v>
      </c>
      <c r="DP14" s="38">
        <f>IF('Г на Ч'!DP14*'Г на группу'!$A$2,'Г на Ч'!DP14*'Г на группу'!$A$2,"")</f>
        <v>20</v>
      </c>
      <c r="DQ14" s="21">
        <f t="shared" si="4"/>
        <v>440</v>
      </c>
    </row>
    <row r="15" spans="1:121" s="21" customFormat="1" x14ac:dyDescent="0.25">
      <c r="A15" s="50" t="s">
        <v>34</v>
      </c>
      <c r="B15" s="50">
        <v>400</v>
      </c>
      <c r="C15" s="30">
        <v>0</v>
      </c>
      <c r="D15" s="30">
        <v>0</v>
      </c>
      <c r="E15" s="52">
        <v>99.9</v>
      </c>
      <c r="F15" s="62" t="e">
        <f t="shared" si="0"/>
        <v>#VALUE!</v>
      </c>
      <c r="G15" s="42" t="e">
        <f t="shared" si="1"/>
        <v>#VALUE!</v>
      </c>
      <c r="H15" s="42" t="e">
        <f t="shared" si="2"/>
        <v>#VALUE!</v>
      </c>
      <c r="I15" s="42" t="e">
        <f t="shared" si="3"/>
        <v>#VALUE!</v>
      </c>
      <c r="J15" s="21" t="str">
        <f>IF('Г на Ч'!J15*'Г на группу'!$A$2,'Г на Ч'!J15*'Г на группу'!$A$2,"")</f>
        <v/>
      </c>
      <c r="K15" s="53">
        <f>IF('Г на Ч'!K15*'Г на группу'!$A$2,'Г на Ч'!K15*'Г на группу'!$A$2,"")</f>
        <v>264</v>
      </c>
      <c r="L15" s="53" t="str">
        <f>IF('Г на Ч'!L15*'Г на группу'!$A$2,'Г на Ч'!L15*'Г на группу'!$A$2,"")</f>
        <v/>
      </c>
      <c r="M15" s="53" t="str">
        <f>IF('Г на Ч'!M15*'Г на группу'!$A$2,'Г на Ч'!M15*'Г на группу'!$A$2,"")</f>
        <v/>
      </c>
      <c r="N15" s="53">
        <f>IF('Г на Ч'!N15*'Г на группу'!$A$2,'Г на Ч'!N15*'Г на группу'!$A$2,"")</f>
        <v>65.933999999999997</v>
      </c>
      <c r="O15" s="50">
        <f>IF('Г на Ч'!O15*'Г на группу'!$A$2,'Г на Ч'!O15*'Г на группу'!$A$2,"")</f>
        <v>66</v>
      </c>
      <c r="P15" s="53">
        <f>IF('Г на Ч'!P15*'Г на группу'!$A$2,'Г на Ч'!P15*'Г на группу'!$A$2,"")</f>
        <v>264</v>
      </c>
      <c r="Q15" s="53" t="str">
        <f>IF('Г на Ч'!Q15*'Г на группу'!$A$2,'Г на Ч'!Q15*'Г на группу'!$A$2,"")</f>
        <v/>
      </c>
      <c r="R15" s="53" t="str">
        <f>IF('Г на Ч'!R15*'Г на группу'!$A$2,'Г на Ч'!R15*'Г на группу'!$A$2,"")</f>
        <v/>
      </c>
      <c r="S15" s="53">
        <f>IF('Г на Ч'!S15*'Г на группу'!$A$2,'Г на Ч'!S15*'Г на группу'!$A$2,"")</f>
        <v>65.933999999999997</v>
      </c>
      <c r="T15" s="50">
        <f>IF('Г на Ч'!T15*'Г на группу'!$A$2,'Г на Ч'!T15*'Г на группу'!$A$2,"")</f>
        <v>66</v>
      </c>
      <c r="U15" s="53">
        <f>IF('Г на Ч'!U15*'Г на группу'!$A$2,'Г на Ч'!U15*'Г на группу'!$A$2,"")</f>
        <v>264</v>
      </c>
      <c r="V15" s="53" t="str">
        <f>IF('Г на Ч'!V15*'Г на группу'!$A$2,'Г на Ч'!V15*'Г на группу'!$A$2,"")</f>
        <v/>
      </c>
      <c r="W15" s="53" t="str">
        <f>IF('Г на Ч'!W15*'Г на группу'!$A$2,'Г на Ч'!W15*'Г на группу'!$A$2,"")</f>
        <v/>
      </c>
      <c r="X15" s="53">
        <f>IF('Г на Ч'!X15*'Г на группу'!$A$2,'Г на Ч'!X15*'Г на группу'!$A$2,"")</f>
        <v>65.933999999999997</v>
      </c>
      <c r="Y15" s="50">
        <f>IF('Г на Ч'!Y15*'Г на группу'!$A$2,'Г на Ч'!Y15*'Г на группу'!$A$2,"")</f>
        <v>66</v>
      </c>
      <c r="Z15" s="53">
        <f>IF('Г на Ч'!Z15*'Г на группу'!$A$2,'Г на Ч'!Z15*'Г на группу'!$A$2,"")</f>
        <v>264</v>
      </c>
      <c r="AA15" s="53" t="str">
        <f>IF('Г на Ч'!AA15*'Г на группу'!$A$2,'Г на Ч'!AA15*'Г на группу'!$A$2,"")</f>
        <v/>
      </c>
      <c r="AB15" s="53" t="str">
        <f>IF('Г на Ч'!AB15*'Г на группу'!$A$2,'Г на Ч'!AB15*'Г на группу'!$A$2,"")</f>
        <v/>
      </c>
      <c r="AC15" s="53">
        <f>IF('Г на Ч'!AC15*'Г на группу'!$A$2,'Г на Ч'!AC15*'Г на группу'!$A$2,"")</f>
        <v>65.933999999999997</v>
      </c>
      <c r="AD15" s="21">
        <f>IF('Г на Ч'!AD15*'Г на группу'!$A$2,'Г на Ч'!AD15*'Г на группу'!$A$2,"")</f>
        <v>66</v>
      </c>
      <c r="AE15" s="53">
        <f>IF('Г на Ч'!AE15*'Г на группу'!$A$2,'Г на Ч'!AE15*'Г на группу'!$A$2,"")</f>
        <v>264</v>
      </c>
      <c r="AF15" s="53" t="str">
        <f>IF('Г на Ч'!AF15*'Г на группу'!$A$2,'Г на Ч'!AF15*'Г на группу'!$A$2,"")</f>
        <v/>
      </c>
      <c r="AG15" s="53" t="str">
        <f>IF('Г на Ч'!AG15*'Г на группу'!$A$2,'Г на Ч'!AG15*'Г на группу'!$A$2,"")</f>
        <v/>
      </c>
      <c r="AH15" s="53">
        <f>IF('Г на Ч'!AH15*'Г на группу'!$A$2,'Г на Ч'!AH15*'Г на группу'!$A$2,"")</f>
        <v>65.933999999999997</v>
      </c>
      <c r="AI15" s="21">
        <f>IF('Г на Ч'!AI15*'Г на группу'!$A$2,'Г на Ч'!AI15*'Г на группу'!$A$2,"")</f>
        <v>66</v>
      </c>
      <c r="AJ15" s="53">
        <f>IF('Г на Ч'!AJ15*'Г на группу'!$A$2,'Г на Ч'!AJ15*'Г на группу'!$A$2,"")</f>
        <v>264</v>
      </c>
      <c r="AK15" s="53" t="str">
        <f>IF('Г на Ч'!AK15*'Г на группу'!$A$2,'Г на Ч'!AK15*'Г на группу'!$A$2,"")</f>
        <v/>
      </c>
      <c r="AL15" s="53" t="str">
        <f>IF('Г на Ч'!AL15*'Г на группу'!$A$2,'Г на Ч'!AL15*'Г на группу'!$A$2,"")</f>
        <v/>
      </c>
      <c r="AM15" s="53">
        <f>IF('Г на Ч'!AM15*'Г на группу'!$A$2,'Г на Ч'!AM15*'Г на группу'!$A$2,"")</f>
        <v>65.933999999999997</v>
      </c>
      <c r="AN15" s="54">
        <f>IF('Г на Ч'!AN15*'Г на группу'!$A$2,'Г на Ч'!AN15*'Г на группу'!$A$2,"")</f>
        <v>66</v>
      </c>
      <c r="AO15" s="53">
        <f>IF('Г на Ч'!AO15*'Г на группу'!$A$2,'Г на Ч'!AO15*'Г на группу'!$A$2,"")</f>
        <v>264</v>
      </c>
      <c r="AP15" s="53" t="str">
        <f>IF('Г на Ч'!AP15*'Г на группу'!$A$2,'Г на Ч'!AP15*'Г на группу'!$A$2,"")</f>
        <v/>
      </c>
      <c r="AQ15" s="53" t="str">
        <f>IF('Г на Ч'!AQ15*'Г на группу'!$A$2,'Г на Ч'!AQ15*'Г на группу'!$A$2,"")</f>
        <v/>
      </c>
      <c r="AR15" s="53">
        <f>IF('Г на Ч'!AR15*'Г на группу'!$A$2,'Г на Ч'!AR15*'Г на группу'!$A$2,"")</f>
        <v>65.933999999999997</v>
      </c>
      <c r="AS15" s="50">
        <f>IF('Г на Ч'!AS15*'Г на группу'!$A$2,'Г на Ч'!AS15*'Г на группу'!$A$2,"")</f>
        <v>66</v>
      </c>
      <c r="AT15" s="53">
        <f>IF('Г на Ч'!AT15*'Г на группу'!$A$2,'Г на Ч'!AT15*'Г на группу'!$A$2,"")</f>
        <v>264</v>
      </c>
      <c r="AU15" s="53" t="str">
        <f>IF('Г на Ч'!AU15*'Г на группу'!$A$2,'Г на Ч'!AU15*'Г на группу'!$A$2,"")</f>
        <v/>
      </c>
      <c r="AV15" s="53" t="str">
        <f>IF('Г на Ч'!AV15*'Г на группу'!$A$2,'Г на Ч'!AV15*'Г на группу'!$A$2,"")</f>
        <v/>
      </c>
      <c r="AW15" s="53">
        <f>IF('Г на Ч'!AW15*'Г на группу'!$A$2,'Г на Ч'!AW15*'Г на группу'!$A$2,"")</f>
        <v>65.933999999999997</v>
      </c>
      <c r="AX15" s="21">
        <f>IF('Г на Ч'!AX15*'Г на группу'!$A$2,'Г на Ч'!AX15*'Г на группу'!$A$2,"")</f>
        <v>66</v>
      </c>
      <c r="AY15" s="30">
        <f>IF('Г на Ч'!AY15*'Г на группу'!$A$2,'Г на Ч'!AY15*'Г на группу'!$A$2,"")</f>
        <v>264</v>
      </c>
      <c r="AZ15" s="53" t="str">
        <f>IF('Г на Ч'!AZ15*'Г на группу'!$A$2,'Г на Ч'!AZ15*'Г на группу'!$A$2,"")</f>
        <v/>
      </c>
      <c r="BA15" s="53" t="str">
        <f>IF('Г на Ч'!BA15*'Г на группу'!$A$2,'Г на Ч'!BA15*'Г на группу'!$A$2,"")</f>
        <v/>
      </c>
      <c r="BB15" s="53">
        <f>IF('Г на Ч'!BB15*'Г на группу'!$A$2,'Г на Ч'!BB15*'Г на группу'!$A$2,"")</f>
        <v>65.933999999999997</v>
      </c>
      <c r="BC15" s="50">
        <f>IF('Г на Ч'!BC15*'Г на группу'!$A$2,'Г на Ч'!BC15*'Г на группу'!$A$2,"")</f>
        <v>66</v>
      </c>
      <c r="BD15" s="53">
        <f>IF('Г на Ч'!BD15*'Г на группу'!$A$2,'Г на Ч'!BD15*'Г на группу'!$A$2,"")</f>
        <v>264</v>
      </c>
      <c r="BE15" s="53" t="str">
        <f>IF('Г на Ч'!BE15*'Г на группу'!$A$2,'Г на Ч'!BE15*'Г на группу'!$A$2,"")</f>
        <v/>
      </c>
      <c r="BF15" s="53" t="str">
        <f>IF('Г на Ч'!BF15*'Г на группу'!$A$2,'Г на Ч'!BF15*'Г на группу'!$A$2,"")</f>
        <v/>
      </c>
      <c r="BG15" s="53">
        <f>IF('Г на Ч'!BG15*'Г на группу'!$A$2,'Г на Ч'!BG15*'Г на группу'!$A$2,"")</f>
        <v>65.933999999999997</v>
      </c>
      <c r="BH15" s="54">
        <f>IF('Г на Ч'!BH15*'Г на группу'!$A$2,'Г на Ч'!BH15*'Г на группу'!$A$2,"")</f>
        <v>66</v>
      </c>
      <c r="BI15" s="30">
        <f>IF('Г на Ч'!BI15*'Г на группу'!$A$2,'Г на Ч'!BI15*'Г на группу'!$A$2,"")</f>
        <v>264</v>
      </c>
      <c r="BJ15" s="53" t="str">
        <f>IF('Г на Ч'!BJ15*'Г на группу'!$A$2,'Г на Ч'!BJ15*'Г на группу'!$A$2,"")</f>
        <v/>
      </c>
      <c r="BK15" s="53" t="str">
        <f>IF('Г на Ч'!BK15*'Г на группу'!$A$2,'Г на Ч'!BK15*'Г на группу'!$A$2,"")</f>
        <v/>
      </c>
      <c r="BL15" s="53">
        <f>IF('Г на Ч'!BL15*'Г на группу'!$A$2,'Г на Ч'!BL15*'Г на группу'!$A$2,"")</f>
        <v>65.933999999999997</v>
      </c>
      <c r="BM15" s="55">
        <f>IF('Г на Ч'!BM15*'Г на группу'!$A$2,'Г на Ч'!BM15*'Г на группу'!$A$2,"")</f>
        <v>66</v>
      </c>
      <c r="BN15" s="53">
        <f>IF('Г на Ч'!BN15*'Г на группу'!$A$2,'Г на Ч'!BN15*'Г на группу'!$A$2,"")</f>
        <v>264</v>
      </c>
      <c r="BO15" s="53" t="str">
        <f>IF('Г на Ч'!BO15*'Г на группу'!$A$2,'Г на Ч'!BO15*'Г на группу'!$A$2,"")</f>
        <v/>
      </c>
      <c r="BP15" s="53" t="str">
        <f>IF('Г на Ч'!BP15*'Г на группу'!$A$2,'Г на Ч'!BP15*'Г на группу'!$A$2,"")</f>
        <v/>
      </c>
      <c r="BQ15" s="53">
        <f>IF('Г на Ч'!BQ15*'Г на группу'!$A$2,'Г на Ч'!BQ15*'Г на группу'!$A$2,"")</f>
        <v>65.933999999999997</v>
      </c>
      <c r="BR15" s="50">
        <f>IF('Г на Ч'!BR15*'Г на группу'!$A$2,'Г на Ч'!BR15*'Г на группу'!$A$2,"")</f>
        <v>66</v>
      </c>
      <c r="BS15" s="53">
        <f>IF('Г на Ч'!BS15*'Г на группу'!$A$2,'Г на Ч'!BS15*'Г на группу'!$A$2,"")</f>
        <v>264</v>
      </c>
      <c r="BT15" s="53" t="str">
        <f>IF('Г на Ч'!BT15*'Г на группу'!$A$2,'Г на Ч'!BT15*'Г на группу'!$A$2,"")</f>
        <v/>
      </c>
      <c r="BU15" s="53" t="str">
        <f>IF('Г на Ч'!BU15*'Г на группу'!$A$2,'Г на Ч'!BU15*'Г на группу'!$A$2,"")</f>
        <v/>
      </c>
      <c r="BV15" s="53">
        <f>IF('Г на Ч'!BV15*'Г на группу'!$A$2,'Г на Ч'!BV15*'Г на группу'!$A$2,"")</f>
        <v>65.933999999999997</v>
      </c>
      <c r="BW15" s="50">
        <f>IF('Г на Ч'!BW15*'Г на группу'!$A$2,'Г на Ч'!BW15*'Г на группу'!$A$2,"")</f>
        <v>66</v>
      </c>
      <c r="BX15" s="53">
        <f>IF('Г на Ч'!BX15*'Г на группу'!$A$2,'Г на Ч'!BX15*'Г на группу'!$A$2,"")</f>
        <v>264</v>
      </c>
      <c r="BY15" s="53" t="str">
        <f>IF('Г на Ч'!BY15*'Г на группу'!$A$2,'Г на Ч'!BY15*'Г на группу'!$A$2,"")</f>
        <v/>
      </c>
      <c r="BZ15" s="53" t="str">
        <f>IF('Г на Ч'!BZ15*'Г на группу'!$A$2,'Г на Ч'!BZ15*'Г на группу'!$A$2,"")</f>
        <v/>
      </c>
      <c r="CA15" s="53">
        <f>IF('Г на Ч'!CA15*'Г на группу'!$A$2,'Г на Ч'!CA15*'Г на группу'!$A$2,"")</f>
        <v>65.933999999999997</v>
      </c>
      <c r="CB15" s="50">
        <f>IF('Г на Ч'!CB15*'Г на группу'!$A$2,'Г на Ч'!CB15*'Г на группу'!$A$2,"")</f>
        <v>66</v>
      </c>
      <c r="CC15" s="53">
        <f>IF('Г на Ч'!CC15*'Г на группу'!$A$2,'Г на Ч'!CC15*'Г на группу'!$A$2,"")</f>
        <v>264</v>
      </c>
      <c r="CD15" s="53" t="str">
        <f>IF('Г на Ч'!CD15*'Г на группу'!$A$2,'Г на Ч'!CD15*'Г на группу'!$A$2,"")</f>
        <v/>
      </c>
      <c r="CE15" s="53" t="str">
        <f>IF('Г на Ч'!CE15*'Г на группу'!$A$2,'Г на Ч'!CE15*'Г на группу'!$A$2,"")</f>
        <v/>
      </c>
      <c r="CF15" s="53">
        <f>IF('Г на Ч'!CF15*'Г на группу'!$A$2,'Г на Ч'!CF15*'Г на группу'!$A$2,"")</f>
        <v>65.933999999999997</v>
      </c>
      <c r="CG15" s="50">
        <f>IF('Г на Ч'!CG15*'Г на группу'!$A$2,'Г на Ч'!CG15*'Г на группу'!$A$2,"")</f>
        <v>66</v>
      </c>
      <c r="CH15" s="53">
        <f>IF('Г на Ч'!CH15*'Г на группу'!$A$2,'Г на Ч'!CH15*'Г на группу'!$A$2,"")</f>
        <v>264</v>
      </c>
      <c r="CI15" s="53" t="str">
        <f>IF('Г на Ч'!CI15*'Г на группу'!$A$2,'Г на Ч'!CI15*'Г на группу'!$A$2,"")</f>
        <v/>
      </c>
      <c r="CJ15" s="53" t="str">
        <f>IF('Г на Ч'!CJ15*'Г на группу'!$A$2,'Г на Ч'!CJ15*'Г на группу'!$A$2,"")</f>
        <v/>
      </c>
      <c r="CK15" s="53">
        <f>IF('Г на Ч'!CK15*'Г на группу'!$A$2,'Г на Ч'!CK15*'Г на группу'!$A$2,"")</f>
        <v>65.933999999999997</v>
      </c>
      <c r="CL15" s="21">
        <f>IF('Г на Ч'!CL15*'Г на группу'!$A$2,'Г на Ч'!CL15*'Г на группу'!$A$2,"")</f>
        <v>66</v>
      </c>
      <c r="CM15" s="53">
        <f>IF('Г на Ч'!CM15*'Г на группу'!$A$2,'Г на Ч'!CM15*'Г на группу'!$A$2,"")</f>
        <v>264</v>
      </c>
      <c r="CN15" s="53" t="str">
        <f>IF('Г на Ч'!CN15*'Г на группу'!$A$2,'Г на Ч'!CN15*'Г на группу'!$A$2,"")</f>
        <v/>
      </c>
      <c r="CO15" s="53" t="str">
        <f>IF('Г на Ч'!CO15*'Г на группу'!$A$2,'Г на Ч'!CO15*'Г на группу'!$A$2,"")</f>
        <v/>
      </c>
      <c r="CP15" s="53">
        <f>IF('Г на Ч'!CP15*'Г на группу'!$A$2,'Г на Ч'!CP15*'Г на группу'!$A$2,"")</f>
        <v>65.933999999999997</v>
      </c>
      <c r="CQ15" s="21">
        <f>IF('Г на Ч'!CQ15*'Г на группу'!$A$2,'Г на Ч'!CQ15*'Г на группу'!$A$2,"")</f>
        <v>66</v>
      </c>
      <c r="CR15" s="53">
        <f>IF('Г на Ч'!CR15*'Г на группу'!$A$2,'Г на Ч'!CR15*'Г на группу'!$A$2,"")</f>
        <v>264</v>
      </c>
      <c r="CS15" s="53" t="str">
        <f>IF('Г на Ч'!CS15*'Г на группу'!$A$2,'Г на Ч'!CS15*'Г на группу'!$A$2,"")</f>
        <v/>
      </c>
      <c r="CT15" s="53" t="str">
        <f>IF('Г на Ч'!CT15*'Г на группу'!$A$2,'Г на Ч'!CT15*'Г на группу'!$A$2,"")</f>
        <v/>
      </c>
      <c r="CU15" s="53">
        <f>IF('Г на Ч'!CU15*'Г на группу'!$A$2,'Г на Ч'!CU15*'Г на группу'!$A$2,"")</f>
        <v>65.933999999999997</v>
      </c>
      <c r="CV15" s="21">
        <f>IF('Г на Ч'!CV15*'Г на группу'!$A$2,'Г на Ч'!CV15*'Г на группу'!$A$2,"")</f>
        <v>66</v>
      </c>
      <c r="CW15" s="53">
        <f>IF('Г на Ч'!CW15*'Г на группу'!$A$2,'Г на Ч'!CW15*'Г на группу'!$A$2,"")</f>
        <v>264</v>
      </c>
      <c r="CX15" s="53" t="str">
        <f>IF('Г на Ч'!CX15*'Г на группу'!$A$2,'Г на Ч'!CX15*'Г на группу'!$A$2,"")</f>
        <v/>
      </c>
      <c r="CY15" s="53" t="str">
        <f>IF('Г на Ч'!CY15*'Г на группу'!$A$2,'Г на Ч'!CY15*'Г на группу'!$A$2,"")</f>
        <v/>
      </c>
      <c r="CZ15" s="53">
        <f>IF('Г на Ч'!CZ15*'Г на группу'!$A$2,'Г на Ч'!CZ15*'Г на группу'!$A$2,"")</f>
        <v>65.933999999999997</v>
      </c>
      <c r="DA15" s="21">
        <f>IF('Г на Ч'!DA15*'Г на группу'!$A$2,'Г на Ч'!DA15*'Г на группу'!$A$2,"")</f>
        <v>66</v>
      </c>
      <c r="DB15" s="53">
        <f>IF('Г на Ч'!DB15*'Г на группу'!$A$2,'Г на Ч'!DB15*'Г на группу'!$A$2,"")</f>
        <v>264</v>
      </c>
      <c r="DC15" s="53" t="str">
        <f>IF('Г на Ч'!DC15*'Г на группу'!$A$2,'Г на Ч'!DC15*'Г на группу'!$A$2,"")</f>
        <v/>
      </c>
      <c r="DD15" s="53" t="str">
        <f>IF('Г на Ч'!DD15*'Г на группу'!$A$2,'Г на Ч'!DD15*'Г на группу'!$A$2,"")</f>
        <v/>
      </c>
      <c r="DE15" s="53">
        <f>IF('Г на Ч'!DE15*'Г на группу'!$A$2,'Г на Ч'!DE15*'Г на группу'!$A$2,"")</f>
        <v>65.933999999999997</v>
      </c>
      <c r="DF15" s="21">
        <f>IF('Г на Ч'!DF15*'Г на группу'!$A$2,'Г на Ч'!DF15*'Г на группу'!$A$2,"")</f>
        <v>66</v>
      </c>
      <c r="DG15" s="53">
        <f>IF('Г на Ч'!DG15*'Г на группу'!$A$2,'Г на Ч'!DG15*'Г на группу'!$A$2,"")</f>
        <v>264</v>
      </c>
      <c r="DH15" s="53" t="str">
        <f>IF('Г на Ч'!DH15*'Г на группу'!$A$2,'Г на Ч'!DH15*'Г на группу'!$A$2,"")</f>
        <v/>
      </c>
      <c r="DI15" s="53" t="str">
        <f>IF('Г на Ч'!DI15*'Г на группу'!$A$2,'Г на Ч'!DI15*'Г на группу'!$A$2,"")</f>
        <v/>
      </c>
      <c r="DJ15" s="53">
        <f>IF('Г на Ч'!DJ15*'Г на группу'!$A$2,'Г на Ч'!DJ15*'Г на группу'!$A$2,"")</f>
        <v>65.933999999999997</v>
      </c>
      <c r="DK15" s="21">
        <f>IF('Г на Ч'!DK15*'Г на группу'!$A$2,'Г на Ч'!DK15*'Г на группу'!$A$2,"")</f>
        <v>66</v>
      </c>
      <c r="DL15" s="53">
        <f>IF('Г на Ч'!DL15*'Г на группу'!$A$2,'Г на Ч'!DL15*'Г на группу'!$A$2,"")</f>
        <v>264</v>
      </c>
      <c r="DM15" s="53" t="str">
        <f>IF('Г на Ч'!DM15*'Г на группу'!$A$2,'Г на Ч'!DM15*'Г на группу'!$A$2,"")</f>
        <v/>
      </c>
      <c r="DN15" s="53" t="str">
        <f>IF('Г на Ч'!DN15*'Г на группу'!$A$2,'Г на Ч'!DN15*'Г на группу'!$A$2,"")</f>
        <v/>
      </c>
      <c r="DO15" s="53">
        <f>IF('Г на Ч'!DO15*'Г на группу'!$A$2,'Г на Ч'!DO15*'Г на группу'!$A$2,"")</f>
        <v>65.933999999999997</v>
      </c>
      <c r="DP15" s="21">
        <f>IF('Г на Ч'!DP15*'Г на группу'!$A$2,'Г на Ч'!DP15*'Г на группу'!$A$2,"")</f>
        <v>66</v>
      </c>
      <c r="DQ15" s="21">
        <f t="shared" si="4"/>
        <v>1452</v>
      </c>
    </row>
    <row r="16" spans="1:121" s="21" customFormat="1" x14ac:dyDescent="0.25">
      <c r="A16" s="40" t="s">
        <v>35</v>
      </c>
      <c r="B16" s="40">
        <v>397</v>
      </c>
      <c r="C16" s="42">
        <v>10</v>
      </c>
      <c r="D16" s="42">
        <v>2.2999999999999998</v>
      </c>
      <c r="E16" s="37">
        <v>73.8</v>
      </c>
      <c r="F16" s="29" t="e">
        <f t="shared" si="0"/>
        <v>#VALUE!</v>
      </c>
      <c r="G16" s="30" t="e">
        <f t="shared" si="1"/>
        <v>#VALUE!</v>
      </c>
      <c r="H16" s="30" t="e">
        <f t="shared" si="2"/>
        <v>#VALUE!</v>
      </c>
      <c r="I16" s="30" t="e">
        <f t="shared" si="3"/>
        <v>#VALUE!</v>
      </c>
      <c r="J16" s="38" t="str">
        <f>IF('Г на Ч'!J16*'Г на группу'!$A$2,'Г на Ч'!J16*'Г на группу'!$A$2,"")</f>
        <v/>
      </c>
      <c r="K16" s="39">
        <f>IF('Г на Ч'!K16*'Г на группу'!$A$2,'Г на Ч'!K16*'Г на группу'!$A$2,"")</f>
        <v>357.3</v>
      </c>
      <c r="L16" s="39">
        <f>IF('Г на Ч'!L16*'Г на группу'!$A$2,'Г на Ч'!L16*'Г на группу'!$A$2,"")</f>
        <v>9</v>
      </c>
      <c r="M16" s="39">
        <f>IF('Г на Ч'!M16*'Г на группу'!$A$2,'Г на Ч'!M16*'Г на группу'!$A$2,"")</f>
        <v>2.0699999999999998</v>
      </c>
      <c r="N16" s="39">
        <f>IF('Г на Ч'!N16*'Г на группу'!$A$2,'Г на Ч'!N16*'Г на группу'!$A$2,"")</f>
        <v>66.42</v>
      </c>
      <c r="O16" s="40">
        <f>IF('Г на Ч'!O16*'Г на группу'!$A$2,'Г на Ч'!O16*'Г на группу'!$A$2,"")</f>
        <v>90</v>
      </c>
      <c r="P16" s="39">
        <f>IF('Г на Ч'!P16*'Г на группу'!$A$2,'Г на Ч'!P16*'Г на группу'!$A$2,"")</f>
        <v>357.3</v>
      </c>
      <c r="Q16" s="39">
        <f>IF('Г на Ч'!Q16*'Г на группу'!$A$2,'Г на Ч'!Q16*'Г на группу'!$A$2,"")</f>
        <v>9</v>
      </c>
      <c r="R16" s="39">
        <f>IF('Г на Ч'!R16*'Г на группу'!$A$2,'Г на Ч'!R16*'Г на группу'!$A$2,"")</f>
        <v>2.0699999999999998</v>
      </c>
      <c r="S16" s="39">
        <f>IF('Г на Ч'!S16*'Г на группу'!$A$2,'Г на Ч'!S16*'Г на группу'!$A$2,"")</f>
        <v>66.42</v>
      </c>
      <c r="T16" s="40">
        <f>IF('Г на Ч'!T16*'Г на группу'!$A$2,'Г на Ч'!T16*'Г на группу'!$A$2,"")</f>
        <v>90</v>
      </c>
      <c r="U16" s="39">
        <f>IF('Г на Ч'!U16*'Г на группу'!$A$2,'Г на Ч'!U16*'Г на группу'!$A$2,"")</f>
        <v>357.3</v>
      </c>
      <c r="V16" s="39">
        <f>IF('Г на Ч'!V16*'Г на группу'!$A$2,'Г на Ч'!V16*'Г на группу'!$A$2,"")</f>
        <v>9</v>
      </c>
      <c r="W16" s="39">
        <f>IF('Г на Ч'!W16*'Г на группу'!$A$2,'Г на Ч'!W16*'Г на группу'!$A$2,"")</f>
        <v>2.0699999999999998</v>
      </c>
      <c r="X16" s="39">
        <f>IF('Г на Ч'!X16*'Г на группу'!$A$2,'Г на Ч'!X16*'Г на группу'!$A$2,"")</f>
        <v>66.42</v>
      </c>
      <c r="Y16" s="40">
        <f>IF('Г на Ч'!Y16*'Г на группу'!$A$2,'Г на Ч'!Y16*'Г на группу'!$A$2,"")</f>
        <v>90</v>
      </c>
      <c r="Z16" s="39">
        <f>IF('Г на Ч'!Z16*'Г на группу'!$A$2,'Г на Ч'!Z16*'Г на группу'!$A$2,"")</f>
        <v>357.3</v>
      </c>
      <c r="AA16" s="39">
        <f>IF('Г на Ч'!AA16*'Г на группу'!$A$2,'Г на Ч'!AA16*'Г на группу'!$A$2,"")</f>
        <v>9</v>
      </c>
      <c r="AB16" s="39">
        <f>IF('Г на Ч'!AB16*'Г на группу'!$A$2,'Г на Ч'!AB16*'Г на группу'!$A$2,"")</f>
        <v>2.0699999999999998</v>
      </c>
      <c r="AC16" s="39">
        <f>IF('Г на Ч'!AC16*'Г на группу'!$A$2,'Г на Ч'!AC16*'Г на группу'!$A$2,"")</f>
        <v>66.42</v>
      </c>
      <c r="AD16" s="38">
        <f>IF('Г на Ч'!AD16*'Г на группу'!$A$2,'Г на Ч'!AD16*'Г на группу'!$A$2,"")</f>
        <v>90</v>
      </c>
      <c r="AE16" s="39">
        <f>IF('Г на Ч'!AE16*'Г на группу'!$A$2,'Г на Ч'!AE16*'Г на группу'!$A$2,"")</f>
        <v>357.3</v>
      </c>
      <c r="AF16" s="39">
        <f>IF('Г на Ч'!AF16*'Г на группу'!$A$2,'Г на Ч'!AF16*'Г на группу'!$A$2,"")</f>
        <v>9</v>
      </c>
      <c r="AG16" s="39">
        <f>IF('Г на Ч'!AG16*'Г на группу'!$A$2,'Г на Ч'!AG16*'Г на группу'!$A$2,"")</f>
        <v>2.0699999999999998</v>
      </c>
      <c r="AH16" s="39">
        <f>IF('Г на Ч'!AH16*'Г на группу'!$A$2,'Г на Ч'!AH16*'Г на группу'!$A$2,"")</f>
        <v>66.42</v>
      </c>
      <c r="AI16" s="38">
        <f>IF('Г на Ч'!AI16*'Г на группу'!$A$2,'Г на Ч'!AI16*'Г на группу'!$A$2,"")</f>
        <v>90</v>
      </c>
      <c r="AJ16" s="39">
        <f>IF('Г на Ч'!AJ16*'Г на группу'!$A$2,'Г на Ч'!AJ16*'Г на группу'!$A$2,"")</f>
        <v>357.3</v>
      </c>
      <c r="AK16" s="39">
        <f>IF('Г на Ч'!AK16*'Г на группу'!$A$2,'Г на Ч'!AK16*'Г на группу'!$A$2,"")</f>
        <v>9</v>
      </c>
      <c r="AL16" s="39">
        <f>IF('Г на Ч'!AL16*'Г на группу'!$A$2,'Г на Ч'!AL16*'Г на группу'!$A$2,"")</f>
        <v>2.0699999999999998</v>
      </c>
      <c r="AM16" s="39">
        <f>IF('Г на Ч'!AM16*'Г на группу'!$A$2,'Г на Ч'!AM16*'Г на группу'!$A$2,"")</f>
        <v>66.42</v>
      </c>
      <c r="AN16" s="41">
        <f>IF('Г на Ч'!AN16*'Г на группу'!$A$2,'Г на Ч'!AN16*'Г на группу'!$A$2,"")</f>
        <v>90</v>
      </c>
      <c r="AO16" s="39">
        <f>IF('Г на Ч'!AO16*'Г на группу'!$A$2,'Г на Ч'!AO16*'Г на группу'!$A$2,"")</f>
        <v>357.3</v>
      </c>
      <c r="AP16" s="39">
        <f>IF('Г на Ч'!AP16*'Г на группу'!$A$2,'Г на Ч'!AP16*'Г на группу'!$A$2,"")</f>
        <v>9</v>
      </c>
      <c r="AQ16" s="39">
        <f>IF('Г на Ч'!AQ16*'Г на группу'!$A$2,'Г на Ч'!AQ16*'Г на группу'!$A$2,"")</f>
        <v>2.0699999999999998</v>
      </c>
      <c r="AR16" s="39">
        <f>IF('Г на Ч'!AR16*'Г на группу'!$A$2,'Г на Ч'!AR16*'Г на группу'!$A$2,"")</f>
        <v>66.42</v>
      </c>
      <c r="AS16" s="40">
        <f>IF('Г на Ч'!AS16*'Г на группу'!$A$2,'Г на Ч'!AS16*'Г на группу'!$A$2,"")</f>
        <v>90</v>
      </c>
      <c r="AT16" s="39">
        <f>IF('Г на Ч'!AT16*'Г на группу'!$A$2,'Г на Ч'!AT16*'Г на группу'!$A$2,"")</f>
        <v>357.3</v>
      </c>
      <c r="AU16" s="39">
        <f>IF('Г на Ч'!AU16*'Г на группу'!$A$2,'Г на Ч'!AU16*'Г на группу'!$A$2,"")</f>
        <v>9</v>
      </c>
      <c r="AV16" s="39">
        <f>IF('Г на Ч'!AV16*'Г на группу'!$A$2,'Г на Ч'!AV16*'Г на группу'!$A$2,"")</f>
        <v>2.0699999999999998</v>
      </c>
      <c r="AW16" s="39">
        <f>IF('Г на Ч'!AW16*'Г на группу'!$A$2,'Г на Ч'!AW16*'Г на группу'!$A$2,"")</f>
        <v>66.42</v>
      </c>
      <c r="AX16" s="38">
        <f>IF('Г на Ч'!AX16*'Г на группу'!$A$2,'Г на Ч'!AX16*'Г на группу'!$A$2,"")</f>
        <v>90</v>
      </c>
      <c r="AY16" s="42">
        <f>IF('Г на Ч'!AY16*'Г на группу'!$A$2,'Г на Ч'!AY16*'Г на группу'!$A$2,"")</f>
        <v>357.3</v>
      </c>
      <c r="AZ16" s="39">
        <f>IF('Г на Ч'!AZ16*'Г на группу'!$A$2,'Г на Ч'!AZ16*'Г на группу'!$A$2,"")</f>
        <v>9</v>
      </c>
      <c r="BA16" s="39">
        <f>IF('Г на Ч'!BA16*'Г на группу'!$A$2,'Г на Ч'!BA16*'Г на группу'!$A$2,"")</f>
        <v>2.0699999999999998</v>
      </c>
      <c r="BB16" s="39">
        <f>IF('Г на Ч'!BB16*'Г на группу'!$A$2,'Г на Ч'!BB16*'Г на группу'!$A$2,"")</f>
        <v>66.42</v>
      </c>
      <c r="BC16" s="40">
        <f>IF('Г на Ч'!BC16*'Г на группу'!$A$2,'Г на Ч'!BC16*'Г на группу'!$A$2,"")</f>
        <v>90</v>
      </c>
      <c r="BD16" s="39">
        <f>IF('Г на Ч'!BD16*'Г на группу'!$A$2,'Г на Ч'!BD16*'Г на группу'!$A$2,"")</f>
        <v>357.3</v>
      </c>
      <c r="BE16" s="39">
        <f>IF('Г на Ч'!BE16*'Г на группу'!$A$2,'Г на Ч'!BE16*'Г на группу'!$A$2,"")</f>
        <v>9</v>
      </c>
      <c r="BF16" s="39">
        <f>IF('Г на Ч'!BF16*'Г на группу'!$A$2,'Г на Ч'!BF16*'Г на группу'!$A$2,"")</f>
        <v>2.0699999999999998</v>
      </c>
      <c r="BG16" s="39">
        <f>IF('Г на Ч'!BG16*'Г на группу'!$A$2,'Г на Ч'!BG16*'Г на группу'!$A$2,"")</f>
        <v>66.42</v>
      </c>
      <c r="BH16" s="41">
        <f>IF('Г на Ч'!BH16*'Г на группу'!$A$2,'Г на Ч'!BH16*'Г на группу'!$A$2,"")</f>
        <v>90</v>
      </c>
      <c r="BI16" s="42">
        <f>IF('Г на Ч'!BI16*'Г на группу'!$A$2,'Г на Ч'!BI16*'Г на группу'!$A$2,"")</f>
        <v>357.3</v>
      </c>
      <c r="BJ16" s="39">
        <f>IF('Г на Ч'!BJ16*'Г на группу'!$A$2,'Г на Ч'!BJ16*'Г на группу'!$A$2,"")</f>
        <v>9</v>
      </c>
      <c r="BK16" s="39">
        <f>IF('Г на Ч'!BK16*'Г на группу'!$A$2,'Г на Ч'!BK16*'Г на группу'!$A$2,"")</f>
        <v>2.0699999999999998</v>
      </c>
      <c r="BL16" s="39">
        <f>IF('Г на Ч'!BL16*'Г на группу'!$A$2,'Г на Ч'!BL16*'Г на группу'!$A$2,"")</f>
        <v>66.42</v>
      </c>
      <c r="BM16" s="43">
        <f>IF('Г на Ч'!BM16*'Г на группу'!$A$2,'Г на Ч'!BM16*'Г на группу'!$A$2,"")</f>
        <v>90</v>
      </c>
      <c r="BN16" s="39">
        <f>IF('Г на Ч'!BN16*'Г на группу'!$A$2,'Г на Ч'!BN16*'Г на группу'!$A$2,"")</f>
        <v>357.3</v>
      </c>
      <c r="BO16" s="39">
        <f>IF('Г на Ч'!BO16*'Г на группу'!$A$2,'Г на Ч'!BO16*'Г на группу'!$A$2,"")</f>
        <v>9</v>
      </c>
      <c r="BP16" s="39">
        <f>IF('Г на Ч'!BP16*'Г на группу'!$A$2,'Г на Ч'!BP16*'Г на группу'!$A$2,"")</f>
        <v>2.0699999999999998</v>
      </c>
      <c r="BQ16" s="39">
        <f>IF('Г на Ч'!BQ16*'Г на группу'!$A$2,'Г на Ч'!BQ16*'Г на группу'!$A$2,"")</f>
        <v>66.42</v>
      </c>
      <c r="BR16" s="40">
        <f>IF('Г на Ч'!BR16*'Г на группу'!$A$2,'Г на Ч'!BR16*'Г на группу'!$A$2,"")</f>
        <v>90</v>
      </c>
      <c r="BS16" s="39">
        <f>IF('Г на Ч'!BS16*'Г на группу'!$A$2,'Г на Ч'!BS16*'Г на группу'!$A$2,"")</f>
        <v>357.3</v>
      </c>
      <c r="BT16" s="39">
        <f>IF('Г на Ч'!BT16*'Г на группу'!$A$2,'Г на Ч'!BT16*'Г на группу'!$A$2,"")</f>
        <v>9</v>
      </c>
      <c r="BU16" s="39">
        <f>IF('Г на Ч'!BU16*'Г на группу'!$A$2,'Г на Ч'!BU16*'Г на группу'!$A$2,"")</f>
        <v>2.0699999999999998</v>
      </c>
      <c r="BV16" s="39">
        <f>IF('Г на Ч'!BV16*'Г на группу'!$A$2,'Г на Ч'!BV16*'Г на группу'!$A$2,"")</f>
        <v>66.42</v>
      </c>
      <c r="BW16" s="40">
        <f>IF('Г на Ч'!BW16*'Г на группу'!$A$2,'Г на Ч'!BW16*'Г на группу'!$A$2,"")</f>
        <v>90</v>
      </c>
      <c r="BX16" s="39">
        <f>IF('Г на Ч'!BX16*'Г на группу'!$A$2,'Г на Ч'!BX16*'Г на группу'!$A$2,"")</f>
        <v>357.3</v>
      </c>
      <c r="BY16" s="39">
        <f>IF('Г на Ч'!BY16*'Г на группу'!$A$2,'Г на Ч'!BY16*'Г на группу'!$A$2,"")</f>
        <v>9</v>
      </c>
      <c r="BZ16" s="39">
        <f>IF('Г на Ч'!BZ16*'Г на группу'!$A$2,'Г на Ч'!BZ16*'Г на группу'!$A$2,"")</f>
        <v>2.0699999999999998</v>
      </c>
      <c r="CA16" s="39">
        <f>IF('Г на Ч'!CA16*'Г на группу'!$A$2,'Г на Ч'!CA16*'Г на группу'!$A$2,"")</f>
        <v>66.42</v>
      </c>
      <c r="CB16" s="40">
        <f>IF('Г на Ч'!CB16*'Г на группу'!$A$2,'Г на Ч'!CB16*'Г на группу'!$A$2,"")</f>
        <v>90</v>
      </c>
      <c r="CC16" s="39">
        <f>IF('Г на Ч'!CC16*'Г на группу'!$A$2,'Г на Ч'!CC16*'Г на группу'!$A$2,"")</f>
        <v>357.3</v>
      </c>
      <c r="CD16" s="39">
        <f>IF('Г на Ч'!CD16*'Г на группу'!$A$2,'Г на Ч'!CD16*'Г на группу'!$A$2,"")</f>
        <v>9</v>
      </c>
      <c r="CE16" s="39">
        <f>IF('Г на Ч'!CE16*'Г на группу'!$A$2,'Г на Ч'!CE16*'Г на группу'!$A$2,"")</f>
        <v>2.0699999999999998</v>
      </c>
      <c r="CF16" s="39">
        <f>IF('Г на Ч'!CF16*'Г на группу'!$A$2,'Г на Ч'!CF16*'Г на группу'!$A$2,"")</f>
        <v>66.42</v>
      </c>
      <c r="CG16" s="40">
        <f>IF('Г на Ч'!CG16*'Г на группу'!$A$2,'Г на Ч'!CG16*'Г на группу'!$A$2,"")</f>
        <v>90</v>
      </c>
      <c r="CH16" s="39">
        <f>IF('Г на Ч'!CH16*'Г на группу'!$A$2,'Г на Ч'!CH16*'Г на группу'!$A$2,"")</f>
        <v>357.3</v>
      </c>
      <c r="CI16" s="39">
        <f>IF('Г на Ч'!CI16*'Г на группу'!$A$2,'Г на Ч'!CI16*'Г на группу'!$A$2,"")</f>
        <v>9</v>
      </c>
      <c r="CJ16" s="39">
        <f>IF('Г на Ч'!CJ16*'Г на группу'!$A$2,'Г на Ч'!CJ16*'Г на группу'!$A$2,"")</f>
        <v>2.0699999999999998</v>
      </c>
      <c r="CK16" s="39">
        <f>IF('Г на Ч'!CK16*'Г на группу'!$A$2,'Г на Ч'!CK16*'Г на группу'!$A$2,"")</f>
        <v>66.42</v>
      </c>
      <c r="CL16" s="38">
        <f>IF('Г на Ч'!CL16*'Г на группу'!$A$2,'Г на Ч'!CL16*'Г на группу'!$A$2,"")</f>
        <v>90</v>
      </c>
      <c r="CM16" s="39">
        <f>IF('Г на Ч'!CM16*'Г на группу'!$A$2,'Г на Ч'!CM16*'Г на группу'!$A$2,"")</f>
        <v>357.3</v>
      </c>
      <c r="CN16" s="39">
        <f>IF('Г на Ч'!CN16*'Г на группу'!$A$2,'Г на Ч'!CN16*'Г на группу'!$A$2,"")</f>
        <v>9</v>
      </c>
      <c r="CO16" s="39">
        <f>IF('Г на Ч'!CO16*'Г на группу'!$A$2,'Г на Ч'!CO16*'Г на группу'!$A$2,"")</f>
        <v>2.0699999999999998</v>
      </c>
      <c r="CP16" s="39">
        <f>IF('Г на Ч'!CP16*'Г на группу'!$A$2,'Г на Ч'!CP16*'Г на группу'!$A$2,"")</f>
        <v>66.42</v>
      </c>
      <c r="CQ16" s="38">
        <f>IF('Г на Ч'!CQ16*'Г на группу'!$A$2,'Г на Ч'!CQ16*'Г на группу'!$A$2,"")</f>
        <v>90</v>
      </c>
      <c r="CR16" s="39">
        <f>IF('Г на Ч'!CR16*'Г на группу'!$A$2,'Г на Ч'!CR16*'Г на группу'!$A$2,"")</f>
        <v>357.3</v>
      </c>
      <c r="CS16" s="39">
        <f>IF('Г на Ч'!CS16*'Г на группу'!$A$2,'Г на Ч'!CS16*'Г на группу'!$A$2,"")</f>
        <v>9</v>
      </c>
      <c r="CT16" s="39">
        <f>IF('Г на Ч'!CT16*'Г на группу'!$A$2,'Г на Ч'!CT16*'Г на группу'!$A$2,"")</f>
        <v>2.0699999999999998</v>
      </c>
      <c r="CU16" s="39">
        <f>IF('Г на Ч'!CU16*'Г на группу'!$A$2,'Г на Ч'!CU16*'Г на группу'!$A$2,"")</f>
        <v>66.42</v>
      </c>
      <c r="CV16" s="38">
        <f>IF('Г на Ч'!CV16*'Г на группу'!$A$2,'Г на Ч'!CV16*'Г на группу'!$A$2,"")</f>
        <v>90</v>
      </c>
      <c r="CW16" s="39">
        <f>IF('Г на Ч'!CW16*'Г на группу'!$A$2,'Г на Ч'!CW16*'Г на группу'!$A$2,"")</f>
        <v>357.3</v>
      </c>
      <c r="CX16" s="39">
        <f>IF('Г на Ч'!CX16*'Г на группу'!$A$2,'Г на Ч'!CX16*'Г на группу'!$A$2,"")</f>
        <v>9</v>
      </c>
      <c r="CY16" s="39">
        <f>IF('Г на Ч'!CY16*'Г на группу'!$A$2,'Г на Ч'!CY16*'Г на группу'!$A$2,"")</f>
        <v>2.0699999999999998</v>
      </c>
      <c r="CZ16" s="39">
        <f>IF('Г на Ч'!CZ16*'Г на группу'!$A$2,'Г на Ч'!CZ16*'Г на группу'!$A$2,"")</f>
        <v>66.42</v>
      </c>
      <c r="DA16" s="38">
        <f>IF('Г на Ч'!DA16*'Г на группу'!$A$2,'Г на Ч'!DA16*'Г на группу'!$A$2,"")</f>
        <v>90</v>
      </c>
      <c r="DB16" s="39">
        <f>IF('Г на Ч'!DB16*'Г на группу'!$A$2,'Г на Ч'!DB16*'Г на группу'!$A$2,"")</f>
        <v>357.3</v>
      </c>
      <c r="DC16" s="39">
        <f>IF('Г на Ч'!DC16*'Г на группу'!$A$2,'Г на Ч'!DC16*'Г на группу'!$A$2,"")</f>
        <v>9</v>
      </c>
      <c r="DD16" s="39">
        <f>IF('Г на Ч'!DD16*'Г на группу'!$A$2,'Г на Ч'!DD16*'Г на группу'!$A$2,"")</f>
        <v>2.0699999999999998</v>
      </c>
      <c r="DE16" s="39">
        <f>IF('Г на Ч'!DE16*'Г на группу'!$A$2,'Г на Ч'!DE16*'Г на группу'!$A$2,"")</f>
        <v>66.42</v>
      </c>
      <c r="DF16" s="38">
        <f>IF('Г на Ч'!DF16*'Г на группу'!$A$2,'Г на Ч'!DF16*'Г на группу'!$A$2,"")</f>
        <v>90</v>
      </c>
      <c r="DG16" s="39">
        <f>IF('Г на Ч'!DG16*'Г на группу'!$A$2,'Г на Ч'!DG16*'Г на группу'!$A$2,"")</f>
        <v>357.3</v>
      </c>
      <c r="DH16" s="39">
        <f>IF('Г на Ч'!DH16*'Г на группу'!$A$2,'Г на Ч'!DH16*'Г на группу'!$A$2,"")</f>
        <v>9</v>
      </c>
      <c r="DI16" s="39">
        <f>IF('Г на Ч'!DI16*'Г на группу'!$A$2,'Г на Ч'!DI16*'Г на группу'!$A$2,"")</f>
        <v>2.0699999999999998</v>
      </c>
      <c r="DJ16" s="39">
        <f>IF('Г на Ч'!DJ16*'Г на группу'!$A$2,'Г на Ч'!DJ16*'Г на группу'!$A$2,"")</f>
        <v>66.42</v>
      </c>
      <c r="DK16" s="38">
        <f>IF('Г на Ч'!DK16*'Г на группу'!$A$2,'Г на Ч'!DK16*'Г на группу'!$A$2,"")</f>
        <v>90</v>
      </c>
      <c r="DL16" s="39">
        <f>IF('Г на Ч'!DL16*'Г на группу'!$A$2,'Г на Ч'!DL16*'Г на группу'!$A$2,"")</f>
        <v>357.3</v>
      </c>
      <c r="DM16" s="39">
        <f>IF('Г на Ч'!DM16*'Г на группу'!$A$2,'Г на Ч'!DM16*'Г на группу'!$A$2,"")</f>
        <v>9</v>
      </c>
      <c r="DN16" s="39">
        <f>IF('Г на Ч'!DN16*'Г на группу'!$A$2,'Г на Ч'!DN16*'Г на группу'!$A$2,"")</f>
        <v>2.0699999999999998</v>
      </c>
      <c r="DO16" s="39">
        <f>IF('Г на Ч'!DO16*'Г на группу'!$A$2,'Г на Ч'!DO16*'Г на группу'!$A$2,"")</f>
        <v>66.42</v>
      </c>
      <c r="DP16" s="38">
        <f>IF('Г на Ч'!DP16*'Г на группу'!$A$2,'Г на Ч'!DP16*'Г на группу'!$A$2,"")</f>
        <v>90</v>
      </c>
      <c r="DQ16" s="21">
        <f t="shared" si="4"/>
        <v>1980</v>
      </c>
    </row>
    <row r="17" spans="1:121" s="21" customFormat="1" x14ac:dyDescent="0.25">
      <c r="A17" s="50" t="s">
        <v>36</v>
      </c>
      <c r="B17" s="50"/>
      <c r="E17" s="55"/>
      <c r="F17" s="62" t="e">
        <f t="shared" si="0"/>
        <v>#VALUE!</v>
      </c>
      <c r="G17" s="42" t="e">
        <f t="shared" si="1"/>
        <v>#VALUE!</v>
      </c>
      <c r="H17" s="42" t="e">
        <f t="shared" si="2"/>
        <v>#VALUE!</v>
      </c>
      <c r="I17" s="42" t="e">
        <f t="shared" si="3"/>
        <v>#VALUE!</v>
      </c>
      <c r="J17" s="21" t="str">
        <f>IF('Г на Ч'!J17*'Г на группу'!$A$2,'Г на Ч'!J17*'Г на группу'!$A$2,"")</f>
        <v/>
      </c>
      <c r="K17" s="53" t="str">
        <f>IF('Г на Ч'!K17*'Г на группу'!$A$2,'Г на Ч'!K17*'Г на группу'!$A$2,"")</f>
        <v/>
      </c>
      <c r="L17" s="53" t="str">
        <f>IF('Г на Ч'!L17*'Г на группу'!$A$2,'Г на Ч'!L17*'Г на группу'!$A$2,"")</f>
        <v/>
      </c>
      <c r="M17" s="53" t="str">
        <f>IF('Г на Ч'!M17*'Г на группу'!$A$2,'Г на Ч'!M17*'Г на группу'!$A$2,"")</f>
        <v/>
      </c>
      <c r="N17" s="53" t="str">
        <f>IF('Г на Ч'!N17*'Г на группу'!$A$2,'Г на Ч'!N17*'Г на группу'!$A$2,"")</f>
        <v/>
      </c>
      <c r="O17" s="21">
        <f>IF('Г на Ч'!O17*'Г на группу'!$A$2,'Г на Ч'!O17*'Г на группу'!$A$2,"")</f>
        <v>6</v>
      </c>
      <c r="P17" s="53" t="str">
        <f>IF('Г на Ч'!P17*'Г на группу'!$A$2,'Г на Ч'!P17*'Г на группу'!$A$2,"")</f>
        <v/>
      </c>
      <c r="Q17" s="53" t="str">
        <f>IF('Г на Ч'!Q17*'Г на группу'!$A$2,'Г на Ч'!Q17*'Г на группу'!$A$2,"")</f>
        <v/>
      </c>
      <c r="R17" s="53" t="str">
        <f>IF('Г на Ч'!R17*'Г на группу'!$A$2,'Г на Ч'!R17*'Г на группу'!$A$2,"")</f>
        <v/>
      </c>
      <c r="S17" s="53" t="str">
        <f>IF('Г на Ч'!S17*'Г на группу'!$A$2,'Г на Ч'!S17*'Г на группу'!$A$2,"")</f>
        <v/>
      </c>
      <c r="T17" s="21">
        <f>IF('Г на Ч'!T17*'Г на группу'!$A$2,'Г на Ч'!T17*'Г на группу'!$A$2,"")</f>
        <v>6</v>
      </c>
      <c r="U17" s="53" t="str">
        <f>IF('Г на Ч'!U17*'Г на группу'!$A$2,'Г на Ч'!U17*'Г на группу'!$A$2,"")</f>
        <v/>
      </c>
      <c r="V17" s="53" t="str">
        <f>IF('Г на Ч'!V17*'Г на группу'!$A$2,'Г на Ч'!V17*'Г на группу'!$A$2,"")</f>
        <v/>
      </c>
      <c r="W17" s="53" t="str">
        <f>IF('Г на Ч'!W17*'Г на группу'!$A$2,'Г на Ч'!W17*'Г на группу'!$A$2,"")</f>
        <v/>
      </c>
      <c r="X17" s="53" t="str">
        <f>IF('Г на Ч'!X17*'Г на группу'!$A$2,'Г на Ч'!X17*'Г на группу'!$A$2,"")</f>
        <v/>
      </c>
      <c r="Y17" s="21">
        <f>IF('Г на Ч'!Y17*'Г на группу'!$A$2,'Г на Ч'!Y17*'Г на группу'!$A$2,"")</f>
        <v>6</v>
      </c>
      <c r="Z17" s="53" t="str">
        <f>IF('Г на Ч'!Z17*'Г на группу'!$A$2,'Г на Ч'!Z17*'Г на группу'!$A$2,"")</f>
        <v/>
      </c>
      <c r="AA17" s="53" t="str">
        <f>IF('Г на Ч'!AA17*'Г на группу'!$A$2,'Г на Ч'!AA17*'Г на группу'!$A$2,"")</f>
        <v/>
      </c>
      <c r="AB17" s="53" t="str">
        <f>IF('Г на Ч'!AB17*'Г на группу'!$A$2,'Г на Ч'!AB17*'Г на группу'!$A$2,"")</f>
        <v/>
      </c>
      <c r="AC17" s="53" t="str">
        <f>IF('Г на Ч'!AC17*'Г на группу'!$A$2,'Г на Ч'!AC17*'Г на группу'!$A$2,"")</f>
        <v/>
      </c>
      <c r="AD17" s="21">
        <f>IF('Г на Ч'!AD17*'Г на группу'!$A$2,'Г на Ч'!AD17*'Г на группу'!$A$2,"")</f>
        <v>6</v>
      </c>
      <c r="AE17" s="53" t="str">
        <f>IF('Г на Ч'!AE17*'Г на группу'!$A$2,'Г на Ч'!AE17*'Г на группу'!$A$2,"")</f>
        <v/>
      </c>
      <c r="AF17" s="53" t="str">
        <f>IF('Г на Ч'!AF17*'Г на группу'!$A$2,'Г на Ч'!AF17*'Г на группу'!$A$2,"")</f>
        <v/>
      </c>
      <c r="AG17" s="53" t="str">
        <f>IF('Г на Ч'!AG17*'Г на группу'!$A$2,'Г на Ч'!AG17*'Г на группу'!$A$2,"")</f>
        <v/>
      </c>
      <c r="AH17" s="53" t="str">
        <f>IF('Г на Ч'!AH17*'Г на группу'!$A$2,'Г на Ч'!AH17*'Г на группу'!$A$2,"")</f>
        <v/>
      </c>
      <c r="AI17" s="21">
        <f>IF('Г на Ч'!AI17*'Г на группу'!$A$2,'Г на Ч'!AI17*'Г на группу'!$A$2,"")</f>
        <v>6</v>
      </c>
      <c r="AJ17" s="53" t="str">
        <f>IF('Г на Ч'!AJ17*'Г на группу'!$A$2,'Г на Ч'!AJ17*'Г на группу'!$A$2,"")</f>
        <v/>
      </c>
      <c r="AK17" s="53" t="str">
        <f>IF('Г на Ч'!AK17*'Г на группу'!$A$2,'Г на Ч'!AK17*'Г на группу'!$A$2,"")</f>
        <v/>
      </c>
      <c r="AL17" s="53" t="str">
        <f>IF('Г на Ч'!AL17*'Г на группу'!$A$2,'Г на Ч'!AL17*'Г на группу'!$A$2,"")</f>
        <v/>
      </c>
      <c r="AM17" s="53" t="str">
        <f>IF('Г на Ч'!AM17*'Г на группу'!$A$2,'Г на Ч'!AM17*'Г на группу'!$A$2,"")</f>
        <v/>
      </c>
      <c r="AN17" s="21">
        <f>IF('Г на Ч'!AN17*'Г на группу'!$A$2,'Г на Ч'!AN17*'Г на группу'!$A$2,"")</f>
        <v>6</v>
      </c>
      <c r="AO17" s="53" t="str">
        <f>IF('Г на Ч'!AO17*'Г на группу'!$A$2,'Г на Ч'!AO17*'Г на группу'!$A$2,"")</f>
        <v/>
      </c>
      <c r="AP17" s="53" t="str">
        <f>IF('Г на Ч'!AP17*'Г на группу'!$A$2,'Г на Ч'!AP17*'Г на группу'!$A$2,"")</f>
        <v/>
      </c>
      <c r="AQ17" s="53" t="str">
        <f>IF('Г на Ч'!AQ17*'Г на группу'!$A$2,'Г на Ч'!AQ17*'Г на группу'!$A$2,"")</f>
        <v/>
      </c>
      <c r="AR17" s="53" t="str">
        <f>IF('Г на Ч'!AR17*'Г на группу'!$A$2,'Г на Ч'!AR17*'Г на группу'!$A$2,"")</f>
        <v/>
      </c>
      <c r="AS17" s="21">
        <f>IF('Г на Ч'!AS17*'Г на группу'!$A$2,'Г на Ч'!AS17*'Г на группу'!$A$2,"")</f>
        <v>6</v>
      </c>
      <c r="AT17" s="53" t="str">
        <f>IF('Г на Ч'!AT17*'Г на группу'!$A$2,'Г на Ч'!AT17*'Г на группу'!$A$2,"")</f>
        <v/>
      </c>
      <c r="AU17" s="53" t="str">
        <f>IF('Г на Ч'!AU17*'Г на группу'!$A$2,'Г на Ч'!AU17*'Г на группу'!$A$2,"")</f>
        <v/>
      </c>
      <c r="AV17" s="53" t="str">
        <f>IF('Г на Ч'!AV17*'Г на группу'!$A$2,'Г на Ч'!AV17*'Г на группу'!$A$2,"")</f>
        <v/>
      </c>
      <c r="AW17" s="53" t="str">
        <f>IF('Г на Ч'!AW17*'Г на группу'!$A$2,'Г на Ч'!AW17*'Г на группу'!$A$2,"")</f>
        <v/>
      </c>
      <c r="AX17" s="21">
        <f>IF('Г на Ч'!AX17*'Г на группу'!$A$2,'Г на Ч'!AX17*'Г на группу'!$A$2,"")</f>
        <v>6</v>
      </c>
      <c r="AY17" s="30" t="str">
        <f>IF('Г на Ч'!AY17*'Г на группу'!$A$2,'Г на Ч'!AY17*'Г на группу'!$A$2,"")</f>
        <v/>
      </c>
      <c r="AZ17" s="53" t="str">
        <f>IF('Г на Ч'!AZ17*'Г на группу'!$A$2,'Г на Ч'!AZ17*'Г на группу'!$A$2,"")</f>
        <v/>
      </c>
      <c r="BA17" s="53" t="str">
        <f>IF('Г на Ч'!BA17*'Г на группу'!$A$2,'Г на Ч'!BA17*'Г на группу'!$A$2,"")</f>
        <v/>
      </c>
      <c r="BB17" s="53" t="str">
        <f>IF('Г на Ч'!BB17*'Г на группу'!$A$2,'Г на Ч'!BB17*'Г на группу'!$A$2,"")</f>
        <v/>
      </c>
      <c r="BC17" s="21">
        <f>IF('Г на Ч'!BC17*'Г на группу'!$A$2,'Г на Ч'!BC17*'Г на группу'!$A$2,"")</f>
        <v>6</v>
      </c>
      <c r="BD17" s="53" t="str">
        <f>IF('Г на Ч'!BD17*'Г на группу'!$A$2,'Г на Ч'!BD17*'Г на группу'!$A$2,"")</f>
        <v/>
      </c>
      <c r="BE17" s="53" t="str">
        <f>IF('Г на Ч'!BE17*'Г на группу'!$A$2,'Г на Ч'!BE17*'Г на группу'!$A$2,"")</f>
        <v/>
      </c>
      <c r="BF17" s="53" t="str">
        <f>IF('Г на Ч'!BF17*'Г на группу'!$A$2,'Г на Ч'!BF17*'Г на группу'!$A$2,"")</f>
        <v/>
      </c>
      <c r="BG17" s="53" t="str">
        <f>IF('Г на Ч'!BG17*'Г на группу'!$A$2,'Г на Ч'!BG17*'Г на группу'!$A$2,"")</f>
        <v/>
      </c>
      <c r="BH17" s="63">
        <f>IF('Г на Ч'!BH17*'Г на группу'!$A$2,'Г на Ч'!BH17*'Г на группу'!$A$2,"")</f>
        <v>6</v>
      </c>
      <c r="BI17" s="30" t="str">
        <f>IF('Г на Ч'!BI17*'Г на группу'!$A$2,'Г на Ч'!BI17*'Г на группу'!$A$2,"")</f>
        <v/>
      </c>
      <c r="BJ17" s="53" t="str">
        <f>IF('Г на Ч'!BJ17*'Г на группу'!$A$2,'Г на Ч'!BJ17*'Г на группу'!$A$2,"")</f>
        <v/>
      </c>
      <c r="BK17" s="53" t="str">
        <f>IF('Г на Ч'!BK17*'Г на группу'!$A$2,'Г на Ч'!BK17*'Г на группу'!$A$2,"")</f>
        <v/>
      </c>
      <c r="BL17" s="53" t="str">
        <f>IF('Г на Ч'!BL17*'Г на группу'!$A$2,'Г на Ч'!BL17*'Г на группу'!$A$2,"")</f>
        <v/>
      </c>
      <c r="BM17" s="55">
        <f>IF('Г на Ч'!BM17*'Г на группу'!$A$2,'Г на Ч'!BM17*'Г на группу'!$A$2,"")</f>
        <v>6</v>
      </c>
      <c r="BN17" s="53" t="str">
        <f>IF('Г на Ч'!BN17*'Г на группу'!$A$2,'Г на Ч'!BN17*'Г на группу'!$A$2,"")</f>
        <v/>
      </c>
      <c r="BO17" s="53" t="str">
        <f>IF('Г на Ч'!BO17*'Г на группу'!$A$2,'Г на Ч'!BO17*'Г на группу'!$A$2,"")</f>
        <v/>
      </c>
      <c r="BP17" s="53" t="str">
        <f>IF('Г на Ч'!BP17*'Г на группу'!$A$2,'Г на Ч'!BP17*'Г на группу'!$A$2,"")</f>
        <v/>
      </c>
      <c r="BQ17" s="53" t="str">
        <f>IF('Г на Ч'!BQ17*'Г на группу'!$A$2,'Г на Ч'!BQ17*'Г на группу'!$A$2,"")</f>
        <v/>
      </c>
      <c r="BR17" s="21">
        <f>IF('Г на Ч'!BR17*'Г на группу'!$A$2,'Г на Ч'!BR17*'Г на группу'!$A$2,"")</f>
        <v>6</v>
      </c>
      <c r="BS17" s="53" t="str">
        <f>IF('Г на Ч'!BS17*'Г на группу'!$A$2,'Г на Ч'!BS17*'Г на группу'!$A$2,"")</f>
        <v/>
      </c>
      <c r="BT17" s="53" t="str">
        <f>IF('Г на Ч'!BT17*'Г на группу'!$A$2,'Г на Ч'!BT17*'Г на группу'!$A$2,"")</f>
        <v/>
      </c>
      <c r="BU17" s="53" t="str">
        <f>IF('Г на Ч'!BU17*'Г на группу'!$A$2,'Г на Ч'!BU17*'Г на группу'!$A$2,"")</f>
        <v/>
      </c>
      <c r="BV17" s="53" t="str">
        <f>IF('Г на Ч'!BV17*'Г на группу'!$A$2,'Г на Ч'!BV17*'Г на группу'!$A$2,"")</f>
        <v/>
      </c>
      <c r="BW17" s="21">
        <f>IF('Г на Ч'!BW17*'Г на группу'!$A$2,'Г на Ч'!BW17*'Г на группу'!$A$2,"")</f>
        <v>6</v>
      </c>
      <c r="BX17" s="53" t="str">
        <f>IF('Г на Ч'!BX17*'Г на группу'!$A$2,'Г на Ч'!BX17*'Г на группу'!$A$2,"")</f>
        <v/>
      </c>
      <c r="BY17" s="53" t="str">
        <f>IF('Г на Ч'!BY17*'Г на группу'!$A$2,'Г на Ч'!BY17*'Г на группу'!$A$2,"")</f>
        <v/>
      </c>
      <c r="BZ17" s="53" t="str">
        <f>IF('Г на Ч'!BZ17*'Г на группу'!$A$2,'Г на Ч'!BZ17*'Г на группу'!$A$2,"")</f>
        <v/>
      </c>
      <c r="CA17" s="53" t="str">
        <f>IF('Г на Ч'!CA17*'Г на группу'!$A$2,'Г на Ч'!CA17*'Г на группу'!$A$2,"")</f>
        <v/>
      </c>
      <c r="CB17" s="21">
        <f>IF('Г на Ч'!CB17*'Г на группу'!$A$2,'Г на Ч'!CB17*'Г на группу'!$A$2,"")</f>
        <v>6</v>
      </c>
      <c r="CC17" s="53" t="str">
        <f>IF('Г на Ч'!CC17*'Г на группу'!$A$2,'Г на Ч'!CC17*'Г на группу'!$A$2,"")</f>
        <v/>
      </c>
      <c r="CD17" s="53" t="str">
        <f>IF('Г на Ч'!CD17*'Г на группу'!$A$2,'Г на Ч'!CD17*'Г на группу'!$A$2,"")</f>
        <v/>
      </c>
      <c r="CE17" s="53" t="str">
        <f>IF('Г на Ч'!CE17*'Г на группу'!$A$2,'Г на Ч'!CE17*'Г на группу'!$A$2,"")</f>
        <v/>
      </c>
      <c r="CF17" s="53" t="str">
        <f>IF('Г на Ч'!CF17*'Г на группу'!$A$2,'Г на Ч'!CF17*'Г на группу'!$A$2,"")</f>
        <v/>
      </c>
      <c r="CG17" s="21">
        <f>IF('Г на Ч'!CG17*'Г на группу'!$A$2,'Г на Ч'!CG17*'Г на группу'!$A$2,"")</f>
        <v>6</v>
      </c>
      <c r="CH17" s="53" t="str">
        <f>IF('Г на Ч'!CH17*'Г на группу'!$A$2,'Г на Ч'!CH17*'Г на группу'!$A$2,"")</f>
        <v/>
      </c>
      <c r="CI17" s="53" t="str">
        <f>IF('Г на Ч'!CI17*'Г на группу'!$A$2,'Г на Ч'!CI17*'Г на группу'!$A$2,"")</f>
        <v/>
      </c>
      <c r="CJ17" s="53" t="str">
        <f>IF('Г на Ч'!CJ17*'Г на группу'!$A$2,'Г на Ч'!CJ17*'Г на группу'!$A$2,"")</f>
        <v/>
      </c>
      <c r="CK17" s="53" t="str">
        <f>IF('Г на Ч'!CK17*'Г на группу'!$A$2,'Г на Ч'!CK17*'Г на группу'!$A$2,"")</f>
        <v/>
      </c>
      <c r="CL17" s="21">
        <f>IF('Г на Ч'!CL17*'Г на группу'!$A$2,'Г на Ч'!CL17*'Г на группу'!$A$2,"")</f>
        <v>6</v>
      </c>
      <c r="CM17" s="53" t="str">
        <f>IF('Г на Ч'!CM17*'Г на группу'!$A$2,'Г на Ч'!CM17*'Г на группу'!$A$2,"")</f>
        <v/>
      </c>
      <c r="CN17" s="53" t="str">
        <f>IF('Г на Ч'!CN17*'Г на группу'!$A$2,'Г на Ч'!CN17*'Г на группу'!$A$2,"")</f>
        <v/>
      </c>
      <c r="CO17" s="53" t="str">
        <f>IF('Г на Ч'!CO17*'Г на группу'!$A$2,'Г на Ч'!CO17*'Г на группу'!$A$2,"")</f>
        <v/>
      </c>
      <c r="CP17" s="53" t="str">
        <f>IF('Г на Ч'!CP17*'Г на группу'!$A$2,'Г на Ч'!CP17*'Г на группу'!$A$2,"")</f>
        <v/>
      </c>
      <c r="CQ17" s="21">
        <f>IF('Г на Ч'!CQ17*'Г на группу'!$A$2,'Г на Ч'!CQ17*'Г на группу'!$A$2,"")</f>
        <v>6</v>
      </c>
      <c r="CR17" s="53" t="str">
        <f>IF('Г на Ч'!CR17*'Г на группу'!$A$2,'Г на Ч'!CR17*'Г на группу'!$A$2,"")</f>
        <v/>
      </c>
      <c r="CS17" s="53" t="str">
        <f>IF('Г на Ч'!CS17*'Г на группу'!$A$2,'Г на Ч'!CS17*'Г на группу'!$A$2,"")</f>
        <v/>
      </c>
      <c r="CT17" s="53" t="str">
        <f>IF('Г на Ч'!CT17*'Г на группу'!$A$2,'Г на Ч'!CT17*'Г на группу'!$A$2,"")</f>
        <v/>
      </c>
      <c r="CU17" s="53" t="str">
        <f>IF('Г на Ч'!CU17*'Г на группу'!$A$2,'Г на Ч'!CU17*'Г на группу'!$A$2,"")</f>
        <v/>
      </c>
      <c r="CV17" s="21">
        <f>IF('Г на Ч'!CV17*'Г на группу'!$A$2,'Г на Ч'!CV17*'Г на группу'!$A$2,"")</f>
        <v>6</v>
      </c>
      <c r="CW17" s="53" t="str">
        <f>IF('Г на Ч'!CW17*'Г на группу'!$A$2,'Г на Ч'!CW17*'Г на группу'!$A$2,"")</f>
        <v/>
      </c>
      <c r="CX17" s="53" t="str">
        <f>IF('Г на Ч'!CX17*'Г на группу'!$A$2,'Г на Ч'!CX17*'Г на группу'!$A$2,"")</f>
        <v/>
      </c>
      <c r="CY17" s="53" t="str">
        <f>IF('Г на Ч'!CY17*'Г на группу'!$A$2,'Г на Ч'!CY17*'Г на группу'!$A$2,"")</f>
        <v/>
      </c>
      <c r="CZ17" s="53" t="str">
        <f>IF('Г на Ч'!CZ17*'Г на группу'!$A$2,'Г на Ч'!CZ17*'Г на группу'!$A$2,"")</f>
        <v/>
      </c>
      <c r="DA17" s="21">
        <f>IF('Г на Ч'!DA17*'Г на группу'!$A$2,'Г на Ч'!DA17*'Г на группу'!$A$2,"")</f>
        <v>6</v>
      </c>
      <c r="DB17" s="53" t="str">
        <f>IF('Г на Ч'!DB17*'Г на группу'!$A$2,'Г на Ч'!DB17*'Г на группу'!$A$2,"")</f>
        <v/>
      </c>
      <c r="DC17" s="53" t="str">
        <f>IF('Г на Ч'!DC17*'Г на группу'!$A$2,'Г на Ч'!DC17*'Г на группу'!$A$2,"")</f>
        <v/>
      </c>
      <c r="DD17" s="53" t="str">
        <f>IF('Г на Ч'!DD17*'Г на группу'!$A$2,'Г на Ч'!DD17*'Г на группу'!$A$2,"")</f>
        <v/>
      </c>
      <c r="DE17" s="53" t="str">
        <f>IF('Г на Ч'!DE17*'Г на группу'!$A$2,'Г на Ч'!DE17*'Г на группу'!$A$2,"")</f>
        <v/>
      </c>
      <c r="DF17" s="21">
        <f>IF('Г на Ч'!DF17*'Г на группу'!$A$2,'Г на Ч'!DF17*'Г на группу'!$A$2,"")</f>
        <v>6</v>
      </c>
      <c r="DG17" s="53" t="str">
        <f>IF('Г на Ч'!DG17*'Г на группу'!$A$2,'Г на Ч'!DG17*'Г на группу'!$A$2,"")</f>
        <v/>
      </c>
      <c r="DH17" s="53" t="str">
        <f>IF('Г на Ч'!DH17*'Г на группу'!$A$2,'Г на Ч'!DH17*'Г на группу'!$A$2,"")</f>
        <v/>
      </c>
      <c r="DI17" s="53" t="str">
        <f>IF('Г на Ч'!DI17*'Г на группу'!$A$2,'Г на Ч'!DI17*'Г на группу'!$A$2,"")</f>
        <v/>
      </c>
      <c r="DJ17" s="53" t="str">
        <f>IF('Г на Ч'!DJ17*'Г на группу'!$A$2,'Г на Ч'!DJ17*'Г на группу'!$A$2,"")</f>
        <v/>
      </c>
      <c r="DK17" s="21">
        <f>IF('Г на Ч'!DK17*'Г на группу'!$A$2,'Г на Ч'!DK17*'Г на группу'!$A$2,"")</f>
        <v>6</v>
      </c>
      <c r="DL17" s="53" t="str">
        <f>IF('Г на Ч'!DL17*'Г на группу'!$A$2,'Г на Ч'!DL17*'Г на группу'!$A$2,"")</f>
        <v/>
      </c>
      <c r="DM17" s="53" t="str">
        <f>IF('Г на Ч'!DM17*'Г на группу'!$A$2,'Г на Ч'!DM17*'Г на группу'!$A$2,"")</f>
        <v/>
      </c>
      <c r="DN17" s="53" t="str">
        <f>IF('Г на Ч'!DN17*'Г на группу'!$A$2,'Г на Ч'!DN17*'Г на группу'!$A$2,"")</f>
        <v/>
      </c>
      <c r="DO17" s="53" t="str">
        <f>IF('Г на Ч'!DO17*'Г на группу'!$A$2,'Г на Ч'!DO17*'Г на группу'!$A$2,"")</f>
        <v/>
      </c>
      <c r="DP17" s="21">
        <f>IF('Г на Ч'!DP17*'Г на группу'!$A$2,'Г на Ч'!DP17*'Г на группу'!$A$2,"")</f>
        <v>6</v>
      </c>
      <c r="DQ17" s="21">
        <f t="shared" si="4"/>
        <v>132</v>
      </c>
    </row>
    <row r="18" spans="1:121" s="21" customFormat="1" x14ac:dyDescent="0.25">
      <c r="A18" s="69" t="s">
        <v>37</v>
      </c>
      <c r="B18" s="69">
        <v>430</v>
      </c>
      <c r="C18" s="69">
        <v>5.5</v>
      </c>
      <c r="D18" s="69">
        <v>15</v>
      </c>
      <c r="E18" s="70">
        <v>67</v>
      </c>
      <c r="F18" s="29" t="e">
        <f t="shared" si="0"/>
        <v>#VALUE!</v>
      </c>
      <c r="G18" s="30" t="e">
        <f t="shared" si="1"/>
        <v>#VALUE!</v>
      </c>
      <c r="H18" s="30" t="e">
        <f t="shared" si="2"/>
        <v>#VALUE!</v>
      </c>
      <c r="I18" s="30" t="e">
        <f t="shared" si="3"/>
        <v>#VALUE!</v>
      </c>
      <c r="J18" s="69" t="str">
        <f>IF('Г на Ч'!J18*'Г на группу'!$A$2,'Г на Ч'!J18*'Г на группу'!$A$2,"")</f>
        <v/>
      </c>
      <c r="K18" s="71" t="str">
        <f>IF('Г на Ч'!K18*'Г на группу'!$A$2,'Г на Ч'!K18*'Г на группу'!$A$2,"")</f>
        <v/>
      </c>
      <c r="L18" s="71" t="str">
        <f>IF('Г на Ч'!L18*'Г на группу'!$A$2,'Г на Ч'!L18*'Г на группу'!$A$2,"")</f>
        <v/>
      </c>
      <c r="M18" s="71" t="str">
        <f>IF('Г на Ч'!M18*'Г на группу'!$A$2,'Г на Ч'!M18*'Г на группу'!$A$2,"")</f>
        <v/>
      </c>
      <c r="N18" s="71" t="str">
        <f>IF('Г на Ч'!N18*'Г на группу'!$A$2,'Г на Ч'!N18*'Г на группу'!$A$2,"")</f>
        <v/>
      </c>
      <c r="O18" s="69" t="str">
        <f>IF('Г на Ч'!O18*'Г на группу'!$A$2,'Г на Ч'!O18*'Г на группу'!$A$2,"")</f>
        <v/>
      </c>
      <c r="P18" s="71" t="str">
        <f>IF('Г на Ч'!P18*'Г на группу'!$A$2,'Г на Ч'!P18*'Г на группу'!$A$2,"")</f>
        <v/>
      </c>
      <c r="Q18" s="71" t="str">
        <f>IF('Г на Ч'!Q18*'Г на группу'!$A$2,'Г на Ч'!Q18*'Г на группу'!$A$2,"")</f>
        <v/>
      </c>
      <c r="R18" s="71" t="str">
        <f>IF('Г на Ч'!R18*'Г на группу'!$A$2,'Г на Ч'!R18*'Г на группу'!$A$2,"")</f>
        <v/>
      </c>
      <c r="S18" s="71" t="str">
        <f>IF('Г на Ч'!S18*'Г на группу'!$A$2,'Г на Ч'!S18*'Г на группу'!$A$2,"")</f>
        <v/>
      </c>
      <c r="T18" s="69" t="str">
        <f>IF('Г на Ч'!T18*'Г на группу'!$A$2,'Г на Ч'!T18*'Г на группу'!$A$2,"")</f>
        <v/>
      </c>
      <c r="U18" s="71" t="str">
        <f>IF('Г на Ч'!U18*'Г на группу'!$A$2,'Г на Ч'!U18*'Г на группу'!$A$2,"")</f>
        <v/>
      </c>
      <c r="V18" s="71" t="str">
        <f>IF('Г на Ч'!V18*'Г на группу'!$A$2,'Г на Ч'!V18*'Г на группу'!$A$2,"")</f>
        <v/>
      </c>
      <c r="W18" s="71" t="str">
        <f>IF('Г на Ч'!W18*'Г на группу'!$A$2,'Г на Ч'!W18*'Г на группу'!$A$2,"")</f>
        <v/>
      </c>
      <c r="X18" s="71" t="str">
        <f>IF('Г на Ч'!X18*'Г на группу'!$A$2,'Г на Ч'!X18*'Г на группу'!$A$2,"")</f>
        <v/>
      </c>
      <c r="Y18" s="69" t="str">
        <f>IF('Г на Ч'!Y18*'Г на группу'!$A$2,'Г на Ч'!Y18*'Г на группу'!$A$2,"")</f>
        <v/>
      </c>
      <c r="Z18" s="71" t="str">
        <f>IF('Г на Ч'!Z18*'Г на группу'!$A$2,'Г на Ч'!Z18*'Г на группу'!$A$2,"")</f>
        <v/>
      </c>
      <c r="AA18" s="71" t="str">
        <f>IF('Г на Ч'!AA18*'Г на группу'!$A$2,'Г на Ч'!AA18*'Г на группу'!$A$2,"")</f>
        <v/>
      </c>
      <c r="AB18" s="71" t="str">
        <f>IF('Г на Ч'!AB18*'Г на группу'!$A$2,'Г на Ч'!AB18*'Г на группу'!$A$2,"")</f>
        <v/>
      </c>
      <c r="AC18" s="71" t="str">
        <f>IF('Г на Ч'!AC18*'Г на группу'!$A$2,'Г на Ч'!AC18*'Г на группу'!$A$2,"")</f>
        <v/>
      </c>
      <c r="AD18" s="69" t="str">
        <f>IF('Г на Ч'!AD18*'Г на группу'!$A$2,'Г на Ч'!AD18*'Г на группу'!$A$2,"")</f>
        <v/>
      </c>
      <c r="AE18" s="71" t="str">
        <f>IF('Г на Ч'!AE18*'Г на группу'!$A$2,'Г на Ч'!AE18*'Г на группу'!$A$2,"")</f>
        <v/>
      </c>
      <c r="AF18" s="71" t="str">
        <f>IF('Г на Ч'!AF18*'Г на группу'!$A$2,'Г на Ч'!AF18*'Г на группу'!$A$2,"")</f>
        <v/>
      </c>
      <c r="AG18" s="71" t="str">
        <f>IF('Г на Ч'!AG18*'Г на группу'!$A$2,'Г на Ч'!AG18*'Г на группу'!$A$2,"")</f>
        <v/>
      </c>
      <c r="AH18" s="71" t="str">
        <f>IF('Г на Ч'!AH18*'Г на группу'!$A$2,'Г на Ч'!AH18*'Г на группу'!$A$2,"")</f>
        <v/>
      </c>
      <c r="AI18" s="69" t="str">
        <f>IF('Г на Ч'!AI18*'Г на группу'!$A$2,'Г на Ч'!AI18*'Г на группу'!$A$2,"")</f>
        <v/>
      </c>
      <c r="AJ18" s="71" t="str">
        <f>IF('Г на Ч'!AJ18*'Г на группу'!$A$2,'Г на Ч'!AJ18*'Г на группу'!$A$2,"")</f>
        <v/>
      </c>
      <c r="AK18" s="71" t="str">
        <f>IF('Г на Ч'!AK18*'Г на группу'!$A$2,'Г на Ч'!AK18*'Г на группу'!$A$2,"")</f>
        <v/>
      </c>
      <c r="AL18" s="71" t="str">
        <f>IF('Г на Ч'!AL18*'Г на группу'!$A$2,'Г на Ч'!AL18*'Г на группу'!$A$2,"")</f>
        <v/>
      </c>
      <c r="AM18" s="71" t="str">
        <f>IF('Г на Ч'!AM18*'Г на группу'!$A$2,'Г на Ч'!AM18*'Г на группу'!$A$2,"")</f>
        <v/>
      </c>
      <c r="AN18" s="72" t="str">
        <f>IF('Г на Ч'!AN18*'Г на группу'!$A$2,'Г на Ч'!AN18*'Г на группу'!$A$2,"")</f>
        <v/>
      </c>
      <c r="AO18" s="71" t="str">
        <f>IF('Г на Ч'!AO18*'Г на группу'!$A$2,'Г на Ч'!AO18*'Г на группу'!$A$2,"")</f>
        <v/>
      </c>
      <c r="AP18" s="71" t="str">
        <f>IF('Г на Ч'!AP18*'Г на группу'!$A$2,'Г на Ч'!AP18*'Г на группу'!$A$2,"")</f>
        <v/>
      </c>
      <c r="AQ18" s="71" t="str">
        <f>IF('Г на Ч'!AQ18*'Г на группу'!$A$2,'Г на Ч'!AQ18*'Г на группу'!$A$2,"")</f>
        <v/>
      </c>
      <c r="AR18" s="71" t="str">
        <f>IF('Г на Ч'!AR18*'Г на группу'!$A$2,'Г на Ч'!AR18*'Г на группу'!$A$2,"")</f>
        <v/>
      </c>
      <c r="AS18" s="69" t="str">
        <f>IF('Г на Ч'!AS18*'Г на группу'!$A$2,'Г на Ч'!AS18*'Г на группу'!$A$2,"")</f>
        <v/>
      </c>
      <c r="AT18" s="71" t="str">
        <f>IF('Г на Ч'!AT18*'Г на группу'!$A$2,'Г на Ч'!AT18*'Г на группу'!$A$2,"")</f>
        <v/>
      </c>
      <c r="AU18" s="71" t="str">
        <f>IF('Г на Ч'!AU18*'Г на группу'!$A$2,'Г на Ч'!AU18*'Г на группу'!$A$2,"")</f>
        <v/>
      </c>
      <c r="AV18" s="71" t="str">
        <f>IF('Г на Ч'!AV18*'Г на группу'!$A$2,'Г на Ч'!AV18*'Г на группу'!$A$2,"")</f>
        <v/>
      </c>
      <c r="AW18" s="71" t="str">
        <f>IF('Г на Ч'!AW18*'Г на группу'!$A$2,'Г на Ч'!AW18*'Г на группу'!$A$2,"")</f>
        <v/>
      </c>
      <c r="AX18" s="69" t="str">
        <f>IF('Г на Ч'!AX18*'Г на группу'!$A$2,'Г на Ч'!AX18*'Г на группу'!$A$2,"")</f>
        <v/>
      </c>
      <c r="AY18" s="71" t="str">
        <f>IF('Г на Ч'!AY18*'Г на группу'!$A$2,'Г на Ч'!AY18*'Г на группу'!$A$2,"")</f>
        <v/>
      </c>
      <c r="AZ18" s="71" t="str">
        <f>IF('Г на Ч'!AZ18*'Г на группу'!$A$2,'Г на Ч'!AZ18*'Г на группу'!$A$2,"")</f>
        <v/>
      </c>
      <c r="BA18" s="71" t="str">
        <f>IF('Г на Ч'!BA18*'Г на группу'!$A$2,'Г на Ч'!BA18*'Г на группу'!$A$2,"")</f>
        <v/>
      </c>
      <c r="BB18" s="71" t="str">
        <f>IF('Г на Ч'!BB18*'Г на группу'!$A$2,'Г на Ч'!BB18*'Г на группу'!$A$2,"")</f>
        <v/>
      </c>
      <c r="BC18" s="69" t="str">
        <f>IF('Г на Ч'!BC18*'Г на группу'!$A$2,'Г на Ч'!BC18*'Г на группу'!$A$2,"")</f>
        <v/>
      </c>
      <c r="BD18" s="71">
        <f>IF('Г на Ч'!BD18*'Г на группу'!$A$2,'Г на Ч'!BD18*'Г на группу'!$A$2,"")</f>
        <v>774</v>
      </c>
      <c r="BE18" s="71" t="str">
        <f>IF('Г на Ч'!BE18*'Г на группу'!$A$2,'Г на Ч'!BE18*'Г на группу'!$A$2,"")</f>
        <v/>
      </c>
      <c r="BF18" s="71" t="str">
        <f>IF('Г на Ч'!BF18*'Г на группу'!$A$2,'Г на Ч'!BF18*'Г на группу'!$A$2,"")</f>
        <v/>
      </c>
      <c r="BG18" s="71" t="str">
        <f>IF('Г на Ч'!BG18*'Г на группу'!$A$2,'Г на Ч'!BG18*'Г на группу'!$A$2,"")</f>
        <v/>
      </c>
      <c r="BH18" s="69">
        <f>IF('Г на Ч'!BH18*'Г на группу'!$A$2,'Г на Ч'!BH18*'Г на группу'!$A$2,"")</f>
        <v>180</v>
      </c>
      <c r="BI18" s="71" t="str">
        <f>IF('Г на Ч'!BI18*'Г на группу'!$A$2,'Г на Ч'!BI18*'Г на группу'!$A$2,"")</f>
        <v/>
      </c>
      <c r="BJ18" s="71" t="str">
        <f>IF('Г на Ч'!BJ18*'Г на группу'!$A$2,'Г на Ч'!BJ18*'Г на группу'!$A$2,"")</f>
        <v/>
      </c>
      <c r="BK18" s="71" t="str">
        <f>IF('Г на Ч'!BK18*'Г на группу'!$A$2,'Г на Ч'!BK18*'Г на группу'!$A$2,"")</f>
        <v/>
      </c>
      <c r="BL18" s="71" t="str">
        <f>IF('Г на Ч'!BL18*'Г на группу'!$A$2,'Г на Ч'!BL18*'Г на группу'!$A$2,"")</f>
        <v/>
      </c>
      <c r="BM18" s="70" t="str">
        <f>IF('Г на Ч'!BM18*'Г на группу'!$A$2,'Г на Ч'!BM18*'Г на группу'!$A$2,"")</f>
        <v/>
      </c>
      <c r="BN18" s="71" t="str">
        <f>IF('Г на Ч'!BN18*'Г на группу'!$A$2,'Г на Ч'!BN18*'Г на группу'!$A$2,"")</f>
        <v/>
      </c>
      <c r="BO18" s="71" t="str">
        <f>IF('Г на Ч'!BO18*'Г на группу'!$A$2,'Г на Ч'!BO18*'Г на группу'!$A$2,"")</f>
        <v/>
      </c>
      <c r="BP18" s="71" t="str">
        <f>IF('Г на Ч'!BP18*'Г на группу'!$A$2,'Г на Ч'!BP18*'Г на группу'!$A$2,"")</f>
        <v/>
      </c>
      <c r="BQ18" s="71" t="str">
        <f>IF('Г на Ч'!BQ18*'Г на группу'!$A$2,'Г на Ч'!BQ18*'Г на группу'!$A$2,"")</f>
        <v/>
      </c>
      <c r="BR18" s="69" t="str">
        <f>IF('Г на Ч'!BR18*'Г на группу'!$A$2,'Г на Ч'!BR18*'Г на группу'!$A$2,"")</f>
        <v/>
      </c>
      <c r="BS18" s="71">
        <f>IF('Г на Ч'!BS18*'Г на группу'!$A$2,'Г на Ч'!BS18*'Г на группу'!$A$2,"")</f>
        <v>774</v>
      </c>
      <c r="BT18" s="71" t="str">
        <f>IF('Г на Ч'!BT18*'Г на группу'!$A$2,'Г на Ч'!BT18*'Г на группу'!$A$2,"")</f>
        <v/>
      </c>
      <c r="BU18" s="71" t="str">
        <f>IF('Г на Ч'!BU18*'Г на группу'!$A$2,'Г на Ч'!BU18*'Г на группу'!$A$2,"")</f>
        <v/>
      </c>
      <c r="BV18" s="71" t="str">
        <f>IF('Г на Ч'!BV18*'Г на группу'!$A$2,'Г на Ч'!BV18*'Г на группу'!$A$2,"")</f>
        <v/>
      </c>
      <c r="BW18" s="69">
        <f>IF('Г на Ч'!BW18*'Г на группу'!$A$2,'Г на Ч'!BW18*'Г на группу'!$A$2,"")</f>
        <v>180</v>
      </c>
      <c r="BX18" s="71" t="str">
        <f>IF('Г на Ч'!BX18*'Г на группу'!$A$2,'Г на Ч'!BX18*'Г на группу'!$A$2,"")</f>
        <v/>
      </c>
      <c r="BY18" s="71" t="str">
        <f>IF('Г на Ч'!BY18*'Г на группу'!$A$2,'Г на Ч'!BY18*'Г на группу'!$A$2,"")</f>
        <v/>
      </c>
      <c r="BZ18" s="71" t="str">
        <f>IF('Г на Ч'!BZ18*'Г на группу'!$A$2,'Г на Ч'!BZ18*'Г на группу'!$A$2,"")</f>
        <v/>
      </c>
      <c r="CA18" s="71" t="str">
        <f>IF('Г на Ч'!CA18*'Г на группу'!$A$2,'Г на Ч'!CA18*'Г на группу'!$A$2,"")</f>
        <v/>
      </c>
      <c r="CB18" s="69" t="str">
        <f>IF('Г на Ч'!CB18*'Г на группу'!$A$2,'Г на Ч'!CB18*'Г на группу'!$A$2,"")</f>
        <v/>
      </c>
      <c r="CC18" s="71" t="str">
        <f>IF('Г на Ч'!CC18*'Г на группу'!$A$2,'Г на Ч'!CC18*'Г на группу'!$A$2,"")</f>
        <v/>
      </c>
      <c r="CD18" s="71" t="str">
        <f>IF('Г на Ч'!CD18*'Г на группу'!$A$2,'Г на Ч'!CD18*'Г на группу'!$A$2,"")</f>
        <v/>
      </c>
      <c r="CE18" s="71" t="str">
        <f>IF('Г на Ч'!CE18*'Г на группу'!$A$2,'Г на Ч'!CE18*'Г на группу'!$A$2,"")</f>
        <v/>
      </c>
      <c r="CF18" s="71" t="str">
        <f>IF('Г на Ч'!CF18*'Г на группу'!$A$2,'Г на Ч'!CF18*'Г на группу'!$A$2,"")</f>
        <v/>
      </c>
      <c r="CG18" s="69" t="str">
        <f>IF('Г на Ч'!CG18*'Г на группу'!$A$2,'Г на Ч'!CG18*'Г на группу'!$A$2,"")</f>
        <v/>
      </c>
      <c r="CH18" s="71" t="str">
        <f>IF('Г на Ч'!CH18*'Г на группу'!$A$2,'Г на Ч'!CH18*'Г на группу'!$A$2,"")</f>
        <v/>
      </c>
      <c r="CI18" s="71" t="str">
        <f>IF('Г на Ч'!CI18*'Г на группу'!$A$2,'Г на Ч'!CI18*'Г на группу'!$A$2,"")</f>
        <v/>
      </c>
      <c r="CJ18" s="71" t="str">
        <f>IF('Г на Ч'!CJ18*'Г на группу'!$A$2,'Г на Ч'!CJ18*'Г на группу'!$A$2,"")</f>
        <v/>
      </c>
      <c r="CK18" s="71" t="str">
        <f>IF('Г на Ч'!CK18*'Г на группу'!$A$2,'Г на Ч'!CK18*'Г на группу'!$A$2,"")</f>
        <v/>
      </c>
      <c r="CL18" s="69" t="str">
        <f>IF('Г на Ч'!CL18*'Г на группу'!$A$2,'Г на Ч'!CL18*'Г на группу'!$A$2,"")</f>
        <v/>
      </c>
      <c r="CM18" s="71" t="str">
        <f>IF('Г на Ч'!CM18*'Г на группу'!$A$2,'Г на Ч'!CM18*'Г на группу'!$A$2,"")</f>
        <v/>
      </c>
      <c r="CN18" s="71" t="str">
        <f>IF('Г на Ч'!CN18*'Г на группу'!$A$2,'Г на Ч'!CN18*'Г на группу'!$A$2,"")</f>
        <v/>
      </c>
      <c r="CO18" s="71" t="str">
        <f>IF('Г на Ч'!CO18*'Г на группу'!$A$2,'Г на Ч'!CO18*'Г на группу'!$A$2,"")</f>
        <v/>
      </c>
      <c r="CP18" s="71" t="str">
        <f>IF('Г на Ч'!CP18*'Г на группу'!$A$2,'Г на Ч'!CP18*'Г на группу'!$A$2,"")</f>
        <v/>
      </c>
      <c r="CQ18" s="69" t="str">
        <f>IF('Г на Ч'!CQ18*'Г на группу'!$A$2,'Г на Ч'!CQ18*'Г на группу'!$A$2,"")</f>
        <v/>
      </c>
      <c r="CR18" s="71" t="str">
        <f>IF('Г на Ч'!CR18*'Г на группу'!$A$2,'Г на Ч'!CR18*'Г на группу'!$A$2,"")</f>
        <v/>
      </c>
      <c r="CS18" s="71" t="str">
        <f>IF('Г на Ч'!CS18*'Г на группу'!$A$2,'Г на Ч'!CS18*'Г на группу'!$A$2,"")</f>
        <v/>
      </c>
      <c r="CT18" s="71" t="str">
        <f>IF('Г на Ч'!CT18*'Г на группу'!$A$2,'Г на Ч'!CT18*'Г на группу'!$A$2,"")</f>
        <v/>
      </c>
      <c r="CU18" s="71" t="str">
        <f>IF('Г на Ч'!CU18*'Г на группу'!$A$2,'Г на Ч'!CU18*'Г на группу'!$A$2,"")</f>
        <v/>
      </c>
      <c r="CV18" s="69" t="str">
        <f>IF('Г на Ч'!CV18*'Г на группу'!$A$2,'Г на Ч'!CV18*'Г на группу'!$A$2,"")</f>
        <v/>
      </c>
      <c r="CW18" s="71" t="str">
        <f>IF('Г на Ч'!CW18*'Г на группу'!$A$2,'Г на Ч'!CW18*'Г на группу'!$A$2,"")</f>
        <v/>
      </c>
      <c r="CX18" s="71" t="str">
        <f>IF('Г на Ч'!CX18*'Г на группу'!$A$2,'Г на Ч'!CX18*'Г на группу'!$A$2,"")</f>
        <v/>
      </c>
      <c r="CY18" s="71" t="str">
        <f>IF('Г на Ч'!CY18*'Г на группу'!$A$2,'Г на Ч'!CY18*'Г на группу'!$A$2,"")</f>
        <v/>
      </c>
      <c r="CZ18" s="71" t="str">
        <f>IF('Г на Ч'!CZ18*'Г на группу'!$A$2,'Г на Ч'!CZ18*'Г на группу'!$A$2,"")</f>
        <v/>
      </c>
      <c r="DA18" s="69" t="str">
        <f>IF('Г на Ч'!DA18*'Г на группу'!$A$2,'Г на Ч'!DA18*'Г на группу'!$A$2,"")</f>
        <v/>
      </c>
      <c r="DB18" s="71" t="str">
        <f>IF('Г на Ч'!DB18*'Г на группу'!$A$2,'Г на Ч'!DB18*'Г на группу'!$A$2,"")</f>
        <v/>
      </c>
      <c r="DC18" s="71" t="str">
        <f>IF('Г на Ч'!DC18*'Г на группу'!$A$2,'Г на Ч'!DC18*'Г на группу'!$A$2,"")</f>
        <v/>
      </c>
      <c r="DD18" s="71" t="str">
        <f>IF('Г на Ч'!DD18*'Г на группу'!$A$2,'Г на Ч'!DD18*'Г на группу'!$A$2,"")</f>
        <v/>
      </c>
      <c r="DE18" s="71" t="str">
        <f>IF('Г на Ч'!DE18*'Г на группу'!$A$2,'Г на Ч'!DE18*'Г на группу'!$A$2,"")</f>
        <v/>
      </c>
      <c r="DF18" s="69" t="str">
        <f>IF('Г на Ч'!DF18*'Г на группу'!$A$2,'Г на Ч'!DF18*'Г на группу'!$A$2,"")</f>
        <v/>
      </c>
      <c r="DG18" s="71" t="str">
        <f>IF('Г на Ч'!DG18*'Г на группу'!$A$2,'Г на Ч'!DG18*'Г на группу'!$A$2,"")</f>
        <v/>
      </c>
      <c r="DH18" s="71" t="str">
        <f>IF('Г на Ч'!DH18*'Г на группу'!$A$2,'Г на Ч'!DH18*'Г на группу'!$A$2,"")</f>
        <v/>
      </c>
      <c r="DI18" s="71" t="str">
        <f>IF('Г на Ч'!DI18*'Г на группу'!$A$2,'Г на Ч'!DI18*'Г на группу'!$A$2,"")</f>
        <v/>
      </c>
      <c r="DJ18" s="71" t="str">
        <f>IF('Г на Ч'!DJ18*'Г на группу'!$A$2,'Г на Ч'!DJ18*'Г на группу'!$A$2,"")</f>
        <v/>
      </c>
      <c r="DK18" s="69" t="str">
        <f>IF('Г на Ч'!DK18*'Г на группу'!$A$2,'Г на Ч'!DK18*'Г на группу'!$A$2,"")</f>
        <v/>
      </c>
      <c r="DL18" s="71" t="str">
        <f>IF('Г на Ч'!DL18*'Г на группу'!$A$2,'Г на Ч'!DL18*'Г на группу'!$A$2,"")</f>
        <v/>
      </c>
      <c r="DM18" s="71" t="str">
        <f>IF('Г на Ч'!DM18*'Г на группу'!$A$2,'Г на Ч'!DM18*'Г на группу'!$A$2,"")</f>
        <v/>
      </c>
      <c r="DN18" s="71" t="str">
        <f>IF('Г на Ч'!DN18*'Г на группу'!$A$2,'Г на Ч'!DN18*'Г на группу'!$A$2,"")</f>
        <v/>
      </c>
      <c r="DO18" s="71" t="str">
        <f>IF('Г на Ч'!DO18*'Г на группу'!$A$2,'Г на Ч'!DO18*'Г на группу'!$A$2,"")</f>
        <v/>
      </c>
      <c r="DP18" s="69" t="str">
        <f>IF('Г на Ч'!DP18*'Г на группу'!$A$2,'Г на Ч'!DP18*'Г на группу'!$A$2,"")</f>
        <v/>
      </c>
      <c r="DQ18" s="21">
        <f t="shared" si="4"/>
        <v>360</v>
      </c>
    </row>
    <row r="19" spans="1:121" s="21" customFormat="1" x14ac:dyDescent="0.25">
      <c r="A19" s="50" t="s">
        <v>38</v>
      </c>
      <c r="B19" s="50">
        <v>576</v>
      </c>
      <c r="C19" s="21">
        <v>14.8</v>
      </c>
      <c r="D19" s="21">
        <v>42.6</v>
      </c>
      <c r="E19" s="55">
        <v>34.5</v>
      </c>
      <c r="F19" s="62" t="e">
        <f t="shared" si="0"/>
        <v>#VALUE!</v>
      </c>
      <c r="G19" s="42" t="e">
        <f t="shared" si="1"/>
        <v>#VALUE!</v>
      </c>
      <c r="H19" s="42" t="e">
        <f t="shared" si="2"/>
        <v>#VALUE!</v>
      </c>
      <c r="I19" s="42" t="e">
        <f t="shared" si="3"/>
        <v>#VALUE!</v>
      </c>
      <c r="J19" s="21" t="str">
        <f>IF('Г на Ч'!J19*'Г на группу'!$A$2,'Г на Ч'!J19*'Г на группу'!$A$2,"")</f>
        <v/>
      </c>
      <c r="K19" s="53">
        <f>IF('Г на Ч'!K19*'Г на группу'!$A$2,'Г на Ч'!K19*'Г на группу'!$A$2,"")</f>
        <v>864</v>
      </c>
      <c r="L19" s="53">
        <f>IF('Г на Ч'!L19*'Г на группу'!$A$2,'Г на Ч'!L19*'Г на группу'!$A$2,"")</f>
        <v>22.200000000000003</v>
      </c>
      <c r="M19" s="53">
        <f>IF('Г на Ч'!M19*'Г на группу'!$A$2,'Г на Ч'!M19*'Г на группу'!$A$2,"")</f>
        <v>63.900000000000006</v>
      </c>
      <c r="N19" s="53">
        <f>IF('Г на Ч'!N19*'Г на группу'!$A$2,'Г на Ч'!N19*'Г на группу'!$A$2,"")</f>
        <v>51.75</v>
      </c>
      <c r="O19" s="50">
        <f>IF('Г на Ч'!O19*'Г на группу'!$A$2,'Г на Ч'!O19*'Г на группу'!$A$2,"")</f>
        <v>150</v>
      </c>
      <c r="P19" s="53" t="str">
        <f>IF('Г на Ч'!P19*'Г на группу'!$A$2,'Г на Ч'!P19*'Г на группу'!$A$2,"")</f>
        <v/>
      </c>
      <c r="Q19" s="53" t="str">
        <f>IF('Г на Ч'!Q19*'Г на группу'!$A$2,'Г на Ч'!Q19*'Г на группу'!$A$2,"")</f>
        <v/>
      </c>
      <c r="R19" s="53" t="str">
        <f>IF('Г на Ч'!R19*'Г на группу'!$A$2,'Г на Ч'!R19*'Г на группу'!$A$2,"")</f>
        <v/>
      </c>
      <c r="S19" s="53" t="str">
        <f>IF('Г на Ч'!S19*'Г на группу'!$A$2,'Г на Ч'!S19*'Г на группу'!$A$2,"")</f>
        <v/>
      </c>
      <c r="T19" s="50" t="str">
        <f>IF('Г на Ч'!T19*'Г на группу'!$A$2,'Г на Ч'!T19*'Г на группу'!$A$2,"")</f>
        <v/>
      </c>
      <c r="U19" s="53" t="str">
        <f>IF('Г на Ч'!U19*'Г на группу'!$A$2,'Г на Ч'!U19*'Г на группу'!$A$2,"")</f>
        <v/>
      </c>
      <c r="V19" s="53" t="str">
        <f>IF('Г на Ч'!V19*'Г на группу'!$A$2,'Г на Ч'!V19*'Г на группу'!$A$2,"")</f>
        <v/>
      </c>
      <c r="W19" s="53" t="str">
        <f>IF('Г на Ч'!W19*'Г на группу'!$A$2,'Г на Ч'!W19*'Г на группу'!$A$2,"")</f>
        <v/>
      </c>
      <c r="X19" s="53" t="str">
        <f>IF('Г на Ч'!X19*'Г на группу'!$A$2,'Г на Ч'!X19*'Г на группу'!$A$2,"")</f>
        <v/>
      </c>
      <c r="Y19" s="50" t="str">
        <f>IF('Г на Ч'!Y19*'Г на группу'!$A$2,'Г на Ч'!Y19*'Г на группу'!$A$2,"")</f>
        <v/>
      </c>
      <c r="Z19" s="53" t="str">
        <f>IF('Г на Ч'!Z19*'Г на группу'!$A$2,'Г на Ч'!Z19*'Г на группу'!$A$2,"")</f>
        <v/>
      </c>
      <c r="AA19" s="53" t="str">
        <f>IF('Г на Ч'!AA19*'Г на группу'!$A$2,'Г на Ч'!AA19*'Г на группу'!$A$2,"")</f>
        <v/>
      </c>
      <c r="AB19" s="53" t="str">
        <f>IF('Г на Ч'!AB19*'Г на группу'!$A$2,'Г на Ч'!AB19*'Г на группу'!$A$2,"")</f>
        <v/>
      </c>
      <c r="AC19" s="53" t="str">
        <f>IF('Г на Ч'!AC19*'Г на группу'!$A$2,'Г на Ч'!AC19*'Г на группу'!$A$2,"")</f>
        <v/>
      </c>
      <c r="AD19" s="21" t="str">
        <f>IF('Г на Ч'!AD19*'Г на группу'!$A$2,'Г на Ч'!AD19*'Г на группу'!$A$2,"")</f>
        <v/>
      </c>
      <c r="AE19" s="53" t="str">
        <f>IF('Г на Ч'!AE19*'Г на группу'!$A$2,'Г на Ч'!AE19*'Г на группу'!$A$2,"")</f>
        <v/>
      </c>
      <c r="AF19" s="53" t="str">
        <f>IF('Г на Ч'!AF19*'Г на группу'!$A$2,'Г на Ч'!AF19*'Г на группу'!$A$2,"")</f>
        <v/>
      </c>
      <c r="AG19" s="53" t="str">
        <f>IF('Г на Ч'!AG19*'Г на группу'!$A$2,'Г на Ч'!AG19*'Г на группу'!$A$2,"")</f>
        <v/>
      </c>
      <c r="AH19" s="53" t="str">
        <f>IF('Г на Ч'!AH19*'Г на группу'!$A$2,'Г на Ч'!AH19*'Г на группу'!$A$2,"")</f>
        <v/>
      </c>
      <c r="AI19" s="21" t="str">
        <f>IF('Г на Ч'!AI19*'Г на группу'!$A$2,'Г на Ч'!AI19*'Г на группу'!$A$2,"")</f>
        <v/>
      </c>
      <c r="AJ19" s="53" t="str">
        <f>IF('Г на Ч'!AJ19*'Г на группу'!$A$2,'Г на Ч'!AJ19*'Г на группу'!$A$2,"")</f>
        <v/>
      </c>
      <c r="AK19" s="53" t="str">
        <f>IF('Г на Ч'!AK19*'Г на группу'!$A$2,'Г на Ч'!AK19*'Г на группу'!$A$2,"")</f>
        <v/>
      </c>
      <c r="AL19" s="53" t="str">
        <f>IF('Г на Ч'!AL19*'Г на группу'!$A$2,'Г на Ч'!AL19*'Г на группу'!$A$2,"")</f>
        <v/>
      </c>
      <c r="AM19" s="53" t="str">
        <f>IF('Г на Ч'!AM19*'Г на группу'!$A$2,'Г на Ч'!AM19*'Г на группу'!$A$2,"")</f>
        <v/>
      </c>
      <c r="AN19" s="54" t="str">
        <f>IF('Г на Ч'!AN19*'Г на группу'!$A$2,'Г на Ч'!AN19*'Г на группу'!$A$2,"")</f>
        <v/>
      </c>
      <c r="AO19" s="53" t="str">
        <f>IF('Г на Ч'!AO19*'Г на группу'!$A$2,'Г на Ч'!AO19*'Г на группу'!$A$2,"")</f>
        <v/>
      </c>
      <c r="AP19" s="53" t="str">
        <f>IF('Г на Ч'!AP19*'Г на группу'!$A$2,'Г на Ч'!AP19*'Г на группу'!$A$2,"")</f>
        <v/>
      </c>
      <c r="AQ19" s="53" t="str">
        <f>IF('Г на Ч'!AQ19*'Г на группу'!$A$2,'Г на Ч'!AQ19*'Г на группу'!$A$2,"")</f>
        <v/>
      </c>
      <c r="AR19" s="53" t="str">
        <f>IF('Г на Ч'!AR19*'Г на группу'!$A$2,'Г на Ч'!AR19*'Г на группу'!$A$2,"")</f>
        <v/>
      </c>
      <c r="AS19" s="50" t="str">
        <f>IF('Г на Ч'!AS19*'Г на группу'!$A$2,'Г на Ч'!AS19*'Г на группу'!$A$2,"")</f>
        <v/>
      </c>
      <c r="AT19" s="53" t="str">
        <f>IF('Г на Ч'!AT19*'Г на группу'!$A$2,'Г на Ч'!AT19*'Г на группу'!$A$2,"")</f>
        <v/>
      </c>
      <c r="AU19" s="53" t="str">
        <f>IF('Г на Ч'!AU19*'Г на группу'!$A$2,'Г на Ч'!AU19*'Г на группу'!$A$2,"")</f>
        <v/>
      </c>
      <c r="AV19" s="53" t="str">
        <f>IF('Г на Ч'!AV19*'Г на группу'!$A$2,'Г на Ч'!AV19*'Г на группу'!$A$2,"")</f>
        <v/>
      </c>
      <c r="AW19" s="53" t="str">
        <f>IF('Г на Ч'!AW19*'Г на группу'!$A$2,'Г на Ч'!AW19*'Г на группу'!$A$2,"")</f>
        <v/>
      </c>
      <c r="AX19" s="21" t="str">
        <f>IF('Г на Ч'!AX19*'Г на группу'!$A$2,'Г на Ч'!AX19*'Г на группу'!$A$2,"")</f>
        <v/>
      </c>
      <c r="AY19" s="30" t="str">
        <f>IF('Г на Ч'!AY19*'Г на группу'!$A$2,'Г на Ч'!AY19*'Г на группу'!$A$2,"")</f>
        <v/>
      </c>
      <c r="AZ19" s="53" t="str">
        <f>IF('Г на Ч'!AZ19*'Г на группу'!$A$2,'Г на Ч'!AZ19*'Г на группу'!$A$2,"")</f>
        <v/>
      </c>
      <c r="BA19" s="53" t="str">
        <f>IF('Г на Ч'!BA19*'Г на группу'!$A$2,'Г на Ч'!BA19*'Г на группу'!$A$2,"")</f>
        <v/>
      </c>
      <c r="BB19" s="53" t="str">
        <f>IF('Г на Ч'!BB19*'Г на группу'!$A$2,'Г на Ч'!BB19*'Г на группу'!$A$2,"")</f>
        <v/>
      </c>
      <c r="BC19" s="50" t="str">
        <f>IF('Г на Ч'!BC19*'Г на группу'!$A$2,'Г на Ч'!BC19*'Г на группу'!$A$2,"")</f>
        <v/>
      </c>
      <c r="BD19" s="53" t="str">
        <f>IF('Г на Ч'!BD19*'Г на группу'!$A$2,'Г на Ч'!BD19*'Г на группу'!$A$2,"")</f>
        <v/>
      </c>
      <c r="BE19" s="53" t="str">
        <f>IF('Г на Ч'!BE19*'Г на группу'!$A$2,'Г на Ч'!BE19*'Г на группу'!$A$2,"")</f>
        <v/>
      </c>
      <c r="BF19" s="53" t="str">
        <f>IF('Г на Ч'!BF19*'Г на группу'!$A$2,'Г на Ч'!BF19*'Г на группу'!$A$2,"")</f>
        <v/>
      </c>
      <c r="BG19" s="53" t="str">
        <f>IF('Г на Ч'!BG19*'Г на группу'!$A$2,'Г на Ч'!BG19*'Г на группу'!$A$2,"")</f>
        <v/>
      </c>
      <c r="BH19" s="54" t="str">
        <f>IF('Г на Ч'!BH19*'Г на группу'!$A$2,'Г на Ч'!BH19*'Г на группу'!$A$2,"")</f>
        <v/>
      </c>
      <c r="BI19" s="30">
        <f>IF('Г на Ч'!BI19*'Г на группу'!$A$2,'Г на Ч'!BI19*'Г на группу'!$A$2,"")</f>
        <v>864</v>
      </c>
      <c r="BJ19" s="53">
        <f>IF('Г на Ч'!BJ19*'Г на группу'!$A$2,'Г на Ч'!BJ19*'Г на группу'!$A$2,"")</f>
        <v>22.200000000000003</v>
      </c>
      <c r="BK19" s="53">
        <f>IF('Г на Ч'!BK19*'Г на группу'!$A$2,'Г на Ч'!BK19*'Г на группу'!$A$2,"")</f>
        <v>63.900000000000006</v>
      </c>
      <c r="BL19" s="53">
        <f>IF('Г на Ч'!BL19*'Г на группу'!$A$2,'Г на Ч'!BL19*'Г на группу'!$A$2,"")</f>
        <v>51.75</v>
      </c>
      <c r="BM19" s="55">
        <f>IF('Г на Ч'!BM19*'Г на группу'!$A$2,'Г на Ч'!BM19*'Г на группу'!$A$2,"")</f>
        <v>150</v>
      </c>
      <c r="BN19" s="53" t="str">
        <f>IF('Г на Ч'!BN19*'Г на группу'!$A$2,'Г на Ч'!BN19*'Г на группу'!$A$2,"")</f>
        <v/>
      </c>
      <c r="BO19" s="53" t="str">
        <f>IF('Г на Ч'!BO19*'Г на группу'!$A$2,'Г на Ч'!BO19*'Г на группу'!$A$2,"")</f>
        <v/>
      </c>
      <c r="BP19" s="53" t="str">
        <f>IF('Г на Ч'!BP19*'Г на группу'!$A$2,'Г на Ч'!BP19*'Г на группу'!$A$2,"")</f>
        <v/>
      </c>
      <c r="BQ19" s="53" t="str">
        <f>IF('Г на Ч'!BQ19*'Г на группу'!$A$2,'Г на Ч'!BQ19*'Г на группу'!$A$2,"")</f>
        <v/>
      </c>
      <c r="BR19" s="50" t="str">
        <f>IF('Г на Ч'!BR19*'Г на группу'!$A$2,'Г на Ч'!BR19*'Г на группу'!$A$2,"")</f>
        <v/>
      </c>
      <c r="BS19" s="53" t="str">
        <f>IF('Г на Ч'!BS19*'Г на группу'!$A$2,'Г на Ч'!BS19*'Г на группу'!$A$2,"")</f>
        <v/>
      </c>
      <c r="BT19" s="53" t="str">
        <f>IF('Г на Ч'!BT19*'Г на группу'!$A$2,'Г на Ч'!BT19*'Г на группу'!$A$2,"")</f>
        <v/>
      </c>
      <c r="BU19" s="53" t="str">
        <f>IF('Г на Ч'!BU19*'Г на группу'!$A$2,'Г на Ч'!BU19*'Г на группу'!$A$2,"")</f>
        <v/>
      </c>
      <c r="BV19" s="53" t="str">
        <f>IF('Г на Ч'!BV19*'Г на группу'!$A$2,'Г на Ч'!BV19*'Г на группу'!$A$2,"")</f>
        <v/>
      </c>
      <c r="BW19" s="21" t="str">
        <f>IF('Г на Ч'!BW19*'Г на группу'!$A$2,'Г на Ч'!BW19*'Г на группу'!$A$2,"")</f>
        <v/>
      </c>
      <c r="BX19" s="53">
        <f>IF('Г на Ч'!BX19*'Г на группу'!$A$2,'Г на Ч'!BX19*'Г на группу'!$A$2,"")</f>
        <v>864</v>
      </c>
      <c r="BY19" s="53">
        <f>IF('Г на Ч'!BY19*'Г на группу'!$A$2,'Г на Ч'!BY19*'Г на группу'!$A$2,"")</f>
        <v>22.200000000000003</v>
      </c>
      <c r="BZ19" s="53">
        <f>IF('Г на Ч'!BZ19*'Г на группу'!$A$2,'Г на Ч'!BZ19*'Г на группу'!$A$2,"")</f>
        <v>63.900000000000006</v>
      </c>
      <c r="CA19" s="53">
        <f>IF('Г на Ч'!CA19*'Г на группу'!$A$2,'Г на Ч'!CA19*'Г на группу'!$A$2,"")</f>
        <v>51.75</v>
      </c>
      <c r="CB19" s="21">
        <f>IF('Г на Ч'!CB19*'Г на группу'!$A$2,'Г на Ч'!CB19*'Г на группу'!$A$2,"")</f>
        <v>150</v>
      </c>
      <c r="CC19" s="53" t="str">
        <f>IF('Г на Ч'!CC19*'Г на группу'!$A$2,'Г на Ч'!CC19*'Г на группу'!$A$2,"")</f>
        <v/>
      </c>
      <c r="CD19" s="53" t="str">
        <f>IF('Г на Ч'!CD19*'Г на группу'!$A$2,'Г на Ч'!CD19*'Г на группу'!$A$2,"")</f>
        <v/>
      </c>
      <c r="CE19" s="53" t="str">
        <f>IF('Г на Ч'!CE19*'Г на группу'!$A$2,'Г на Ч'!CE19*'Г на группу'!$A$2,"")</f>
        <v/>
      </c>
      <c r="CF19" s="53" t="str">
        <f>IF('Г на Ч'!CF19*'Г на группу'!$A$2,'Г на Ч'!CF19*'Г на группу'!$A$2,"")</f>
        <v/>
      </c>
      <c r="CG19" s="50" t="str">
        <f>IF('Г на Ч'!CG19*'Г на группу'!$A$2,'Г на Ч'!CG19*'Г на группу'!$A$2,"")</f>
        <v/>
      </c>
      <c r="CH19" s="53" t="str">
        <f>IF('Г на Ч'!CH19*'Г на группу'!$A$2,'Г на Ч'!CH19*'Г на группу'!$A$2,"")</f>
        <v/>
      </c>
      <c r="CI19" s="53" t="str">
        <f>IF('Г на Ч'!CI19*'Г на группу'!$A$2,'Г на Ч'!CI19*'Г на группу'!$A$2,"")</f>
        <v/>
      </c>
      <c r="CJ19" s="53" t="str">
        <f>IF('Г на Ч'!CJ19*'Г на группу'!$A$2,'Г на Ч'!CJ19*'Г на группу'!$A$2,"")</f>
        <v/>
      </c>
      <c r="CK19" s="53" t="str">
        <f>IF('Г на Ч'!CK19*'Г на группу'!$A$2,'Г на Ч'!CK19*'Г на группу'!$A$2,"")</f>
        <v/>
      </c>
      <c r="CL19" s="21" t="str">
        <f>IF('Г на Ч'!CL19*'Г на группу'!$A$2,'Г на Ч'!CL19*'Г на группу'!$A$2,"")</f>
        <v/>
      </c>
      <c r="CM19" s="53" t="str">
        <f>IF('Г на Ч'!CM19*'Г на группу'!$A$2,'Г на Ч'!CM19*'Г на группу'!$A$2,"")</f>
        <v/>
      </c>
      <c r="CN19" s="53" t="str">
        <f>IF('Г на Ч'!CN19*'Г на группу'!$A$2,'Г на Ч'!CN19*'Г на группу'!$A$2,"")</f>
        <v/>
      </c>
      <c r="CO19" s="53" t="str">
        <f>IF('Г на Ч'!CO19*'Г на группу'!$A$2,'Г на Ч'!CO19*'Г на группу'!$A$2,"")</f>
        <v/>
      </c>
      <c r="CP19" s="53" t="str">
        <f>IF('Г на Ч'!CP19*'Г на группу'!$A$2,'Г на Ч'!CP19*'Г на группу'!$A$2,"")</f>
        <v/>
      </c>
      <c r="CQ19" s="21" t="str">
        <f>IF('Г на Ч'!CQ19*'Г на группу'!$A$2,'Г на Ч'!CQ19*'Г на группу'!$A$2,"")</f>
        <v/>
      </c>
      <c r="CR19" s="53" t="str">
        <f>IF('Г на Ч'!CR19*'Г на группу'!$A$2,'Г на Ч'!CR19*'Г на группу'!$A$2,"")</f>
        <v/>
      </c>
      <c r="CS19" s="53" t="str">
        <f>IF('Г на Ч'!CS19*'Г на группу'!$A$2,'Г на Ч'!CS19*'Г на группу'!$A$2,"")</f>
        <v/>
      </c>
      <c r="CT19" s="53" t="str">
        <f>IF('Г на Ч'!CT19*'Г на группу'!$A$2,'Г на Ч'!CT19*'Г на группу'!$A$2,"")</f>
        <v/>
      </c>
      <c r="CU19" s="53" t="str">
        <f>IF('Г на Ч'!CU19*'Г на группу'!$A$2,'Г на Ч'!CU19*'Г на группу'!$A$2,"")</f>
        <v/>
      </c>
      <c r="CV19" s="21" t="str">
        <f>IF('Г на Ч'!CV19*'Г на группу'!$A$2,'Г на Ч'!CV19*'Г на группу'!$A$2,"")</f>
        <v/>
      </c>
      <c r="CW19" s="53" t="str">
        <f>IF('Г на Ч'!CW19*'Г на группу'!$A$2,'Г на Ч'!CW19*'Г на группу'!$A$2,"")</f>
        <v/>
      </c>
      <c r="CX19" s="53" t="str">
        <f>IF('Г на Ч'!CX19*'Г на группу'!$A$2,'Г на Ч'!CX19*'Г на группу'!$A$2,"")</f>
        <v/>
      </c>
      <c r="CY19" s="53" t="str">
        <f>IF('Г на Ч'!CY19*'Г на группу'!$A$2,'Г на Ч'!CY19*'Г на группу'!$A$2,"")</f>
        <v/>
      </c>
      <c r="CZ19" s="53" t="str">
        <f>IF('Г на Ч'!CZ19*'Г на группу'!$A$2,'Г на Ч'!CZ19*'Г на группу'!$A$2,"")</f>
        <v/>
      </c>
      <c r="DA19" s="21" t="str">
        <f>IF('Г на Ч'!DA19*'Г на группу'!$A$2,'Г на Ч'!DA19*'Г на группу'!$A$2,"")</f>
        <v/>
      </c>
      <c r="DB19" s="53" t="str">
        <f>IF('Г на Ч'!DB19*'Г на группу'!$A$2,'Г на Ч'!DB19*'Г на группу'!$A$2,"")</f>
        <v/>
      </c>
      <c r="DC19" s="53" t="str">
        <f>IF('Г на Ч'!DC19*'Г на группу'!$A$2,'Г на Ч'!DC19*'Г на группу'!$A$2,"")</f>
        <v/>
      </c>
      <c r="DD19" s="53" t="str">
        <f>IF('Г на Ч'!DD19*'Г на группу'!$A$2,'Г на Ч'!DD19*'Г на группу'!$A$2,"")</f>
        <v/>
      </c>
      <c r="DE19" s="53" t="str">
        <f>IF('Г на Ч'!DE19*'Г на группу'!$A$2,'Г на Ч'!DE19*'Г на группу'!$A$2,"")</f>
        <v/>
      </c>
      <c r="DF19" s="21" t="str">
        <f>IF('Г на Ч'!DF19*'Г на группу'!$A$2,'Г на Ч'!DF19*'Г на группу'!$A$2,"")</f>
        <v/>
      </c>
      <c r="DG19" s="53" t="str">
        <f>IF('Г на Ч'!DG19*'Г на группу'!$A$2,'Г на Ч'!DG19*'Г на группу'!$A$2,"")</f>
        <v/>
      </c>
      <c r="DH19" s="53" t="str">
        <f>IF('Г на Ч'!DH19*'Г на группу'!$A$2,'Г на Ч'!DH19*'Г на группу'!$A$2,"")</f>
        <v/>
      </c>
      <c r="DI19" s="53" t="str">
        <f>IF('Г на Ч'!DI19*'Г на группу'!$A$2,'Г на Ч'!DI19*'Г на группу'!$A$2,"")</f>
        <v/>
      </c>
      <c r="DJ19" s="53" t="str">
        <f>IF('Г на Ч'!DJ19*'Г на группу'!$A$2,'Г на Ч'!DJ19*'Г на группу'!$A$2,"")</f>
        <v/>
      </c>
      <c r="DK19" s="21" t="str">
        <f>IF('Г на Ч'!DK19*'Г на группу'!$A$2,'Г на Ч'!DK19*'Г на группу'!$A$2,"")</f>
        <v/>
      </c>
      <c r="DL19" s="53" t="str">
        <f>IF('Г на Ч'!DL19*'Г на группу'!$A$2,'Г на Ч'!DL19*'Г на группу'!$A$2,"")</f>
        <v/>
      </c>
      <c r="DM19" s="53" t="str">
        <f>IF('Г на Ч'!DM19*'Г на группу'!$A$2,'Г на Ч'!DM19*'Г на группу'!$A$2,"")</f>
        <v/>
      </c>
      <c r="DN19" s="53" t="str">
        <f>IF('Г на Ч'!DN19*'Г на группу'!$A$2,'Г на Ч'!DN19*'Г на группу'!$A$2,"")</f>
        <v/>
      </c>
      <c r="DO19" s="53" t="str">
        <f>IF('Г на Ч'!DO19*'Г на группу'!$A$2,'Г на Ч'!DO19*'Г на группу'!$A$2,"")</f>
        <v/>
      </c>
      <c r="DP19" s="21" t="str">
        <f>IF('Г на Ч'!DP19*'Г на группу'!$A$2,'Г на Ч'!DP19*'Г на группу'!$A$2,"")</f>
        <v/>
      </c>
      <c r="DQ19" s="21">
        <f t="shared" si="4"/>
        <v>450</v>
      </c>
    </row>
    <row r="20" spans="1:121" s="21" customFormat="1" x14ac:dyDescent="0.25">
      <c r="A20" s="40" t="s">
        <v>39</v>
      </c>
      <c r="B20" s="40">
        <v>430</v>
      </c>
      <c r="C20" s="38">
        <v>6.5</v>
      </c>
      <c r="D20" s="38">
        <v>16</v>
      </c>
      <c r="E20" s="43">
        <v>65</v>
      </c>
      <c r="F20" s="29" t="e">
        <f t="shared" si="0"/>
        <v>#VALUE!</v>
      </c>
      <c r="G20" s="30" t="e">
        <f t="shared" si="1"/>
        <v>#VALUE!</v>
      </c>
      <c r="H20" s="30" t="e">
        <f t="shared" si="2"/>
        <v>#VALUE!</v>
      </c>
      <c r="I20" s="30" t="e">
        <f t="shared" si="3"/>
        <v>#VALUE!</v>
      </c>
      <c r="J20" s="38" t="str">
        <f>IF('Г на Ч'!J20*'Г на группу'!$A$2,'Г на Ч'!J20*'Г на группу'!$A$2,"")</f>
        <v/>
      </c>
      <c r="K20" s="39" t="str">
        <f>IF('Г на Ч'!K20*'Г на группу'!$A$2,'Г на Ч'!K20*'Г на группу'!$A$2,"")</f>
        <v/>
      </c>
      <c r="L20" s="39" t="str">
        <f>IF('Г на Ч'!L20*'Г на группу'!$A$2,'Г на Ч'!L20*'Г на группу'!$A$2,"")</f>
        <v/>
      </c>
      <c r="M20" s="39" t="str">
        <f>IF('Г на Ч'!M20*'Г на группу'!$A$2,'Г на Ч'!M20*'Г на группу'!$A$2,"")</f>
        <v/>
      </c>
      <c r="N20" s="39" t="str">
        <f>IF('Г на Ч'!N20*'Г на группу'!$A$2,'Г на Ч'!N20*'Г на группу'!$A$2,"")</f>
        <v/>
      </c>
      <c r="O20" s="40" t="str">
        <f>IF('Г на Ч'!O20*'Г на группу'!$A$2,'Г на Ч'!O20*'Г на группу'!$A$2,"")</f>
        <v/>
      </c>
      <c r="P20" s="39">
        <f>IF('Г на Ч'!P20*'Г на группу'!$A$2,'Г на Ч'!P20*'Г на группу'!$A$2,"")</f>
        <v>645</v>
      </c>
      <c r="Q20" s="39">
        <f>IF('Г на Ч'!Q20*'Г на группу'!$A$2,'Г на Ч'!Q20*'Г на группу'!$A$2,"")</f>
        <v>9.75</v>
      </c>
      <c r="R20" s="39">
        <f>IF('Г на Ч'!R20*'Г на группу'!$A$2,'Г на Ч'!R20*'Г на группу'!$A$2,"")</f>
        <v>24</v>
      </c>
      <c r="S20" s="39">
        <f>IF('Г на Ч'!S20*'Г на группу'!$A$2,'Г на Ч'!S20*'Г на группу'!$A$2,"")</f>
        <v>97.5</v>
      </c>
      <c r="T20" s="40">
        <f>IF('Г на Ч'!T20*'Г на группу'!$A$2,'Г на Ч'!T20*'Г на группу'!$A$2,"")</f>
        <v>150</v>
      </c>
      <c r="U20" s="39" t="str">
        <f>IF('Г на Ч'!U20*'Г на группу'!$A$2,'Г на Ч'!U20*'Г на группу'!$A$2,"")</f>
        <v/>
      </c>
      <c r="V20" s="39" t="str">
        <f>IF('Г на Ч'!V20*'Г на группу'!$A$2,'Г на Ч'!V20*'Г на группу'!$A$2,"")</f>
        <v/>
      </c>
      <c r="W20" s="39" t="str">
        <f>IF('Г на Ч'!W20*'Г на группу'!$A$2,'Г на Ч'!W20*'Г на группу'!$A$2,"")</f>
        <v/>
      </c>
      <c r="X20" s="39" t="str">
        <f>IF('Г на Ч'!X20*'Г на группу'!$A$2,'Г на Ч'!X20*'Г на группу'!$A$2,"")</f>
        <v/>
      </c>
      <c r="Y20" s="40" t="str">
        <f>IF('Г на Ч'!Y20*'Г на группу'!$A$2,'Г на Ч'!Y20*'Г на группу'!$A$2,"")</f>
        <v/>
      </c>
      <c r="Z20" s="39" t="str">
        <f>IF('Г на Ч'!Z20*'Г на группу'!$A$2,'Г на Ч'!Z20*'Г на группу'!$A$2,"")</f>
        <v/>
      </c>
      <c r="AA20" s="39" t="str">
        <f>IF('Г на Ч'!AA20*'Г на группу'!$A$2,'Г на Ч'!AA20*'Г на группу'!$A$2,"")</f>
        <v/>
      </c>
      <c r="AB20" s="39" t="str">
        <f>IF('Г на Ч'!AB20*'Г на группу'!$A$2,'Г на Ч'!AB20*'Г на группу'!$A$2,"")</f>
        <v/>
      </c>
      <c r="AC20" s="39" t="str">
        <f>IF('Г на Ч'!AC20*'Г на группу'!$A$2,'Г на Ч'!AC20*'Г на группу'!$A$2,"")</f>
        <v/>
      </c>
      <c r="AD20" s="38" t="str">
        <f>IF('Г на Ч'!AD20*'Г на группу'!$A$2,'Г на Ч'!AD20*'Г на группу'!$A$2,"")</f>
        <v/>
      </c>
      <c r="AE20" s="39" t="str">
        <f>IF('Г на Ч'!AE20*'Г на группу'!$A$2,'Г на Ч'!AE20*'Г на группу'!$A$2,"")</f>
        <v/>
      </c>
      <c r="AF20" s="39" t="str">
        <f>IF('Г на Ч'!AF20*'Г на группу'!$A$2,'Г на Ч'!AF20*'Г на группу'!$A$2,"")</f>
        <v/>
      </c>
      <c r="AG20" s="39" t="str">
        <f>IF('Г на Ч'!AG20*'Г на группу'!$A$2,'Г на Ч'!AG20*'Г на группу'!$A$2,"")</f>
        <v/>
      </c>
      <c r="AH20" s="39" t="str">
        <f>IF('Г на Ч'!AH20*'Г на группу'!$A$2,'Г на Ч'!AH20*'Г на группу'!$A$2,"")</f>
        <v/>
      </c>
      <c r="AI20" s="38" t="str">
        <f>IF('Г на Ч'!AI20*'Г на группу'!$A$2,'Г на Ч'!AI20*'Г на группу'!$A$2,"")</f>
        <v/>
      </c>
      <c r="AJ20" s="39" t="str">
        <f>IF('Г на Ч'!AJ20*'Г на группу'!$A$2,'Г на Ч'!AJ20*'Г на группу'!$A$2,"")</f>
        <v/>
      </c>
      <c r="AK20" s="39" t="str">
        <f>IF('Г на Ч'!AK20*'Г на группу'!$A$2,'Г на Ч'!AK20*'Г на группу'!$A$2,"")</f>
        <v/>
      </c>
      <c r="AL20" s="39" t="str">
        <f>IF('Г на Ч'!AL20*'Г на группу'!$A$2,'Г на Ч'!AL20*'Г на группу'!$A$2,"")</f>
        <v/>
      </c>
      <c r="AM20" s="39" t="str">
        <f>IF('Г на Ч'!AM20*'Г на группу'!$A$2,'Г на Ч'!AM20*'Г на группу'!$A$2,"")</f>
        <v/>
      </c>
      <c r="AN20" s="41" t="str">
        <f>IF('Г на Ч'!AN20*'Г на группу'!$A$2,'Г на Ч'!AN20*'Г на группу'!$A$2,"")</f>
        <v/>
      </c>
      <c r="AO20" s="39" t="str">
        <f>IF('Г на Ч'!AO20*'Г на группу'!$A$2,'Г на Ч'!AO20*'Г на группу'!$A$2,"")</f>
        <v/>
      </c>
      <c r="AP20" s="39" t="str">
        <f>IF('Г на Ч'!AP20*'Г на группу'!$A$2,'Г на Ч'!AP20*'Г на группу'!$A$2,"")</f>
        <v/>
      </c>
      <c r="AQ20" s="39" t="str">
        <f>IF('Г на Ч'!AQ20*'Г на группу'!$A$2,'Г на Ч'!AQ20*'Г на группу'!$A$2,"")</f>
        <v/>
      </c>
      <c r="AR20" s="39" t="str">
        <f>IF('Г на Ч'!AR20*'Г на группу'!$A$2,'Г на Ч'!AR20*'Г на группу'!$A$2,"")</f>
        <v/>
      </c>
      <c r="AS20" s="40" t="str">
        <f>IF('Г на Ч'!AS20*'Г на группу'!$A$2,'Г на Ч'!AS20*'Г на группу'!$A$2,"")</f>
        <v/>
      </c>
      <c r="AT20" s="39" t="str">
        <f>IF('Г на Ч'!AT20*'Г на группу'!$A$2,'Г на Ч'!AT20*'Г на группу'!$A$2,"")</f>
        <v/>
      </c>
      <c r="AU20" s="39" t="str">
        <f>IF('Г на Ч'!AU20*'Г на группу'!$A$2,'Г на Ч'!AU20*'Г на группу'!$A$2,"")</f>
        <v/>
      </c>
      <c r="AV20" s="39" t="str">
        <f>IF('Г на Ч'!AV20*'Г на группу'!$A$2,'Г на Ч'!AV20*'Г на группу'!$A$2,"")</f>
        <v/>
      </c>
      <c r="AW20" s="39" t="str">
        <f>IF('Г на Ч'!AW20*'Г на группу'!$A$2,'Г на Ч'!AW20*'Г на группу'!$A$2,"")</f>
        <v/>
      </c>
      <c r="AX20" s="38" t="str">
        <f>IF('Г на Ч'!AX20*'Г на группу'!$A$2,'Г на Ч'!AX20*'Г на группу'!$A$2,"")</f>
        <v/>
      </c>
      <c r="AY20" s="42" t="str">
        <f>IF('Г на Ч'!AY20*'Г на группу'!$A$2,'Г на Ч'!AY20*'Г на группу'!$A$2,"")</f>
        <v/>
      </c>
      <c r="AZ20" s="39" t="str">
        <f>IF('Г на Ч'!AZ20*'Г на группу'!$A$2,'Г на Ч'!AZ20*'Г на группу'!$A$2,"")</f>
        <v/>
      </c>
      <c r="BA20" s="39" t="str">
        <f>IF('Г на Ч'!BA20*'Г на группу'!$A$2,'Г на Ч'!BA20*'Г на группу'!$A$2,"")</f>
        <v/>
      </c>
      <c r="BB20" s="39" t="str">
        <f>IF('Г на Ч'!BB20*'Г на группу'!$A$2,'Г на Ч'!BB20*'Г на группу'!$A$2,"")</f>
        <v/>
      </c>
      <c r="BC20" s="40" t="str">
        <f>IF('Г на Ч'!BC20*'Г на группу'!$A$2,'Г на Ч'!BC20*'Г на группу'!$A$2,"")</f>
        <v/>
      </c>
      <c r="BD20" s="39" t="str">
        <f>IF('Г на Ч'!BD20*'Г на группу'!$A$2,'Г на Ч'!BD20*'Г на группу'!$A$2,"")</f>
        <v/>
      </c>
      <c r="BE20" s="39" t="str">
        <f>IF('Г на Ч'!BE20*'Г на группу'!$A$2,'Г на Ч'!BE20*'Г на группу'!$A$2,"")</f>
        <v/>
      </c>
      <c r="BF20" s="39" t="str">
        <f>IF('Г на Ч'!BF20*'Г на группу'!$A$2,'Г на Ч'!BF20*'Г на группу'!$A$2,"")</f>
        <v/>
      </c>
      <c r="BG20" s="39" t="str">
        <f>IF('Г на Ч'!BG20*'Г на группу'!$A$2,'Г на Ч'!BG20*'Г на группу'!$A$2,"")</f>
        <v/>
      </c>
      <c r="BH20" s="41" t="str">
        <f>IF('Г на Ч'!BH20*'Г на группу'!$A$2,'Г на Ч'!BH20*'Г на группу'!$A$2,"")</f>
        <v/>
      </c>
      <c r="BI20" s="42" t="str">
        <f>IF('Г на Ч'!BI20*'Г на группу'!$A$2,'Г на Ч'!BI20*'Г на группу'!$A$2,"")</f>
        <v/>
      </c>
      <c r="BJ20" s="39" t="str">
        <f>IF('Г на Ч'!BJ20*'Г на группу'!$A$2,'Г на Ч'!BJ20*'Г на группу'!$A$2,"")</f>
        <v/>
      </c>
      <c r="BK20" s="39" t="str">
        <f>IF('Г на Ч'!BK20*'Г на группу'!$A$2,'Г на Ч'!BK20*'Г на группу'!$A$2,"")</f>
        <v/>
      </c>
      <c r="BL20" s="39" t="str">
        <f>IF('Г на Ч'!BL20*'Г на группу'!$A$2,'Г на Ч'!BL20*'Г на группу'!$A$2,"")</f>
        <v/>
      </c>
      <c r="BM20" s="43" t="str">
        <f>IF('Г на Ч'!BM20*'Г на группу'!$A$2,'Г на Ч'!BM20*'Г на группу'!$A$2,"")</f>
        <v/>
      </c>
      <c r="BN20" s="39" t="str">
        <f>IF('Г на Ч'!BN20*'Г на группу'!$A$2,'Г на Ч'!BN20*'Г на группу'!$A$2,"")</f>
        <v/>
      </c>
      <c r="BO20" s="39" t="str">
        <f>IF('Г на Ч'!BO20*'Г на группу'!$A$2,'Г на Ч'!BO20*'Г на группу'!$A$2,"")</f>
        <v/>
      </c>
      <c r="BP20" s="39" t="str">
        <f>IF('Г на Ч'!BP20*'Г на группу'!$A$2,'Г на Ч'!BP20*'Г на группу'!$A$2,"")</f>
        <v/>
      </c>
      <c r="BQ20" s="39" t="str">
        <f>IF('Г на Ч'!BQ20*'Г на группу'!$A$2,'Г на Ч'!BQ20*'Г на группу'!$A$2,"")</f>
        <v/>
      </c>
      <c r="BR20" s="40" t="str">
        <f>IF('Г на Ч'!BR20*'Г на группу'!$A$2,'Г на Ч'!BR20*'Г на группу'!$A$2,"")</f>
        <v/>
      </c>
      <c r="BS20" s="39" t="str">
        <f>IF('Г на Ч'!BS20*'Г на группу'!$A$2,'Г на Ч'!BS20*'Г на группу'!$A$2,"")</f>
        <v/>
      </c>
      <c r="BT20" s="39" t="str">
        <f>IF('Г на Ч'!BT20*'Г на группу'!$A$2,'Г на Ч'!BT20*'Г на группу'!$A$2,"")</f>
        <v/>
      </c>
      <c r="BU20" s="39" t="str">
        <f>IF('Г на Ч'!BU20*'Г на группу'!$A$2,'Г на Ч'!BU20*'Г на группу'!$A$2,"")</f>
        <v/>
      </c>
      <c r="BV20" s="39" t="str">
        <f>IF('Г на Ч'!BV20*'Г на группу'!$A$2,'Г на Ч'!BV20*'Г на группу'!$A$2,"")</f>
        <v/>
      </c>
      <c r="BW20" s="40" t="str">
        <f>IF('Г на Ч'!BW20*'Г на группу'!$A$2,'Г на Ч'!BW20*'Г на группу'!$A$2,"")</f>
        <v/>
      </c>
      <c r="BX20" s="39" t="str">
        <f>IF('Г на Ч'!BX20*'Г на группу'!$A$2,'Г на Ч'!BX20*'Г на группу'!$A$2,"")</f>
        <v/>
      </c>
      <c r="BY20" s="39" t="str">
        <f>IF('Г на Ч'!BY20*'Г на группу'!$A$2,'Г на Ч'!BY20*'Г на группу'!$A$2,"")</f>
        <v/>
      </c>
      <c r="BZ20" s="39" t="str">
        <f>IF('Г на Ч'!BZ20*'Г на группу'!$A$2,'Г на Ч'!BZ20*'Г на группу'!$A$2,"")</f>
        <v/>
      </c>
      <c r="CA20" s="39" t="str">
        <f>IF('Г на Ч'!CA20*'Г на группу'!$A$2,'Г на Ч'!CA20*'Г на группу'!$A$2,"")</f>
        <v/>
      </c>
      <c r="CB20" s="40" t="str">
        <f>IF('Г на Ч'!CB20*'Г на группу'!$A$2,'Г на Ч'!CB20*'Г на группу'!$A$2,"")</f>
        <v/>
      </c>
      <c r="CC20" s="39">
        <f>IF('Г на Ч'!CC20*'Г на группу'!$A$2,'Г на Ч'!CC20*'Г на группу'!$A$2,"")</f>
        <v>645</v>
      </c>
      <c r="CD20" s="39">
        <f>IF('Г на Ч'!CD20*'Г на группу'!$A$2,'Г на Ч'!CD20*'Г на группу'!$A$2,"")</f>
        <v>9.75</v>
      </c>
      <c r="CE20" s="39">
        <f>IF('Г на Ч'!CE20*'Г на группу'!$A$2,'Г на Ч'!CE20*'Г на группу'!$A$2,"")</f>
        <v>24</v>
      </c>
      <c r="CF20" s="39">
        <f>IF('Г на Ч'!CF20*'Г на группу'!$A$2,'Г на Ч'!CF20*'Г на группу'!$A$2,"")</f>
        <v>97.5</v>
      </c>
      <c r="CG20" s="40">
        <f>IF('Г на Ч'!CG20*'Г на группу'!$A$2,'Г на Ч'!CG20*'Г на группу'!$A$2,"")</f>
        <v>150</v>
      </c>
      <c r="CH20" s="39" t="str">
        <f>IF('Г на Ч'!CH20*'Г на группу'!$A$2,'Г на Ч'!CH20*'Г на группу'!$A$2,"")</f>
        <v/>
      </c>
      <c r="CI20" s="39" t="str">
        <f>IF('Г на Ч'!CI20*'Г на группу'!$A$2,'Г на Ч'!CI20*'Г на группу'!$A$2,"")</f>
        <v/>
      </c>
      <c r="CJ20" s="39" t="str">
        <f>IF('Г на Ч'!CJ20*'Г на группу'!$A$2,'Г на Ч'!CJ20*'Г на группу'!$A$2,"")</f>
        <v/>
      </c>
      <c r="CK20" s="39" t="str">
        <f>IF('Г на Ч'!CK20*'Г на группу'!$A$2,'Г на Ч'!CK20*'Г на группу'!$A$2,"")</f>
        <v/>
      </c>
      <c r="CL20" s="38" t="str">
        <f>IF('Г на Ч'!CL20*'Г на группу'!$A$2,'Г на Ч'!CL20*'Г на группу'!$A$2,"")</f>
        <v/>
      </c>
      <c r="CM20" s="39" t="str">
        <f>IF('Г на Ч'!CM20*'Г на группу'!$A$2,'Г на Ч'!CM20*'Г на группу'!$A$2,"")</f>
        <v/>
      </c>
      <c r="CN20" s="39" t="str">
        <f>IF('Г на Ч'!CN20*'Г на группу'!$A$2,'Г на Ч'!CN20*'Г на группу'!$A$2,"")</f>
        <v/>
      </c>
      <c r="CO20" s="39" t="str">
        <f>IF('Г на Ч'!CO20*'Г на группу'!$A$2,'Г на Ч'!CO20*'Г на группу'!$A$2,"")</f>
        <v/>
      </c>
      <c r="CP20" s="39" t="str">
        <f>IF('Г на Ч'!CP20*'Г на группу'!$A$2,'Г на Ч'!CP20*'Г на группу'!$A$2,"")</f>
        <v/>
      </c>
      <c r="CQ20" s="38" t="str">
        <f>IF('Г на Ч'!CQ20*'Г на группу'!$A$2,'Г на Ч'!CQ20*'Г на группу'!$A$2,"")</f>
        <v/>
      </c>
      <c r="CR20" s="39" t="str">
        <f>IF('Г на Ч'!CR20*'Г на группу'!$A$2,'Г на Ч'!CR20*'Г на группу'!$A$2,"")</f>
        <v/>
      </c>
      <c r="CS20" s="39" t="str">
        <f>IF('Г на Ч'!CS20*'Г на группу'!$A$2,'Г на Ч'!CS20*'Г на группу'!$A$2,"")</f>
        <v/>
      </c>
      <c r="CT20" s="39" t="str">
        <f>IF('Г на Ч'!CT20*'Г на группу'!$A$2,'Г на Ч'!CT20*'Г на группу'!$A$2,"")</f>
        <v/>
      </c>
      <c r="CU20" s="39" t="str">
        <f>IF('Г на Ч'!CU20*'Г на группу'!$A$2,'Г на Ч'!CU20*'Г на группу'!$A$2,"")</f>
        <v/>
      </c>
      <c r="CV20" s="38" t="str">
        <f>IF('Г на Ч'!CV20*'Г на группу'!$A$2,'Г на Ч'!CV20*'Г на группу'!$A$2,"")</f>
        <v/>
      </c>
      <c r="CW20" s="39" t="str">
        <f>IF('Г на Ч'!CW20*'Г на группу'!$A$2,'Г на Ч'!CW20*'Г на группу'!$A$2,"")</f>
        <v/>
      </c>
      <c r="CX20" s="39" t="str">
        <f>IF('Г на Ч'!CX20*'Г на группу'!$A$2,'Г на Ч'!CX20*'Г на группу'!$A$2,"")</f>
        <v/>
      </c>
      <c r="CY20" s="39" t="str">
        <f>IF('Г на Ч'!CY20*'Г на группу'!$A$2,'Г на Ч'!CY20*'Г на группу'!$A$2,"")</f>
        <v/>
      </c>
      <c r="CZ20" s="39" t="str">
        <f>IF('Г на Ч'!CZ20*'Г на группу'!$A$2,'Г на Ч'!CZ20*'Г на группу'!$A$2,"")</f>
        <v/>
      </c>
      <c r="DA20" s="38" t="str">
        <f>IF('Г на Ч'!DA20*'Г на группу'!$A$2,'Г на Ч'!DA20*'Г на группу'!$A$2,"")</f>
        <v/>
      </c>
      <c r="DB20" s="39" t="str">
        <f>IF('Г на Ч'!DB20*'Г на группу'!$A$2,'Г на Ч'!DB20*'Г на группу'!$A$2,"")</f>
        <v/>
      </c>
      <c r="DC20" s="39" t="str">
        <f>IF('Г на Ч'!DC20*'Г на группу'!$A$2,'Г на Ч'!DC20*'Г на группу'!$A$2,"")</f>
        <v/>
      </c>
      <c r="DD20" s="39" t="str">
        <f>IF('Г на Ч'!DD20*'Г на группу'!$A$2,'Г на Ч'!DD20*'Г на группу'!$A$2,"")</f>
        <v/>
      </c>
      <c r="DE20" s="39" t="str">
        <f>IF('Г на Ч'!DE20*'Г на группу'!$A$2,'Г на Ч'!DE20*'Г на группу'!$A$2,"")</f>
        <v/>
      </c>
      <c r="DF20" s="38" t="str">
        <f>IF('Г на Ч'!DF20*'Г на группу'!$A$2,'Г на Ч'!DF20*'Г на группу'!$A$2,"")</f>
        <v/>
      </c>
      <c r="DG20" s="39" t="str">
        <f>IF('Г на Ч'!DG20*'Г на группу'!$A$2,'Г на Ч'!DG20*'Г на группу'!$A$2,"")</f>
        <v/>
      </c>
      <c r="DH20" s="39" t="str">
        <f>IF('Г на Ч'!DH20*'Г на группу'!$A$2,'Г на Ч'!DH20*'Г на группу'!$A$2,"")</f>
        <v/>
      </c>
      <c r="DI20" s="39" t="str">
        <f>IF('Г на Ч'!DI20*'Г на группу'!$A$2,'Г на Ч'!DI20*'Г на группу'!$A$2,"")</f>
        <v/>
      </c>
      <c r="DJ20" s="39" t="str">
        <f>IF('Г на Ч'!DJ20*'Г на группу'!$A$2,'Г на Ч'!DJ20*'Г на группу'!$A$2,"")</f>
        <v/>
      </c>
      <c r="DK20" s="38" t="str">
        <f>IF('Г на Ч'!DK20*'Г на группу'!$A$2,'Г на Ч'!DK20*'Г на группу'!$A$2,"")</f>
        <v/>
      </c>
      <c r="DL20" s="39">
        <f>IF('Г на Ч'!DL20*'Г на группу'!$A$2,'Г на Ч'!DL20*'Г на группу'!$A$2,"")</f>
        <v>645</v>
      </c>
      <c r="DM20" s="39">
        <f>IF('Г на Ч'!DM20*'Г на группу'!$A$2,'Г на Ч'!DM20*'Г на группу'!$A$2,"")</f>
        <v>9.75</v>
      </c>
      <c r="DN20" s="39">
        <f>IF('Г на Ч'!DN20*'Г на группу'!$A$2,'Г на Ч'!DN20*'Г на группу'!$A$2,"")</f>
        <v>24</v>
      </c>
      <c r="DO20" s="39">
        <f>IF('Г на Ч'!DO20*'Г на группу'!$A$2,'Г на Ч'!DO20*'Г на группу'!$A$2,"")</f>
        <v>97.5</v>
      </c>
      <c r="DP20" s="38">
        <f>IF('Г на Ч'!DP20*'Г на группу'!$A$2,'Г на Ч'!DP20*'Г на группу'!$A$2,"")</f>
        <v>150</v>
      </c>
      <c r="DQ20" s="21">
        <f t="shared" si="4"/>
        <v>450</v>
      </c>
    </row>
    <row r="21" spans="1:121" s="21" customFormat="1" x14ac:dyDescent="0.25">
      <c r="A21" s="50" t="s">
        <v>40</v>
      </c>
      <c r="B21" s="50">
        <v>400</v>
      </c>
      <c r="C21" s="21">
        <v>8.6999999999999993</v>
      </c>
      <c r="D21" s="21">
        <v>8.8000000000000007</v>
      </c>
      <c r="E21" s="55">
        <v>70.900000000000006</v>
      </c>
      <c r="F21" s="62" t="e">
        <f t="shared" si="0"/>
        <v>#VALUE!</v>
      </c>
      <c r="G21" s="42" t="e">
        <f t="shared" si="1"/>
        <v>#VALUE!</v>
      </c>
      <c r="H21" s="42" t="e">
        <f t="shared" si="2"/>
        <v>#VALUE!</v>
      </c>
      <c r="I21" s="42" t="e">
        <f t="shared" si="3"/>
        <v>#VALUE!</v>
      </c>
      <c r="J21" s="21" t="str">
        <f>IF('Г на Ч'!J21*'Г на группу'!$A$2,'Г на Ч'!J21*'Г на группу'!$A$2,"")</f>
        <v/>
      </c>
      <c r="K21" s="53" t="str">
        <f>IF('Г на Ч'!K21*'Г на группу'!$A$2,'Г на Ч'!K21*'Г на группу'!$A$2,"")</f>
        <v/>
      </c>
      <c r="L21" s="53" t="str">
        <f>IF('Г на Ч'!L21*'Г на группу'!$A$2,'Г на Ч'!L21*'Г на группу'!$A$2,"")</f>
        <v/>
      </c>
      <c r="M21" s="53" t="str">
        <f>IF('Г на Ч'!M21*'Г на группу'!$A$2,'Г на Ч'!M21*'Г на группу'!$A$2,"")</f>
        <v/>
      </c>
      <c r="N21" s="53" t="str">
        <f>IF('Г на Ч'!N21*'Г на группу'!$A$2,'Г на Ч'!N21*'Г на группу'!$A$2,"")</f>
        <v/>
      </c>
      <c r="O21" s="50" t="str">
        <f>IF('Г на Ч'!O21*'Г на группу'!$A$2,'Г на Ч'!O21*'Г на группу'!$A$2,"")</f>
        <v/>
      </c>
      <c r="P21" s="53" t="str">
        <f>IF('Г на Ч'!P21*'Г на группу'!$A$2,'Г на Ч'!P21*'Г на группу'!$A$2,"")</f>
        <v/>
      </c>
      <c r="Q21" s="53" t="str">
        <f>IF('Г на Ч'!Q21*'Г на группу'!$A$2,'Г на Ч'!Q21*'Г на группу'!$A$2,"")</f>
        <v/>
      </c>
      <c r="R21" s="53" t="str">
        <f>IF('Г на Ч'!R21*'Г на группу'!$A$2,'Г на Ч'!R21*'Г на группу'!$A$2,"")</f>
        <v/>
      </c>
      <c r="S21" s="53" t="str">
        <f>IF('Г на Ч'!S21*'Г на группу'!$A$2,'Г на Ч'!S21*'Г на группу'!$A$2,"")</f>
        <v/>
      </c>
      <c r="T21" s="50" t="str">
        <f>IF('Г на Ч'!T21*'Г на группу'!$A$2,'Г на Ч'!T21*'Г на группу'!$A$2,"")</f>
        <v/>
      </c>
      <c r="U21" s="53">
        <f>IF('Г на Ч'!U21*'Г на группу'!$A$2,'Г на Ч'!U21*'Г на группу'!$A$2,"")</f>
        <v>480</v>
      </c>
      <c r="V21" s="53">
        <f>IF('Г на Ч'!V21*'Г на группу'!$A$2,'Г на Ч'!V21*'Г на группу'!$A$2,"")</f>
        <v>10.439999999999998</v>
      </c>
      <c r="W21" s="53">
        <f>IF('Г на Ч'!W21*'Г на группу'!$A$2,'Г на Ч'!W21*'Г на группу'!$A$2,"")</f>
        <v>10.560000000000002</v>
      </c>
      <c r="X21" s="53">
        <f>IF('Г на Ч'!X21*'Г на группу'!$A$2,'Г на Ч'!X21*'Г на группу'!$A$2,"")</f>
        <v>85.080000000000013</v>
      </c>
      <c r="Y21" s="50">
        <f>IF('Г на Ч'!Y21*'Г на группу'!$A$2,'Г на Ч'!Y21*'Г на группу'!$A$2,"")</f>
        <v>120</v>
      </c>
      <c r="Z21" s="53" t="str">
        <f>IF('Г на Ч'!Z21*'Г на группу'!$A$2,'Г на Ч'!Z21*'Г на группу'!$A$2,"")</f>
        <v/>
      </c>
      <c r="AA21" s="53" t="str">
        <f>IF('Г на Ч'!AA21*'Г на группу'!$A$2,'Г на Ч'!AA21*'Г на группу'!$A$2,"")</f>
        <v/>
      </c>
      <c r="AB21" s="53" t="str">
        <f>IF('Г на Ч'!AB21*'Г на группу'!$A$2,'Г на Ч'!AB21*'Г на группу'!$A$2,"")</f>
        <v/>
      </c>
      <c r="AC21" s="53" t="str">
        <f>IF('Г на Ч'!AC21*'Г на группу'!$A$2,'Г на Ч'!AC21*'Г на группу'!$A$2,"")</f>
        <v/>
      </c>
      <c r="AD21" s="21" t="str">
        <f>IF('Г на Ч'!AD21*'Г на группу'!$A$2,'Г на Ч'!AD21*'Г на группу'!$A$2,"")</f>
        <v/>
      </c>
      <c r="AE21" s="53" t="str">
        <f>IF('Г на Ч'!AE21*'Г на группу'!$A$2,'Г на Ч'!AE21*'Г на группу'!$A$2,"")</f>
        <v/>
      </c>
      <c r="AF21" s="53" t="str">
        <f>IF('Г на Ч'!AF21*'Г на группу'!$A$2,'Г на Ч'!AF21*'Г на группу'!$A$2,"")</f>
        <v/>
      </c>
      <c r="AG21" s="53" t="str">
        <f>IF('Г на Ч'!AG21*'Г на группу'!$A$2,'Г на Ч'!AG21*'Г на группу'!$A$2,"")</f>
        <v/>
      </c>
      <c r="AH21" s="53" t="str">
        <f>IF('Г на Ч'!AH21*'Г на группу'!$A$2,'Г на Ч'!AH21*'Г на группу'!$A$2,"")</f>
        <v/>
      </c>
      <c r="AI21" s="21" t="str">
        <f>IF('Г на Ч'!AI21*'Г на группу'!$A$2,'Г на Ч'!AI21*'Г на группу'!$A$2,"")</f>
        <v/>
      </c>
      <c r="AJ21" s="53" t="str">
        <f>IF('Г на Ч'!AJ21*'Г на группу'!$A$2,'Г на Ч'!AJ21*'Г на группу'!$A$2,"")</f>
        <v/>
      </c>
      <c r="AK21" s="53" t="str">
        <f>IF('Г на Ч'!AK21*'Г на группу'!$A$2,'Г на Ч'!AK21*'Г на группу'!$A$2,"")</f>
        <v/>
      </c>
      <c r="AL21" s="53" t="str">
        <f>IF('Г на Ч'!AL21*'Г на группу'!$A$2,'Г на Ч'!AL21*'Г на группу'!$A$2,"")</f>
        <v/>
      </c>
      <c r="AM21" s="53" t="str">
        <f>IF('Г на Ч'!AM21*'Г на группу'!$A$2,'Г на Ч'!AM21*'Г на группу'!$A$2,"")</f>
        <v/>
      </c>
      <c r="AN21" s="54" t="str">
        <f>IF('Г на Ч'!AN21*'Г на группу'!$A$2,'Г на Ч'!AN21*'Г на группу'!$A$2,"")</f>
        <v/>
      </c>
      <c r="AO21" s="53" t="str">
        <f>IF('Г на Ч'!AO21*'Г на группу'!$A$2,'Г на Ч'!AO21*'Г на группу'!$A$2,"")</f>
        <v/>
      </c>
      <c r="AP21" s="53" t="str">
        <f>IF('Г на Ч'!AP21*'Г на группу'!$A$2,'Г на Ч'!AP21*'Г на группу'!$A$2,"")</f>
        <v/>
      </c>
      <c r="AQ21" s="53" t="str">
        <f>IF('Г на Ч'!AQ21*'Г на группу'!$A$2,'Г на Ч'!AQ21*'Г на группу'!$A$2,"")</f>
        <v/>
      </c>
      <c r="AR21" s="53" t="str">
        <f>IF('Г на Ч'!AR21*'Г на группу'!$A$2,'Г на Ч'!AR21*'Г на группу'!$A$2,"")</f>
        <v/>
      </c>
      <c r="AS21" s="50" t="str">
        <f>IF('Г на Ч'!AS21*'Г на группу'!$A$2,'Г на Ч'!AS21*'Г на группу'!$A$2,"")</f>
        <v/>
      </c>
      <c r="AT21" s="53" t="str">
        <f>IF('Г на Ч'!AT21*'Г на группу'!$A$2,'Г на Ч'!AT21*'Г на группу'!$A$2,"")</f>
        <v/>
      </c>
      <c r="AU21" s="53" t="str">
        <f>IF('Г на Ч'!AU21*'Г на группу'!$A$2,'Г на Ч'!AU21*'Г на группу'!$A$2,"")</f>
        <v/>
      </c>
      <c r="AV21" s="53" t="str">
        <f>IF('Г на Ч'!AV21*'Г на группу'!$A$2,'Г на Ч'!AV21*'Г на группу'!$A$2,"")</f>
        <v/>
      </c>
      <c r="AW21" s="53" t="str">
        <f>IF('Г на Ч'!AW21*'Г на группу'!$A$2,'Г на Ч'!AW21*'Г на группу'!$A$2,"")</f>
        <v/>
      </c>
      <c r="AX21" s="21" t="str">
        <f>IF('Г на Ч'!AX21*'Г на группу'!$A$2,'Г на Ч'!AX21*'Г на группу'!$A$2,"")</f>
        <v/>
      </c>
      <c r="AY21" s="30" t="str">
        <f>IF('Г на Ч'!AY21*'Г на группу'!$A$2,'Г на Ч'!AY21*'Г на группу'!$A$2,"")</f>
        <v/>
      </c>
      <c r="AZ21" s="53" t="str">
        <f>IF('Г на Ч'!AZ21*'Г на группу'!$A$2,'Г на Ч'!AZ21*'Г на группу'!$A$2,"")</f>
        <v/>
      </c>
      <c r="BA21" s="53" t="str">
        <f>IF('Г на Ч'!BA21*'Г на группу'!$A$2,'Г на Ч'!BA21*'Г на группу'!$A$2,"")</f>
        <v/>
      </c>
      <c r="BB21" s="53" t="str">
        <f>IF('Г на Ч'!BB21*'Г на группу'!$A$2,'Г на Ч'!BB21*'Г на группу'!$A$2,"")</f>
        <v/>
      </c>
      <c r="BC21" s="50" t="str">
        <f>IF('Г на Ч'!BC21*'Г на группу'!$A$2,'Г на Ч'!BC21*'Г на группу'!$A$2,"")</f>
        <v/>
      </c>
      <c r="BD21" s="53" t="str">
        <f>IF('Г на Ч'!BD21*'Г на группу'!$A$2,'Г на Ч'!BD21*'Г на группу'!$A$2,"")</f>
        <v/>
      </c>
      <c r="BE21" s="53" t="str">
        <f>IF('Г на Ч'!BE21*'Г на группу'!$A$2,'Г на Ч'!BE21*'Г на группу'!$A$2,"")</f>
        <v/>
      </c>
      <c r="BF21" s="53" t="str">
        <f>IF('Г на Ч'!BF21*'Г на группу'!$A$2,'Г на Ч'!BF21*'Г на группу'!$A$2,"")</f>
        <v/>
      </c>
      <c r="BG21" s="53" t="str">
        <f>IF('Г на Ч'!BG21*'Г на группу'!$A$2,'Г на Ч'!BG21*'Г на группу'!$A$2,"")</f>
        <v/>
      </c>
      <c r="BH21" s="54" t="str">
        <f>IF('Г на Ч'!BH21*'Г на группу'!$A$2,'Г на Ч'!BH21*'Г на группу'!$A$2,"")</f>
        <v/>
      </c>
      <c r="BI21" s="30" t="str">
        <f>IF('Г на Ч'!BI21*'Г на группу'!$A$2,'Г на Ч'!BI21*'Г на группу'!$A$2,"")</f>
        <v/>
      </c>
      <c r="BJ21" s="53" t="str">
        <f>IF('Г на Ч'!BJ21*'Г на группу'!$A$2,'Г на Ч'!BJ21*'Г на группу'!$A$2,"")</f>
        <v/>
      </c>
      <c r="BK21" s="53" t="str">
        <f>IF('Г на Ч'!BK21*'Г на группу'!$A$2,'Г на Ч'!BK21*'Г на группу'!$A$2,"")</f>
        <v/>
      </c>
      <c r="BL21" s="53" t="str">
        <f>IF('Г на Ч'!BL21*'Г на группу'!$A$2,'Г на Ч'!BL21*'Г на группу'!$A$2,"")</f>
        <v/>
      </c>
      <c r="BM21" s="55" t="str">
        <f>IF('Г на Ч'!BM21*'Г на группу'!$A$2,'Г на Ч'!BM21*'Г на группу'!$A$2,"")</f>
        <v/>
      </c>
      <c r="BN21" s="53" t="str">
        <f>IF('Г на Ч'!BN21*'Г на группу'!$A$2,'Г на Ч'!BN21*'Г на группу'!$A$2,"")</f>
        <v/>
      </c>
      <c r="BO21" s="53" t="str">
        <f>IF('Г на Ч'!BO21*'Г на группу'!$A$2,'Г на Ч'!BO21*'Г на группу'!$A$2,"")</f>
        <v/>
      </c>
      <c r="BP21" s="53" t="str">
        <f>IF('Г на Ч'!BP21*'Г на группу'!$A$2,'Г на Ч'!BP21*'Г на группу'!$A$2,"")</f>
        <v/>
      </c>
      <c r="BQ21" s="53" t="str">
        <f>IF('Г на Ч'!BQ21*'Г на группу'!$A$2,'Г на Ч'!BQ21*'Г на группу'!$A$2,"")</f>
        <v/>
      </c>
      <c r="BR21" s="50" t="str">
        <f>IF('Г на Ч'!BR21*'Г на группу'!$A$2,'Г на Ч'!BR21*'Г на группу'!$A$2,"")</f>
        <v/>
      </c>
      <c r="BS21" s="53" t="str">
        <f>IF('Г на Ч'!BS21*'Г на группу'!$A$2,'Г на Ч'!BS21*'Г на группу'!$A$2,"")</f>
        <v/>
      </c>
      <c r="BT21" s="53" t="str">
        <f>IF('Г на Ч'!BT21*'Г на группу'!$A$2,'Г на Ч'!BT21*'Г на группу'!$A$2,"")</f>
        <v/>
      </c>
      <c r="BU21" s="53" t="str">
        <f>IF('Г на Ч'!BU21*'Г на группу'!$A$2,'Г на Ч'!BU21*'Г на группу'!$A$2,"")</f>
        <v/>
      </c>
      <c r="BV21" s="53" t="str">
        <f>IF('Г на Ч'!BV21*'Г на группу'!$A$2,'Г на Ч'!BV21*'Г на группу'!$A$2,"")</f>
        <v/>
      </c>
      <c r="BW21" s="50" t="str">
        <f>IF('Г на Ч'!BW21*'Г на группу'!$A$2,'Г на Ч'!BW21*'Г на группу'!$A$2,"")</f>
        <v/>
      </c>
      <c r="BX21" s="53" t="str">
        <f>IF('Г на Ч'!BX21*'Г на группу'!$A$2,'Г на Ч'!BX21*'Г на группу'!$A$2,"")</f>
        <v/>
      </c>
      <c r="BY21" s="53" t="str">
        <f>IF('Г на Ч'!BY21*'Г на группу'!$A$2,'Г на Ч'!BY21*'Г на группу'!$A$2,"")</f>
        <v/>
      </c>
      <c r="BZ21" s="53" t="str">
        <f>IF('Г на Ч'!BZ21*'Г на группу'!$A$2,'Г на Ч'!BZ21*'Г на группу'!$A$2,"")</f>
        <v/>
      </c>
      <c r="CA21" s="53" t="str">
        <f>IF('Г на Ч'!CA21*'Г на группу'!$A$2,'Г на Ч'!CA21*'Г на группу'!$A$2,"")</f>
        <v/>
      </c>
      <c r="CB21" s="50" t="str">
        <f>IF('Г на Ч'!CB21*'Г на группу'!$A$2,'Г на Ч'!CB21*'Г на группу'!$A$2,"")</f>
        <v/>
      </c>
      <c r="CC21" s="53" t="str">
        <f>IF('Г на Ч'!CC21*'Г на группу'!$A$2,'Г на Ч'!CC21*'Г на группу'!$A$2,"")</f>
        <v/>
      </c>
      <c r="CD21" s="53" t="str">
        <f>IF('Г на Ч'!CD21*'Г на группу'!$A$2,'Г на Ч'!CD21*'Г на группу'!$A$2,"")</f>
        <v/>
      </c>
      <c r="CE21" s="53" t="str">
        <f>IF('Г на Ч'!CE21*'Г на группу'!$A$2,'Г на Ч'!CE21*'Г на группу'!$A$2,"")</f>
        <v/>
      </c>
      <c r="CF21" s="53" t="str">
        <f>IF('Г на Ч'!CF21*'Г на группу'!$A$2,'Г на Ч'!CF21*'Г на группу'!$A$2,"")</f>
        <v/>
      </c>
      <c r="CG21" s="50" t="str">
        <f>IF('Г на Ч'!CG21*'Г на группу'!$A$2,'Г на Ч'!CG21*'Г на группу'!$A$2,"")</f>
        <v/>
      </c>
      <c r="CH21" s="53">
        <f>IF('Г на Ч'!CH21*'Г на группу'!$A$2,'Г на Ч'!CH21*'Г на группу'!$A$2,"")</f>
        <v>480</v>
      </c>
      <c r="CI21" s="53">
        <f>IF('Г на Ч'!CI21*'Г на группу'!$A$2,'Г на Ч'!CI21*'Г на группу'!$A$2,"")</f>
        <v>10.439999999999998</v>
      </c>
      <c r="CJ21" s="53">
        <f>IF('Г на Ч'!CJ21*'Г на группу'!$A$2,'Г на Ч'!CJ21*'Г на группу'!$A$2,"")</f>
        <v>10.560000000000002</v>
      </c>
      <c r="CK21" s="53">
        <f>IF('Г на Ч'!CK21*'Г на группу'!$A$2,'Г на Ч'!CK21*'Г на группу'!$A$2,"")</f>
        <v>85.080000000000013</v>
      </c>
      <c r="CL21" s="21">
        <f>IF('Г на Ч'!CL21*'Г на группу'!$A$2,'Г на Ч'!CL21*'Г на группу'!$A$2,"")</f>
        <v>120</v>
      </c>
      <c r="CM21" s="53" t="str">
        <f>IF('Г на Ч'!CM21*'Г на группу'!$A$2,'Г на Ч'!CM21*'Г на группу'!$A$2,"")</f>
        <v/>
      </c>
      <c r="CN21" s="53" t="str">
        <f>IF('Г на Ч'!CN21*'Г на группу'!$A$2,'Г на Ч'!CN21*'Г на группу'!$A$2,"")</f>
        <v/>
      </c>
      <c r="CO21" s="53" t="str">
        <f>IF('Г на Ч'!CO21*'Г на группу'!$A$2,'Г на Ч'!CO21*'Г на группу'!$A$2,"")</f>
        <v/>
      </c>
      <c r="CP21" s="53" t="str">
        <f>IF('Г на Ч'!CP21*'Г на группу'!$A$2,'Г на Ч'!CP21*'Г на группу'!$A$2,"")</f>
        <v/>
      </c>
      <c r="CQ21" s="21" t="str">
        <f>IF('Г на Ч'!CQ21*'Г на группу'!$A$2,'Г на Ч'!CQ21*'Г на группу'!$A$2,"")</f>
        <v/>
      </c>
      <c r="CR21" s="53" t="str">
        <f>IF('Г на Ч'!CR21*'Г на группу'!$A$2,'Г на Ч'!CR21*'Г на группу'!$A$2,"")</f>
        <v/>
      </c>
      <c r="CS21" s="53" t="str">
        <f>IF('Г на Ч'!CS21*'Г на группу'!$A$2,'Г на Ч'!CS21*'Г на группу'!$A$2,"")</f>
        <v/>
      </c>
      <c r="CT21" s="53" t="str">
        <f>IF('Г на Ч'!CT21*'Г на группу'!$A$2,'Г на Ч'!CT21*'Г на группу'!$A$2,"")</f>
        <v/>
      </c>
      <c r="CU21" s="53" t="str">
        <f>IF('Г на Ч'!CU21*'Г на группу'!$A$2,'Г на Ч'!CU21*'Г на группу'!$A$2,"")</f>
        <v/>
      </c>
      <c r="CV21" s="21" t="str">
        <f>IF('Г на Ч'!CV21*'Г на группу'!$A$2,'Г на Ч'!CV21*'Г на группу'!$A$2,"")</f>
        <v/>
      </c>
      <c r="CW21" s="53" t="str">
        <f>IF('Г на Ч'!CW21*'Г на группу'!$A$2,'Г на Ч'!CW21*'Г на группу'!$A$2,"")</f>
        <v/>
      </c>
      <c r="CX21" s="53" t="str">
        <f>IF('Г на Ч'!CX21*'Г на группу'!$A$2,'Г на Ч'!CX21*'Г на группу'!$A$2,"")</f>
        <v/>
      </c>
      <c r="CY21" s="53" t="str">
        <f>IF('Г на Ч'!CY21*'Г на группу'!$A$2,'Г на Ч'!CY21*'Г на группу'!$A$2,"")</f>
        <v/>
      </c>
      <c r="CZ21" s="53" t="str">
        <f>IF('Г на Ч'!CZ21*'Г на группу'!$A$2,'Г на Ч'!CZ21*'Г на группу'!$A$2,"")</f>
        <v/>
      </c>
      <c r="DA21" s="21" t="str">
        <f>IF('Г на Ч'!DA21*'Г на группу'!$A$2,'Г на Ч'!DA21*'Г на группу'!$A$2,"")</f>
        <v/>
      </c>
      <c r="DB21" s="53" t="str">
        <f>IF('Г на Ч'!DB21*'Г на группу'!$A$2,'Г на Ч'!DB21*'Г на группу'!$A$2,"")</f>
        <v/>
      </c>
      <c r="DC21" s="53" t="str">
        <f>IF('Г на Ч'!DC21*'Г на группу'!$A$2,'Г на Ч'!DC21*'Г на группу'!$A$2,"")</f>
        <v/>
      </c>
      <c r="DD21" s="53" t="str">
        <f>IF('Г на Ч'!DD21*'Г на группу'!$A$2,'Г на Ч'!DD21*'Г на группу'!$A$2,"")</f>
        <v/>
      </c>
      <c r="DE21" s="53" t="str">
        <f>IF('Г на Ч'!DE21*'Г на группу'!$A$2,'Г на Ч'!DE21*'Г на группу'!$A$2,"")</f>
        <v/>
      </c>
      <c r="DF21" s="21" t="str">
        <f>IF('Г на Ч'!DF21*'Г на группу'!$A$2,'Г на Ч'!DF21*'Г на группу'!$A$2,"")</f>
        <v/>
      </c>
      <c r="DG21" s="53" t="str">
        <f>IF('Г на Ч'!DG21*'Г на группу'!$A$2,'Г на Ч'!DG21*'Г на группу'!$A$2,"")</f>
        <v/>
      </c>
      <c r="DH21" s="53" t="str">
        <f>IF('Г на Ч'!DH21*'Г на группу'!$A$2,'Г на Ч'!DH21*'Г на группу'!$A$2,"")</f>
        <v/>
      </c>
      <c r="DI21" s="53" t="str">
        <f>IF('Г на Ч'!DI21*'Г на группу'!$A$2,'Г на Ч'!DI21*'Г на группу'!$A$2,"")</f>
        <v/>
      </c>
      <c r="DJ21" s="53" t="str">
        <f>IF('Г на Ч'!DJ21*'Г на группу'!$A$2,'Г на Ч'!DJ21*'Г на группу'!$A$2,"")</f>
        <v/>
      </c>
      <c r="DK21" s="21" t="str">
        <f>IF('Г на Ч'!DK21*'Г на группу'!$A$2,'Г на Ч'!DK21*'Г на группу'!$A$2,"")</f>
        <v/>
      </c>
      <c r="DL21" s="53" t="str">
        <f>IF('Г на Ч'!DL21*'Г на группу'!$A$2,'Г на Ч'!DL21*'Г на группу'!$A$2,"")</f>
        <v/>
      </c>
      <c r="DM21" s="53" t="str">
        <f>IF('Г на Ч'!DM21*'Г на группу'!$A$2,'Г на Ч'!DM21*'Г на группу'!$A$2,"")</f>
        <v/>
      </c>
      <c r="DN21" s="53" t="str">
        <f>IF('Г на Ч'!DN21*'Г на группу'!$A$2,'Г на Ч'!DN21*'Г на группу'!$A$2,"")</f>
        <v/>
      </c>
      <c r="DO21" s="53" t="str">
        <f>IF('Г на Ч'!DO21*'Г на группу'!$A$2,'Г на Ч'!DO21*'Г на группу'!$A$2,"")</f>
        <v/>
      </c>
      <c r="DP21" s="21" t="str">
        <f>IF('Г на Ч'!DP21*'Г на группу'!$A$2,'Г на Ч'!DP21*'Г на группу'!$A$2,"")</f>
        <v/>
      </c>
      <c r="DQ21" s="21">
        <f t="shared" si="4"/>
        <v>240</v>
      </c>
    </row>
    <row r="22" spans="1:121" s="21" customFormat="1" x14ac:dyDescent="0.25">
      <c r="A22" s="40" t="s">
        <v>41</v>
      </c>
      <c r="B22" s="40">
        <v>316</v>
      </c>
      <c r="C22" s="38">
        <v>0.8</v>
      </c>
      <c r="D22" s="38">
        <v>0.7</v>
      </c>
      <c r="E22" s="43">
        <v>79.400000000000006</v>
      </c>
      <c r="F22" s="29" t="e">
        <f t="shared" si="0"/>
        <v>#VALUE!</v>
      </c>
      <c r="G22" s="30" t="e">
        <f t="shared" si="1"/>
        <v>#VALUE!</v>
      </c>
      <c r="H22" s="30" t="e">
        <f t="shared" si="2"/>
        <v>#VALUE!</v>
      </c>
      <c r="I22" s="30" t="e">
        <f t="shared" si="3"/>
        <v>#VALUE!</v>
      </c>
      <c r="J22" s="38" t="str">
        <f>IF('Г на Ч'!J22*'Г на группу'!$A$2,'Г на Ч'!J22*'Г на группу'!$A$2,"")</f>
        <v/>
      </c>
      <c r="K22" s="39" t="str">
        <f>IF('Г на Ч'!K22*'Г на группу'!$A$2,'Г на Ч'!K22*'Г на группу'!$A$2,"")</f>
        <v/>
      </c>
      <c r="L22" s="39" t="str">
        <f>IF('Г на Ч'!L22*'Г на группу'!$A$2,'Г на Ч'!L22*'Г на группу'!$A$2,"")</f>
        <v/>
      </c>
      <c r="M22" s="39" t="str">
        <f>IF('Г на Ч'!M22*'Г на группу'!$A$2,'Г на Ч'!M22*'Г на группу'!$A$2,"")</f>
        <v/>
      </c>
      <c r="N22" s="39" t="str">
        <f>IF('Г на Ч'!N22*'Г на группу'!$A$2,'Г на Ч'!N22*'Г на группу'!$A$2,"")</f>
        <v/>
      </c>
      <c r="O22" s="40" t="str">
        <f>IF('Г на Ч'!O22*'Г на группу'!$A$2,'Г на Ч'!O22*'Г на группу'!$A$2,"")</f>
        <v/>
      </c>
      <c r="P22" s="39" t="str">
        <f>IF('Г на Ч'!P22*'Г на группу'!$A$2,'Г на Ч'!P22*'Г на группу'!$A$2,"")</f>
        <v/>
      </c>
      <c r="Q22" s="39" t="str">
        <f>IF('Г на Ч'!Q22*'Г на группу'!$A$2,'Г на Ч'!Q22*'Г на группу'!$A$2,"")</f>
        <v/>
      </c>
      <c r="R22" s="39" t="str">
        <f>IF('Г на Ч'!R22*'Г на группу'!$A$2,'Г на Ч'!R22*'Г на группу'!$A$2,"")</f>
        <v/>
      </c>
      <c r="S22" s="39" t="str">
        <f>IF('Г на Ч'!S22*'Г на группу'!$A$2,'Г на Ч'!S22*'Г на группу'!$A$2,"")</f>
        <v/>
      </c>
      <c r="T22" s="40" t="str">
        <f>IF('Г на Ч'!T22*'Г на группу'!$A$2,'Г на Ч'!T22*'Г на группу'!$A$2,"")</f>
        <v/>
      </c>
      <c r="U22" s="39" t="str">
        <f>IF('Г на Ч'!U22*'Г на группу'!$A$2,'Г на Ч'!U22*'Г на группу'!$A$2,"")</f>
        <v/>
      </c>
      <c r="V22" s="39" t="str">
        <f>IF('Г на Ч'!V22*'Г на группу'!$A$2,'Г на Ч'!V22*'Г на группу'!$A$2,"")</f>
        <v/>
      </c>
      <c r="W22" s="39" t="str">
        <f>IF('Г на Ч'!W22*'Г на группу'!$A$2,'Г на Ч'!W22*'Г на группу'!$A$2,"")</f>
        <v/>
      </c>
      <c r="X22" s="39" t="str">
        <f>IF('Г на Ч'!X22*'Г на группу'!$A$2,'Г на Ч'!X22*'Г на группу'!$A$2,"")</f>
        <v/>
      </c>
      <c r="Y22" s="40" t="str">
        <f>IF('Г на Ч'!Y22*'Г на группу'!$A$2,'Г на Ч'!Y22*'Г на группу'!$A$2,"")</f>
        <v/>
      </c>
      <c r="Z22" s="39">
        <f>IF('Г на Ч'!Z22*'Г на группу'!$A$2,'Г на Ч'!Z22*'Г на группу'!$A$2,"")</f>
        <v>379.20000000000005</v>
      </c>
      <c r="AA22" s="39">
        <f>IF('Г на Ч'!AA22*'Г на группу'!$A$2,'Г на Ч'!AA22*'Г на группу'!$A$2,"")</f>
        <v>0.96</v>
      </c>
      <c r="AB22" s="39">
        <f>IF('Г на Ч'!AB22*'Г на группу'!$A$2,'Г на Ч'!AB22*'Г на группу'!$A$2,"")</f>
        <v>0.83999999999999986</v>
      </c>
      <c r="AC22" s="39">
        <f>IF('Г на Ч'!AC22*'Г на группу'!$A$2,'Г на Ч'!AC22*'Г на группу'!$A$2,"")</f>
        <v>95.28</v>
      </c>
      <c r="AD22" s="38">
        <f>IF('Г на Ч'!AD22*'Г на группу'!$A$2,'Г на Ч'!AD22*'Г на группу'!$A$2,"")</f>
        <v>120</v>
      </c>
      <c r="AE22" s="39" t="str">
        <f>IF('Г на Ч'!AE22*'Г на группу'!$A$2,'Г на Ч'!AE22*'Г на группу'!$A$2,"")</f>
        <v/>
      </c>
      <c r="AF22" s="39" t="str">
        <f>IF('Г на Ч'!AF22*'Г на группу'!$A$2,'Г на Ч'!AF22*'Г на группу'!$A$2,"")</f>
        <v/>
      </c>
      <c r="AG22" s="39" t="str">
        <f>IF('Г на Ч'!AG22*'Г на группу'!$A$2,'Г на Ч'!AG22*'Г на группу'!$A$2,"")</f>
        <v/>
      </c>
      <c r="AH22" s="39" t="str">
        <f>IF('Г на Ч'!AH22*'Г на группу'!$A$2,'Г на Ч'!AH22*'Г на группу'!$A$2,"")</f>
        <v/>
      </c>
      <c r="AI22" s="38" t="str">
        <f>IF('Г на Ч'!AI22*'Г на группу'!$A$2,'Г на Ч'!AI22*'Г на группу'!$A$2,"")</f>
        <v/>
      </c>
      <c r="AJ22" s="39" t="str">
        <f>IF('Г на Ч'!AJ22*'Г на группу'!$A$2,'Г на Ч'!AJ22*'Г на группу'!$A$2,"")</f>
        <v/>
      </c>
      <c r="AK22" s="39" t="str">
        <f>IF('Г на Ч'!AK22*'Г на группу'!$A$2,'Г на Ч'!AK22*'Г на группу'!$A$2,"")</f>
        <v/>
      </c>
      <c r="AL22" s="39" t="str">
        <f>IF('Г на Ч'!AL22*'Г на группу'!$A$2,'Г на Ч'!AL22*'Г на группу'!$A$2,"")</f>
        <v/>
      </c>
      <c r="AM22" s="39" t="str">
        <f>IF('Г на Ч'!AM22*'Г на группу'!$A$2,'Г на Ч'!AM22*'Г на группу'!$A$2,"")</f>
        <v/>
      </c>
      <c r="AN22" s="41" t="str">
        <f>IF('Г на Ч'!AN22*'Г на группу'!$A$2,'Г на Ч'!AN22*'Г на группу'!$A$2,"")</f>
        <v/>
      </c>
      <c r="AO22" s="39" t="str">
        <f>IF('Г на Ч'!AO22*'Г на группу'!$A$2,'Г на Ч'!AO22*'Г на группу'!$A$2,"")</f>
        <v/>
      </c>
      <c r="AP22" s="39" t="str">
        <f>IF('Г на Ч'!AP22*'Г на группу'!$A$2,'Г на Ч'!AP22*'Г на группу'!$A$2,"")</f>
        <v/>
      </c>
      <c r="AQ22" s="39" t="str">
        <f>IF('Г на Ч'!AQ22*'Г на группу'!$A$2,'Г на Ч'!AQ22*'Г на группу'!$A$2,"")</f>
        <v/>
      </c>
      <c r="AR22" s="39" t="str">
        <f>IF('Г на Ч'!AR22*'Г на группу'!$A$2,'Г на Ч'!AR22*'Г на группу'!$A$2,"")</f>
        <v/>
      </c>
      <c r="AS22" s="40" t="str">
        <f>IF('Г на Ч'!AS22*'Г на группу'!$A$2,'Г на Ч'!AS22*'Г на группу'!$A$2,"")</f>
        <v/>
      </c>
      <c r="AT22" s="39" t="str">
        <f>IF('Г на Ч'!AT22*'Г на группу'!$A$2,'Г на Ч'!AT22*'Г на группу'!$A$2,"")</f>
        <v/>
      </c>
      <c r="AU22" s="39" t="str">
        <f>IF('Г на Ч'!AU22*'Г на группу'!$A$2,'Г на Ч'!AU22*'Г на группу'!$A$2,"")</f>
        <v/>
      </c>
      <c r="AV22" s="39" t="str">
        <f>IF('Г на Ч'!AV22*'Г на группу'!$A$2,'Г на Ч'!AV22*'Г на группу'!$A$2,"")</f>
        <v/>
      </c>
      <c r="AW22" s="39" t="str">
        <f>IF('Г на Ч'!AW22*'Г на группу'!$A$2,'Г на Ч'!AW22*'Г на группу'!$A$2,"")</f>
        <v/>
      </c>
      <c r="AX22" s="38" t="str">
        <f>IF('Г на Ч'!AX22*'Г на группу'!$A$2,'Г на Ч'!AX22*'Г на группу'!$A$2,"")</f>
        <v/>
      </c>
      <c r="AY22" s="42" t="str">
        <f>IF('Г на Ч'!AY22*'Г на группу'!$A$2,'Г на Ч'!AY22*'Г на группу'!$A$2,"")</f>
        <v/>
      </c>
      <c r="AZ22" s="39" t="str">
        <f>IF('Г на Ч'!AZ22*'Г на группу'!$A$2,'Г на Ч'!AZ22*'Г на группу'!$A$2,"")</f>
        <v/>
      </c>
      <c r="BA22" s="39" t="str">
        <f>IF('Г на Ч'!BA22*'Г на группу'!$A$2,'Г на Ч'!BA22*'Г на группу'!$A$2,"")</f>
        <v/>
      </c>
      <c r="BB22" s="39" t="str">
        <f>IF('Г на Ч'!BB22*'Г на группу'!$A$2,'Г на Ч'!BB22*'Г на группу'!$A$2,"")</f>
        <v/>
      </c>
      <c r="BC22" s="40" t="str">
        <f>IF('Г на Ч'!BC22*'Г на группу'!$A$2,'Г на Ч'!BC22*'Г на группу'!$A$2,"")</f>
        <v/>
      </c>
      <c r="BD22" s="39" t="str">
        <f>IF('Г на Ч'!BD22*'Г на группу'!$A$2,'Г на Ч'!BD22*'Г на группу'!$A$2,"")</f>
        <v/>
      </c>
      <c r="BE22" s="39" t="str">
        <f>IF('Г на Ч'!BE22*'Г на группу'!$A$2,'Г на Ч'!BE22*'Г на группу'!$A$2,"")</f>
        <v/>
      </c>
      <c r="BF22" s="39" t="str">
        <f>IF('Г на Ч'!BF22*'Г на группу'!$A$2,'Г на Ч'!BF22*'Г на группу'!$A$2,"")</f>
        <v/>
      </c>
      <c r="BG22" s="39" t="str">
        <f>IF('Г на Ч'!BG22*'Г на группу'!$A$2,'Г на Ч'!BG22*'Г на группу'!$A$2,"")</f>
        <v/>
      </c>
      <c r="BH22" s="41" t="str">
        <f>IF('Г на Ч'!BH22*'Г на группу'!$A$2,'Г на Ч'!BH22*'Г на группу'!$A$2,"")</f>
        <v/>
      </c>
      <c r="BI22" s="42" t="str">
        <f>IF('Г на Ч'!BI22*'Г на группу'!$A$2,'Г на Ч'!BI22*'Г на группу'!$A$2,"")</f>
        <v/>
      </c>
      <c r="BJ22" s="39" t="str">
        <f>IF('Г на Ч'!BJ22*'Г на группу'!$A$2,'Г на Ч'!BJ22*'Г на группу'!$A$2,"")</f>
        <v/>
      </c>
      <c r="BK22" s="39" t="str">
        <f>IF('Г на Ч'!BK22*'Г на группу'!$A$2,'Г на Ч'!BK22*'Г на группу'!$A$2,"")</f>
        <v/>
      </c>
      <c r="BL22" s="39" t="str">
        <f>IF('Г на Ч'!BL22*'Г на группу'!$A$2,'Г на Ч'!BL22*'Г на группу'!$A$2,"")</f>
        <v/>
      </c>
      <c r="BM22" s="43" t="str">
        <f>IF('Г на Ч'!BM22*'Г на группу'!$A$2,'Г на Ч'!BM22*'Г на группу'!$A$2,"")</f>
        <v/>
      </c>
      <c r="BN22" s="39" t="str">
        <f>IF('Г на Ч'!BN22*'Г на группу'!$A$2,'Г на Ч'!BN22*'Г на группу'!$A$2,"")</f>
        <v/>
      </c>
      <c r="BO22" s="39" t="str">
        <f>IF('Г на Ч'!BO22*'Г на группу'!$A$2,'Г на Ч'!BO22*'Г на группу'!$A$2,"")</f>
        <v/>
      </c>
      <c r="BP22" s="39" t="str">
        <f>IF('Г на Ч'!BP22*'Г на группу'!$A$2,'Г на Ч'!BP22*'Г на группу'!$A$2,"")</f>
        <v/>
      </c>
      <c r="BQ22" s="39" t="str">
        <f>IF('Г на Ч'!BQ22*'Г на группу'!$A$2,'Г на Ч'!BQ22*'Г на группу'!$A$2,"")</f>
        <v/>
      </c>
      <c r="BR22" s="40" t="str">
        <f>IF('Г на Ч'!BR22*'Г на группу'!$A$2,'Г на Ч'!BR22*'Г на группу'!$A$2,"")</f>
        <v/>
      </c>
      <c r="BS22" s="39" t="str">
        <f>IF('Г на Ч'!BS22*'Г на группу'!$A$2,'Г на Ч'!BS22*'Г на группу'!$A$2,"")</f>
        <v/>
      </c>
      <c r="BT22" s="39" t="str">
        <f>IF('Г на Ч'!BT22*'Г на группу'!$A$2,'Г на Ч'!BT22*'Г на группу'!$A$2,"")</f>
        <v/>
      </c>
      <c r="BU22" s="39" t="str">
        <f>IF('Г на Ч'!BU22*'Г на группу'!$A$2,'Г на Ч'!BU22*'Г на группу'!$A$2,"")</f>
        <v/>
      </c>
      <c r="BV22" s="39" t="str">
        <f>IF('Г на Ч'!BV22*'Г на группу'!$A$2,'Г на Ч'!BV22*'Г на группу'!$A$2,"")</f>
        <v/>
      </c>
      <c r="BW22" s="40" t="str">
        <f>IF('Г на Ч'!BW22*'Г на группу'!$A$2,'Г на Ч'!BW22*'Г на группу'!$A$2,"")</f>
        <v/>
      </c>
      <c r="BX22" s="39" t="str">
        <f>IF('Г на Ч'!BX22*'Г на группу'!$A$2,'Г на Ч'!BX22*'Г на группу'!$A$2,"")</f>
        <v/>
      </c>
      <c r="BY22" s="39" t="str">
        <f>IF('Г на Ч'!BY22*'Г на группу'!$A$2,'Г на Ч'!BY22*'Г на группу'!$A$2,"")</f>
        <v/>
      </c>
      <c r="BZ22" s="39" t="str">
        <f>IF('Г на Ч'!BZ22*'Г на группу'!$A$2,'Г на Ч'!BZ22*'Г на группу'!$A$2,"")</f>
        <v/>
      </c>
      <c r="CA22" s="39" t="str">
        <f>IF('Г на Ч'!CA22*'Г на группу'!$A$2,'Г на Ч'!CA22*'Г на группу'!$A$2,"")</f>
        <v/>
      </c>
      <c r="CB22" s="40" t="str">
        <f>IF('Г на Ч'!CB22*'Г на группу'!$A$2,'Г на Ч'!CB22*'Г на группу'!$A$2,"")</f>
        <v/>
      </c>
      <c r="CC22" s="39" t="str">
        <f>IF('Г на Ч'!CC22*'Г на группу'!$A$2,'Г на Ч'!CC22*'Г на группу'!$A$2,"")</f>
        <v/>
      </c>
      <c r="CD22" s="39" t="str">
        <f>IF('Г на Ч'!CD22*'Г на группу'!$A$2,'Г на Ч'!CD22*'Г на группу'!$A$2,"")</f>
        <v/>
      </c>
      <c r="CE22" s="39" t="str">
        <f>IF('Г на Ч'!CE22*'Г на группу'!$A$2,'Г на Ч'!CE22*'Г на группу'!$A$2,"")</f>
        <v/>
      </c>
      <c r="CF22" s="39" t="str">
        <f>IF('Г на Ч'!CF22*'Г на группу'!$A$2,'Г на Ч'!CF22*'Г на группу'!$A$2,"")</f>
        <v/>
      </c>
      <c r="CG22" s="40" t="str">
        <f>IF('Г на Ч'!CG22*'Г на группу'!$A$2,'Г на Ч'!CG22*'Г на группу'!$A$2,"")</f>
        <v/>
      </c>
      <c r="CH22" s="39" t="str">
        <f>IF('Г на Ч'!CH22*'Г на группу'!$A$2,'Г на Ч'!CH22*'Г на группу'!$A$2,"")</f>
        <v/>
      </c>
      <c r="CI22" s="39" t="str">
        <f>IF('Г на Ч'!CI22*'Г на группу'!$A$2,'Г на Ч'!CI22*'Г на группу'!$A$2,"")</f>
        <v/>
      </c>
      <c r="CJ22" s="39" t="str">
        <f>IF('Г на Ч'!CJ22*'Г на группу'!$A$2,'Г на Ч'!CJ22*'Г на группу'!$A$2,"")</f>
        <v/>
      </c>
      <c r="CK22" s="39" t="str">
        <f>IF('Г на Ч'!CK22*'Г на группу'!$A$2,'Г на Ч'!CK22*'Г на группу'!$A$2,"")</f>
        <v/>
      </c>
      <c r="CL22" s="38" t="str">
        <f>IF('Г на Ч'!CL22*'Г на группу'!$A$2,'Г на Ч'!CL22*'Г на группу'!$A$2,"")</f>
        <v/>
      </c>
      <c r="CM22" s="39" t="str">
        <f>IF('Г на Ч'!CM22*'Г на группу'!$A$2,'Г на Ч'!CM22*'Г на группу'!$A$2,"")</f>
        <v/>
      </c>
      <c r="CN22" s="39" t="str">
        <f>IF('Г на Ч'!CN22*'Г на группу'!$A$2,'Г на Ч'!CN22*'Г на группу'!$A$2,"")</f>
        <v/>
      </c>
      <c r="CO22" s="39" t="str">
        <f>IF('Г на Ч'!CO22*'Г на группу'!$A$2,'Г на Ч'!CO22*'Г на группу'!$A$2,"")</f>
        <v/>
      </c>
      <c r="CP22" s="39" t="str">
        <f>IF('Г на Ч'!CP22*'Г на группу'!$A$2,'Г на Ч'!CP22*'Г на группу'!$A$2,"")</f>
        <v/>
      </c>
      <c r="CQ22" s="38" t="str">
        <f>IF('Г на Ч'!CQ22*'Г на группу'!$A$2,'Г на Ч'!CQ22*'Г на группу'!$A$2,"")</f>
        <v/>
      </c>
      <c r="CR22" s="39" t="str">
        <f>IF('Г на Ч'!CR22*'Г на группу'!$A$2,'Г на Ч'!CR22*'Г на группу'!$A$2,"")</f>
        <v/>
      </c>
      <c r="CS22" s="39" t="str">
        <f>IF('Г на Ч'!CS22*'Г на группу'!$A$2,'Г на Ч'!CS22*'Г на группу'!$A$2,"")</f>
        <v/>
      </c>
      <c r="CT22" s="39" t="str">
        <f>IF('Г на Ч'!CT22*'Г на группу'!$A$2,'Г на Ч'!CT22*'Г на группу'!$A$2,"")</f>
        <v/>
      </c>
      <c r="CU22" s="39" t="str">
        <f>IF('Г на Ч'!CU22*'Г на группу'!$A$2,'Г на Ч'!CU22*'Г на группу'!$A$2,"")</f>
        <v/>
      </c>
      <c r="CV22" s="38" t="str">
        <f>IF('Г на Ч'!CV22*'Г на группу'!$A$2,'Г на Ч'!CV22*'Г на группу'!$A$2,"")</f>
        <v/>
      </c>
      <c r="CW22" s="39" t="str">
        <f>IF('Г на Ч'!CW22*'Г на группу'!$A$2,'Г на Ч'!CW22*'Г на группу'!$A$2,"")</f>
        <v/>
      </c>
      <c r="CX22" s="39" t="str">
        <f>IF('Г на Ч'!CX22*'Г на группу'!$A$2,'Г на Ч'!CX22*'Г на группу'!$A$2,"")</f>
        <v/>
      </c>
      <c r="CY22" s="39" t="str">
        <f>IF('Г на Ч'!CY22*'Г на группу'!$A$2,'Г на Ч'!CY22*'Г на группу'!$A$2,"")</f>
        <v/>
      </c>
      <c r="CZ22" s="39" t="str">
        <f>IF('Г на Ч'!CZ22*'Г на группу'!$A$2,'Г на Ч'!CZ22*'Г на группу'!$A$2,"")</f>
        <v/>
      </c>
      <c r="DA22" s="38" t="str">
        <f>IF('Г на Ч'!DA22*'Г на группу'!$A$2,'Г на Ч'!DA22*'Г на группу'!$A$2,"")</f>
        <v/>
      </c>
      <c r="DB22" s="39" t="str">
        <f>IF('Г на Ч'!DB22*'Г на группу'!$A$2,'Г на Ч'!DB22*'Г на группу'!$A$2,"")</f>
        <v/>
      </c>
      <c r="DC22" s="39" t="str">
        <f>IF('Г на Ч'!DC22*'Г на группу'!$A$2,'Г на Ч'!DC22*'Г на группу'!$A$2,"")</f>
        <v/>
      </c>
      <c r="DD22" s="39" t="str">
        <f>IF('Г на Ч'!DD22*'Г на группу'!$A$2,'Г на Ч'!DD22*'Г на группу'!$A$2,"")</f>
        <v/>
      </c>
      <c r="DE22" s="39" t="str">
        <f>IF('Г на Ч'!DE22*'Г на группу'!$A$2,'Г на Ч'!DE22*'Г на группу'!$A$2,"")</f>
        <v/>
      </c>
      <c r="DF22" s="38" t="str">
        <f>IF('Г на Ч'!DF22*'Г на группу'!$A$2,'Г на Ч'!DF22*'Г на группу'!$A$2,"")</f>
        <v/>
      </c>
      <c r="DG22" s="39" t="str">
        <f>IF('Г на Ч'!DG22*'Г на группу'!$A$2,'Г на Ч'!DG22*'Г на группу'!$A$2,"")</f>
        <v/>
      </c>
      <c r="DH22" s="39" t="str">
        <f>IF('Г на Ч'!DH22*'Г на группу'!$A$2,'Г на Ч'!DH22*'Г на группу'!$A$2,"")</f>
        <v/>
      </c>
      <c r="DI22" s="39" t="str">
        <f>IF('Г на Ч'!DI22*'Г на группу'!$A$2,'Г на Ч'!DI22*'Г на группу'!$A$2,"")</f>
        <v/>
      </c>
      <c r="DJ22" s="39" t="str">
        <f>IF('Г на Ч'!DJ22*'Г на группу'!$A$2,'Г на Ч'!DJ22*'Г на группу'!$A$2,"")</f>
        <v/>
      </c>
      <c r="DK22" s="38" t="str">
        <f>IF('Г на Ч'!DK22*'Г на группу'!$A$2,'Г на Ч'!DK22*'Г на группу'!$A$2,"")</f>
        <v/>
      </c>
      <c r="DL22" s="39" t="str">
        <f>IF('Г на Ч'!DL22*'Г на группу'!$A$2,'Г на Ч'!DL22*'Г на группу'!$A$2,"")</f>
        <v/>
      </c>
      <c r="DM22" s="39" t="str">
        <f>IF('Г на Ч'!DM22*'Г на группу'!$A$2,'Г на Ч'!DM22*'Г на группу'!$A$2,"")</f>
        <v/>
      </c>
      <c r="DN22" s="39" t="str">
        <f>IF('Г на Ч'!DN22*'Г на группу'!$A$2,'Г на Ч'!DN22*'Г на группу'!$A$2,"")</f>
        <v/>
      </c>
      <c r="DO22" s="39" t="str">
        <f>IF('Г на Ч'!DO22*'Г на группу'!$A$2,'Г на Ч'!DO22*'Г на группу'!$A$2,"")</f>
        <v/>
      </c>
      <c r="DP22" s="38" t="str">
        <f>IF('Г на Ч'!DP22*'Г на группу'!$A$2,'Г на Ч'!DP22*'Г на группу'!$A$2,"")</f>
        <v/>
      </c>
      <c r="DQ22" s="21">
        <f t="shared" si="4"/>
        <v>120</v>
      </c>
    </row>
    <row r="23" spans="1:121" s="21" customFormat="1" x14ac:dyDescent="0.25">
      <c r="A23" s="50" t="s">
        <v>42</v>
      </c>
      <c r="B23" s="50">
        <v>523</v>
      </c>
      <c r="C23" s="21">
        <v>11.6</v>
      </c>
      <c r="D23" s="21">
        <v>29.7</v>
      </c>
      <c r="E23" s="55">
        <v>54</v>
      </c>
      <c r="F23" s="62" t="e">
        <f t="shared" si="0"/>
        <v>#VALUE!</v>
      </c>
      <c r="G23" s="42" t="e">
        <f t="shared" si="1"/>
        <v>#VALUE!</v>
      </c>
      <c r="H23" s="42" t="e">
        <f t="shared" si="2"/>
        <v>#VALUE!</v>
      </c>
      <c r="I23" s="42" t="e">
        <f t="shared" si="3"/>
        <v>#VALUE!</v>
      </c>
      <c r="J23" s="21" t="str">
        <f>IF('Г на Ч'!J23*'Г на группу'!$A$2,'Г на Ч'!J23*'Г на группу'!$A$2,"")</f>
        <v/>
      </c>
      <c r="K23" s="53" t="str">
        <f>IF('Г на Ч'!K23*'Г на группу'!$A$2,'Г на Ч'!K23*'Г на группу'!$A$2,"")</f>
        <v/>
      </c>
      <c r="L23" s="53" t="str">
        <f>IF('Г на Ч'!L23*'Г на группу'!$A$2,'Г на Ч'!L23*'Г на группу'!$A$2,"")</f>
        <v/>
      </c>
      <c r="M23" s="53" t="str">
        <f>IF('Г на Ч'!M23*'Г на группу'!$A$2,'Г на Ч'!M23*'Г на группу'!$A$2,"")</f>
        <v/>
      </c>
      <c r="N23" s="53" t="str">
        <f>IF('Г на Ч'!N23*'Г на группу'!$A$2,'Г на Ч'!N23*'Г на группу'!$A$2,"")</f>
        <v/>
      </c>
      <c r="O23" s="50" t="str">
        <f>IF('Г на Ч'!O23*'Г на группу'!$A$2,'Г на Ч'!O23*'Г на группу'!$A$2,"")</f>
        <v/>
      </c>
      <c r="P23" s="53" t="str">
        <f>IF('Г на Ч'!P23*'Г на группу'!$A$2,'Г на Ч'!P23*'Г на группу'!$A$2,"")</f>
        <v/>
      </c>
      <c r="Q23" s="53" t="str">
        <f>IF('Г на Ч'!Q23*'Г на группу'!$A$2,'Г на Ч'!Q23*'Г на группу'!$A$2,"")</f>
        <v/>
      </c>
      <c r="R23" s="53" t="str">
        <f>IF('Г на Ч'!R23*'Г на группу'!$A$2,'Г на Ч'!R23*'Г на группу'!$A$2,"")</f>
        <v/>
      </c>
      <c r="S23" s="53" t="str">
        <f>IF('Г на Ч'!S23*'Г на группу'!$A$2,'Г на Ч'!S23*'Г на группу'!$A$2,"")</f>
        <v/>
      </c>
      <c r="T23" s="50" t="str">
        <f>IF('Г на Ч'!T23*'Г на группу'!$A$2,'Г на Ч'!T23*'Г на группу'!$A$2,"")</f>
        <v/>
      </c>
      <c r="U23" s="53" t="str">
        <f>IF('Г на Ч'!U23*'Г на группу'!$A$2,'Г на Ч'!U23*'Г на группу'!$A$2,"")</f>
        <v/>
      </c>
      <c r="V23" s="53" t="str">
        <f>IF('Г на Ч'!V23*'Г на группу'!$A$2,'Г на Ч'!V23*'Г на группу'!$A$2,"")</f>
        <v/>
      </c>
      <c r="W23" s="53" t="str">
        <f>IF('Г на Ч'!W23*'Г на группу'!$A$2,'Г на Ч'!W23*'Г на группу'!$A$2,"")</f>
        <v/>
      </c>
      <c r="X23" s="53" t="str">
        <f>IF('Г на Ч'!X23*'Г на группу'!$A$2,'Г на Ч'!X23*'Г на группу'!$A$2,"")</f>
        <v/>
      </c>
      <c r="Y23" s="50" t="str">
        <f>IF('Г на Ч'!Y23*'Г на группу'!$A$2,'Г на Ч'!Y23*'Г на группу'!$A$2,"")</f>
        <v/>
      </c>
      <c r="Z23" s="53" t="str">
        <f>IF('Г на Ч'!Z23*'Г на группу'!$A$2,'Г на Ч'!Z23*'Г на группу'!$A$2,"")</f>
        <v/>
      </c>
      <c r="AA23" s="53" t="str">
        <f>IF('Г на Ч'!AA23*'Г на группу'!$A$2,'Г на Ч'!AA23*'Г на группу'!$A$2,"")</f>
        <v/>
      </c>
      <c r="AB23" s="53" t="str">
        <f>IF('Г на Ч'!AB23*'Г на группу'!$A$2,'Г на Ч'!AB23*'Г на группу'!$A$2,"")</f>
        <v/>
      </c>
      <c r="AC23" s="53" t="str">
        <f>IF('Г на Ч'!AC23*'Г на группу'!$A$2,'Г на Ч'!AC23*'Г на группу'!$A$2,"")</f>
        <v/>
      </c>
      <c r="AD23" s="21" t="str">
        <f>IF('Г на Ч'!AD23*'Г на группу'!$A$2,'Г на Ч'!AD23*'Г на группу'!$A$2,"")</f>
        <v/>
      </c>
      <c r="AE23" s="53">
        <f>IF('Г на Ч'!AE23*'Г на группу'!$A$2,'Г на Ч'!AE23*'Г на группу'!$A$2,"")</f>
        <v>847.26</v>
      </c>
      <c r="AF23" s="53">
        <f>IF('Г на Ч'!AF23*'Г на группу'!$A$2,'Г на Ч'!AF23*'Г на группу'!$A$2,"")</f>
        <v>18.791999999999998</v>
      </c>
      <c r="AG23" s="53">
        <f>IF('Г на Ч'!AG23*'Г на группу'!$A$2,'Г на Ч'!AG23*'Г на группу'!$A$2,"")</f>
        <v>48.114000000000004</v>
      </c>
      <c r="AH23" s="53">
        <f>IF('Г на Ч'!AH23*'Г на группу'!$A$2,'Г на Ч'!AH23*'Г на группу'!$A$2,"")</f>
        <v>87.480000000000018</v>
      </c>
      <c r="AI23" s="21">
        <f>IF('Г на Ч'!AI23*'Г на группу'!$A$2,'Г на Ч'!AI23*'Г на группу'!$A$2,"")</f>
        <v>162</v>
      </c>
      <c r="AJ23" s="53" t="str">
        <f>IF('Г на Ч'!AJ23*'Г на группу'!$A$2,'Г на Ч'!AJ23*'Г на группу'!$A$2,"")</f>
        <v/>
      </c>
      <c r="AK23" s="53" t="str">
        <f>IF('Г на Ч'!AK23*'Г на группу'!$A$2,'Г на Ч'!AK23*'Г на группу'!$A$2,"")</f>
        <v/>
      </c>
      <c r="AL23" s="53" t="str">
        <f>IF('Г на Ч'!AL23*'Г на группу'!$A$2,'Г на Ч'!AL23*'Г на группу'!$A$2,"")</f>
        <v/>
      </c>
      <c r="AM23" s="53" t="str">
        <f>IF('Г на Ч'!AM23*'Г на группу'!$A$2,'Г на Ч'!AM23*'Г на группу'!$A$2,"")</f>
        <v/>
      </c>
      <c r="AN23" s="54" t="str">
        <f>IF('Г на Ч'!AN23*'Г на группу'!$A$2,'Г на Ч'!AN23*'Г на группу'!$A$2,"")</f>
        <v/>
      </c>
      <c r="AO23" s="53" t="str">
        <f>IF('Г на Ч'!AO23*'Г на группу'!$A$2,'Г на Ч'!AO23*'Г на группу'!$A$2,"")</f>
        <v/>
      </c>
      <c r="AP23" s="53" t="str">
        <f>IF('Г на Ч'!AP23*'Г на группу'!$A$2,'Г на Ч'!AP23*'Г на группу'!$A$2,"")</f>
        <v/>
      </c>
      <c r="AQ23" s="53" t="str">
        <f>IF('Г на Ч'!AQ23*'Г на группу'!$A$2,'Г на Ч'!AQ23*'Г на группу'!$A$2,"")</f>
        <v/>
      </c>
      <c r="AR23" s="53" t="str">
        <f>IF('Г на Ч'!AR23*'Г на группу'!$A$2,'Г на Ч'!AR23*'Г на группу'!$A$2,"")</f>
        <v/>
      </c>
      <c r="AS23" s="50" t="str">
        <f>IF('Г на Ч'!AS23*'Г на группу'!$A$2,'Г на Ч'!AS23*'Г на группу'!$A$2,"")</f>
        <v/>
      </c>
      <c r="AT23" s="53" t="str">
        <f>IF('Г на Ч'!AT23*'Г на группу'!$A$2,'Г на Ч'!AT23*'Г на группу'!$A$2,"")</f>
        <v/>
      </c>
      <c r="AU23" s="53" t="str">
        <f>IF('Г на Ч'!AU23*'Г на группу'!$A$2,'Г на Ч'!AU23*'Г на группу'!$A$2,"")</f>
        <v/>
      </c>
      <c r="AV23" s="53" t="str">
        <f>IF('Г на Ч'!AV23*'Г на группу'!$A$2,'Г на Ч'!AV23*'Г на группу'!$A$2,"")</f>
        <v/>
      </c>
      <c r="AW23" s="53" t="str">
        <f>IF('Г на Ч'!AW23*'Г на группу'!$A$2,'Г на Ч'!AW23*'Г на группу'!$A$2,"")</f>
        <v/>
      </c>
      <c r="AX23" s="21" t="str">
        <f>IF('Г на Ч'!AX23*'Г на группу'!$A$2,'Г на Ч'!AX23*'Г на группу'!$A$2,"")</f>
        <v/>
      </c>
      <c r="AY23" s="30" t="str">
        <f>IF('Г на Ч'!AY23*'Г на группу'!$A$2,'Г на Ч'!AY23*'Г на группу'!$A$2,"")</f>
        <v/>
      </c>
      <c r="AZ23" s="53" t="str">
        <f>IF('Г на Ч'!AZ23*'Г на группу'!$A$2,'Г на Ч'!AZ23*'Г на группу'!$A$2,"")</f>
        <v/>
      </c>
      <c r="BA23" s="53" t="str">
        <f>IF('Г на Ч'!BA23*'Г на группу'!$A$2,'Г на Ч'!BA23*'Г на группу'!$A$2,"")</f>
        <v/>
      </c>
      <c r="BB23" s="53" t="str">
        <f>IF('Г на Ч'!BB23*'Г на группу'!$A$2,'Г на Ч'!BB23*'Г на группу'!$A$2,"")</f>
        <v/>
      </c>
      <c r="BC23" s="50" t="str">
        <f>IF('Г на Ч'!BC23*'Г на группу'!$A$2,'Г на Ч'!BC23*'Г на группу'!$A$2,"")</f>
        <v/>
      </c>
      <c r="BD23" s="53" t="str">
        <f>IF('Г на Ч'!BD23*'Г на группу'!$A$2,'Г на Ч'!BD23*'Г на группу'!$A$2,"")</f>
        <v/>
      </c>
      <c r="BE23" s="53" t="str">
        <f>IF('Г на Ч'!BE23*'Г на группу'!$A$2,'Г на Ч'!BE23*'Г на группу'!$A$2,"")</f>
        <v/>
      </c>
      <c r="BF23" s="53" t="str">
        <f>IF('Г на Ч'!BF23*'Г на группу'!$A$2,'Г на Ч'!BF23*'Г на группу'!$A$2,"")</f>
        <v/>
      </c>
      <c r="BG23" s="53" t="str">
        <f>IF('Г на Ч'!BG23*'Г на группу'!$A$2,'Г на Ч'!BG23*'Г на группу'!$A$2,"")</f>
        <v/>
      </c>
      <c r="BH23" s="54" t="str">
        <f>IF('Г на Ч'!BH23*'Г на группу'!$A$2,'Г на Ч'!BH23*'Г на группу'!$A$2,"")</f>
        <v/>
      </c>
      <c r="BI23" s="30" t="str">
        <f>IF('Г на Ч'!BI23*'Г на группу'!$A$2,'Г на Ч'!BI23*'Г на группу'!$A$2,"")</f>
        <v/>
      </c>
      <c r="BJ23" s="53" t="str">
        <f>IF('Г на Ч'!BJ23*'Г на группу'!$A$2,'Г на Ч'!BJ23*'Г на группу'!$A$2,"")</f>
        <v/>
      </c>
      <c r="BK23" s="53" t="str">
        <f>IF('Г на Ч'!BK23*'Г на группу'!$A$2,'Г на Ч'!BK23*'Г на группу'!$A$2,"")</f>
        <v/>
      </c>
      <c r="BL23" s="53" t="str">
        <f>IF('Г на Ч'!BL23*'Г на группу'!$A$2,'Г на Ч'!BL23*'Г на группу'!$A$2,"")</f>
        <v/>
      </c>
      <c r="BM23" s="55" t="str">
        <f>IF('Г на Ч'!BM23*'Г на группу'!$A$2,'Г на Ч'!BM23*'Г на группу'!$A$2,"")</f>
        <v/>
      </c>
      <c r="BN23" s="53" t="str">
        <f>IF('Г на Ч'!BN23*'Г на группу'!$A$2,'Г на Ч'!BN23*'Г на группу'!$A$2,"")</f>
        <v/>
      </c>
      <c r="BO23" s="53" t="str">
        <f>IF('Г на Ч'!BO23*'Г на группу'!$A$2,'Г на Ч'!BO23*'Г на группу'!$A$2,"")</f>
        <v/>
      </c>
      <c r="BP23" s="53" t="str">
        <f>IF('Г на Ч'!BP23*'Г на группу'!$A$2,'Г на Ч'!BP23*'Г на группу'!$A$2,"")</f>
        <v/>
      </c>
      <c r="BQ23" s="53" t="str">
        <f>IF('Г на Ч'!BQ23*'Г на группу'!$A$2,'Г на Ч'!BQ23*'Г на группу'!$A$2,"")</f>
        <v/>
      </c>
      <c r="BR23" s="50" t="str">
        <f>IF('Г на Ч'!BR23*'Г на группу'!$A$2,'Г на Ч'!BR23*'Г на группу'!$A$2,"")</f>
        <v/>
      </c>
      <c r="BS23" s="53" t="str">
        <f>IF('Г на Ч'!BS23*'Г на группу'!$A$2,'Г на Ч'!BS23*'Г на группу'!$A$2,"")</f>
        <v/>
      </c>
      <c r="BT23" s="53" t="str">
        <f>IF('Г на Ч'!BT23*'Г на группу'!$A$2,'Г на Ч'!BT23*'Г на группу'!$A$2,"")</f>
        <v/>
      </c>
      <c r="BU23" s="53" t="str">
        <f>IF('Г на Ч'!BU23*'Г на группу'!$A$2,'Г на Ч'!BU23*'Г на группу'!$A$2,"")</f>
        <v/>
      </c>
      <c r="BV23" s="53" t="str">
        <f>IF('Г на Ч'!BV23*'Г на группу'!$A$2,'Г на Ч'!BV23*'Г на группу'!$A$2,"")</f>
        <v/>
      </c>
      <c r="BW23" s="50" t="str">
        <f>IF('Г на Ч'!BW23*'Г на группу'!$A$2,'Г на Ч'!BW23*'Г на группу'!$A$2,"")</f>
        <v/>
      </c>
      <c r="BX23" s="53" t="str">
        <f>IF('Г на Ч'!BX23*'Г на группу'!$A$2,'Г на Ч'!BX23*'Г на группу'!$A$2,"")</f>
        <v/>
      </c>
      <c r="BY23" s="53" t="str">
        <f>IF('Г на Ч'!BY23*'Г на группу'!$A$2,'Г на Ч'!BY23*'Г на группу'!$A$2,"")</f>
        <v/>
      </c>
      <c r="BZ23" s="53" t="str">
        <f>IF('Г на Ч'!BZ23*'Г на группу'!$A$2,'Г на Ч'!BZ23*'Г на группу'!$A$2,"")</f>
        <v/>
      </c>
      <c r="CA23" s="53" t="str">
        <f>IF('Г на Ч'!CA23*'Г на группу'!$A$2,'Г на Ч'!CA23*'Г на группу'!$A$2,"")</f>
        <v/>
      </c>
      <c r="CB23" s="50" t="str">
        <f>IF('Г на Ч'!CB23*'Г на группу'!$A$2,'Г на Ч'!CB23*'Г на группу'!$A$2,"")</f>
        <v/>
      </c>
      <c r="CC23" s="53" t="str">
        <f>IF('Г на Ч'!CC23*'Г на группу'!$A$2,'Г на Ч'!CC23*'Г на группу'!$A$2,"")</f>
        <v/>
      </c>
      <c r="CD23" s="53" t="str">
        <f>IF('Г на Ч'!CD23*'Г на группу'!$A$2,'Г на Ч'!CD23*'Г на группу'!$A$2,"")</f>
        <v/>
      </c>
      <c r="CE23" s="53" t="str">
        <f>IF('Г на Ч'!CE23*'Г на группу'!$A$2,'Г на Ч'!CE23*'Г на группу'!$A$2,"")</f>
        <v/>
      </c>
      <c r="CF23" s="53" t="str">
        <f>IF('Г на Ч'!CF23*'Г на группу'!$A$2,'Г на Ч'!CF23*'Г на группу'!$A$2,"")</f>
        <v/>
      </c>
      <c r="CG23" s="50" t="str">
        <f>IF('Г на Ч'!CG23*'Г на группу'!$A$2,'Г на Ч'!CG23*'Г на группу'!$A$2,"")</f>
        <v/>
      </c>
      <c r="CH23" s="53" t="str">
        <f>IF('Г на Ч'!CH23*'Г на группу'!$A$2,'Г на Ч'!CH23*'Г на группу'!$A$2,"")</f>
        <v/>
      </c>
      <c r="CI23" s="53" t="str">
        <f>IF('Г на Ч'!CI23*'Г на группу'!$A$2,'Г на Ч'!CI23*'Г на группу'!$A$2,"")</f>
        <v/>
      </c>
      <c r="CJ23" s="53" t="str">
        <f>IF('Г на Ч'!CJ23*'Г на группу'!$A$2,'Г на Ч'!CJ23*'Г на группу'!$A$2,"")</f>
        <v/>
      </c>
      <c r="CK23" s="53" t="str">
        <f>IF('Г на Ч'!CK23*'Г на группу'!$A$2,'Г на Ч'!CK23*'Г на группу'!$A$2,"")</f>
        <v/>
      </c>
      <c r="CL23" s="21" t="str">
        <f>IF('Г на Ч'!CL23*'Г на группу'!$A$2,'Г на Ч'!CL23*'Г на группу'!$A$2,"")</f>
        <v/>
      </c>
      <c r="CM23" s="53">
        <f>IF('Г на Ч'!CM23*'Г на группу'!$A$2,'Г на Ч'!CM23*'Г на группу'!$A$2,"")</f>
        <v>847.26</v>
      </c>
      <c r="CN23" s="53">
        <f>IF('Г на Ч'!CN23*'Г на группу'!$A$2,'Г на Ч'!CN23*'Г на группу'!$A$2,"")</f>
        <v>18.791999999999998</v>
      </c>
      <c r="CO23" s="53">
        <f>IF('Г на Ч'!CO23*'Г на группу'!$A$2,'Г на Ч'!CO23*'Г на группу'!$A$2,"")</f>
        <v>48.114000000000004</v>
      </c>
      <c r="CP23" s="53">
        <f>IF('Г на Ч'!CP23*'Г на группу'!$A$2,'Г на Ч'!CP23*'Г на группу'!$A$2,"")</f>
        <v>87.480000000000018</v>
      </c>
      <c r="CQ23" s="21">
        <f>IF('Г на Ч'!CQ23*'Г на группу'!$A$2,'Г на Ч'!CQ23*'Г на группу'!$A$2,"")</f>
        <v>162</v>
      </c>
      <c r="CR23" s="53" t="str">
        <f>IF('Г на Ч'!CR23*'Г на группу'!$A$2,'Г на Ч'!CR23*'Г на группу'!$A$2,"")</f>
        <v/>
      </c>
      <c r="CS23" s="53" t="str">
        <f>IF('Г на Ч'!CS23*'Г на группу'!$A$2,'Г на Ч'!CS23*'Г на группу'!$A$2,"")</f>
        <v/>
      </c>
      <c r="CT23" s="53" t="str">
        <f>IF('Г на Ч'!CT23*'Г на группу'!$A$2,'Г на Ч'!CT23*'Г на группу'!$A$2,"")</f>
        <v/>
      </c>
      <c r="CU23" s="53" t="str">
        <f>IF('Г на Ч'!CU23*'Г на группу'!$A$2,'Г на Ч'!CU23*'Г на группу'!$A$2,"")</f>
        <v/>
      </c>
      <c r="CV23" s="21" t="str">
        <f>IF('Г на Ч'!CV23*'Г на группу'!$A$2,'Г на Ч'!CV23*'Г на группу'!$A$2,"")</f>
        <v/>
      </c>
      <c r="CW23" s="53" t="str">
        <f>IF('Г на Ч'!CW23*'Г на группу'!$A$2,'Г на Ч'!CW23*'Г на группу'!$A$2,"")</f>
        <v/>
      </c>
      <c r="CX23" s="53" t="str">
        <f>IF('Г на Ч'!CX23*'Г на группу'!$A$2,'Г на Ч'!CX23*'Г на группу'!$A$2,"")</f>
        <v/>
      </c>
      <c r="CY23" s="53" t="str">
        <f>IF('Г на Ч'!CY23*'Г на группу'!$A$2,'Г на Ч'!CY23*'Г на группу'!$A$2,"")</f>
        <v/>
      </c>
      <c r="CZ23" s="53" t="str">
        <f>IF('Г на Ч'!CZ23*'Г на группу'!$A$2,'Г на Ч'!CZ23*'Г на группу'!$A$2,"")</f>
        <v/>
      </c>
      <c r="DA23" s="21" t="str">
        <f>IF('Г на Ч'!DA23*'Г на группу'!$A$2,'Г на Ч'!DA23*'Г на группу'!$A$2,"")</f>
        <v/>
      </c>
      <c r="DB23" s="53" t="str">
        <f>IF('Г на Ч'!DB23*'Г на группу'!$A$2,'Г на Ч'!DB23*'Г на группу'!$A$2,"")</f>
        <v/>
      </c>
      <c r="DC23" s="53" t="str">
        <f>IF('Г на Ч'!DC23*'Г на группу'!$A$2,'Г на Ч'!DC23*'Г на группу'!$A$2,"")</f>
        <v/>
      </c>
      <c r="DD23" s="53" t="str">
        <f>IF('Г на Ч'!DD23*'Г на группу'!$A$2,'Г на Ч'!DD23*'Г на группу'!$A$2,"")</f>
        <v/>
      </c>
      <c r="DE23" s="53" t="str">
        <f>IF('Г на Ч'!DE23*'Г на группу'!$A$2,'Г на Ч'!DE23*'Г на группу'!$A$2,"")</f>
        <v/>
      </c>
      <c r="DF23" s="21" t="str">
        <f>IF('Г на Ч'!DF23*'Г на группу'!$A$2,'Г на Ч'!DF23*'Г на группу'!$A$2,"")</f>
        <v/>
      </c>
      <c r="DG23" s="53" t="str">
        <f>IF('Г на Ч'!DG23*'Г на группу'!$A$2,'Г на Ч'!DG23*'Г на группу'!$A$2,"")</f>
        <v/>
      </c>
      <c r="DH23" s="53" t="str">
        <f>IF('Г на Ч'!DH23*'Г на группу'!$A$2,'Г на Ч'!DH23*'Г на группу'!$A$2,"")</f>
        <v/>
      </c>
      <c r="DI23" s="53" t="str">
        <f>IF('Г на Ч'!DI23*'Г на группу'!$A$2,'Г на Ч'!DI23*'Г на группу'!$A$2,"")</f>
        <v/>
      </c>
      <c r="DJ23" s="53" t="str">
        <f>IF('Г на Ч'!DJ23*'Г на группу'!$A$2,'Г на Ч'!DJ23*'Г на группу'!$A$2,"")</f>
        <v/>
      </c>
      <c r="DK23" s="21" t="str">
        <f>IF('Г на Ч'!DK23*'Г на группу'!$A$2,'Г на Ч'!DK23*'Г на группу'!$A$2,"")</f>
        <v/>
      </c>
      <c r="DL23" s="53" t="str">
        <f>IF('Г на Ч'!DL23*'Г на группу'!$A$2,'Г на Ч'!DL23*'Г на группу'!$A$2,"")</f>
        <v/>
      </c>
      <c r="DM23" s="53" t="str">
        <f>IF('Г на Ч'!DM23*'Г на группу'!$A$2,'Г на Ч'!DM23*'Г на группу'!$A$2,"")</f>
        <v/>
      </c>
      <c r="DN23" s="53" t="str">
        <f>IF('Г на Ч'!DN23*'Г на группу'!$A$2,'Г на Ч'!DN23*'Г на группу'!$A$2,"")</f>
        <v/>
      </c>
      <c r="DO23" s="53" t="str">
        <f>IF('Г на Ч'!DO23*'Г на группу'!$A$2,'Г на Ч'!DO23*'Г на группу'!$A$2,"")</f>
        <v/>
      </c>
      <c r="DP23" s="21" t="str">
        <f>IF('Г на Ч'!DP23*'Г на группу'!$A$2,'Г на Ч'!DP23*'Г на группу'!$A$2,"")</f>
        <v/>
      </c>
      <c r="DQ23" s="21">
        <f t="shared" si="4"/>
        <v>324</v>
      </c>
    </row>
    <row r="24" spans="1:121" s="21" customFormat="1" x14ac:dyDescent="0.25">
      <c r="A24" s="40" t="s">
        <v>43</v>
      </c>
      <c r="B24" s="40">
        <v>310</v>
      </c>
      <c r="C24" s="38">
        <v>0.5</v>
      </c>
      <c r="D24" s="38">
        <v>0</v>
      </c>
      <c r="E24" s="43">
        <v>80.8</v>
      </c>
      <c r="F24" s="29" t="e">
        <f t="shared" si="0"/>
        <v>#VALUE!</v>
      </c>
      <c r="G24" s="30" t="e">
        <f t="shared" si="1"/>
        <v>#VALUE!</v>
      </c>
      <c r="H24" s="30" t="e">
        <f t="shared" si="2"/>
        <v>#VALUE!</v>
      </c>
      <c r="I24" s="30" t="e">
        <f t="shared" si="3"/>
        <v>#VALUE!</v>
      </c>
      <c r="J24" s="38" t="str">
        <f>IF('Г на Ч'!J24*'Г на группу'!$A$2,'Г на Ч'!J24*'Г на группу'!$A$2,"")</f>
        <v/>
      </c>
      <c r="K24" s="39" t="str">
        <f>IF('Г на Ч'!K24*'Г на группу'!$A$2,'Г на Ч'!K24*'Г на группу'!$A$2,"")</f>
        <v/>
      </c>
      <c r="L24" s="39" t="str">
        <f>IF('Г на Ч'!L24*'Г на группу'!$A$2,'Г на Ч'!L24*'Г на группу'!$A$2,"")</f>
        <v/>
      </c>
      <c r="M24" s="39" t="str">
        <f>IF('Г на Ч'!M24*'Г на группу'!$A$2,'Г на Ч'!M24*'Г на группу'!$A$2,"")</f>
        <v/>
      </c>
      <c r="N24" s="39" t="str">
        <f>IF('Г на Ч'!N24*'Г на группу'!$A$2,'Г на Ч'!N24*'Г на группу'!$A$2,"")</f>
        <v/>
      </c>
      <c r="O24" s="40" t="str">
        <f>IF('Г на Ч'!O24*'Г на группу'!$A$2,'Г на Ч'!O24*'Г на группу'!$A$2,"")</f>
        <v/>
      </c>
      <c r="P24" s="39" t="str">
        <f>IF('Г на Ч'!P24*'Г на группу'!$A$2,'Г на Ч'!P24*'Г на группу'!$A$2,"")</f>
        <v/>
      </c>
      <c r="Q24" s="39" t="str">
        <f>IF('Г на Ч'!Q24*'Г на группу'!$A$2,'Г на Ч'!Q24*'Г на группу'!$A$2,"")</f>
        <v/>
      </c>
      <c r="R24" s="39" t="str">
        <f>IF('Г на Ч'!R24*'Г на группу'!$A$2,'Г на Ч'!R24*'Г на группу'!$A$2,"")</f>
        <v/>
      </c>
      <c r="S24" s="39" t="str">
        <f>IF('Г на Ч'!S24*'Г на группу'!$A$2,'Г на Ч'!S24*'Г на группу'!$A$2,"")</f>
        <v/>
      </c>
      <c r="T24" s="40" t="str">
        <f>IF('Г на Ч'!T24*'Г на группу'!$A$2,'Г на Ч'!T24*'Г на группу'!$A$2,"")</f>
        <v/>
      </c>
      <c r="U24" s="39" t="str">
        <f>IF('Г на Ч'!U24*'Г на группу'!$A$2,'Г на Ч'!U24*'Г на группу'!$A$2,"")</f>
        <v/>
      </c>
      <c r="V24" s="39" t="str">
        <f>IF('Г на Ч'!V24*'Г на группу'!$A$2,'Г на Ч'!V24*'Г на группу'!$A$2,"")</f>
        <v/>
      </c>
      <c r="W24" s="39" t="str">
        <f>IF('Г на Ч'!W24*'Г на группу'!$A$2,'Г на Ч'!W24*'Г на группу'!$A$2,"")</f>
        <v/>
      </c>
      <c r="X24" s="39" t="str">
        <f>IF('Г на Ч'!X24*'Г на группу'!$A$2,'Г на Ч'!X24*'Г на группу'!$A$2,"")</f>
        <v/>
      </c>
      <c r="Y24" s="40" t="str">
        <f>IF('Г на Ч'!Y24*'Г на группу'!$A$2,'Г на Ч'!Y24*'Г на группу'!$A$2,"")</f>
        <v/>
      </c>
      <c r="Z24" s="39" t="str">
        <f>IF('Г на Ч'!Z24*'Г на группу'!$A$2,'Г на Ч'!Z24*'Г на группу'!$A$2,"")</f>
        <v/>
      </c>
      <c r="AA24" s="39" t="str">
        <f>IF('Г на Ч'!AA24*'Г на группу'!$A$2,'Г на Ч'!AA24*'Г на группу'!$A$2,"")</f>
        <v/>
      </c>
      <c r="AB24" s="39" t="str">
        <f>IF('Г на Ч'!AB24*'Г на группу'!$A$2,'Г на Ч'!AB24*'Г на группу'!$A$2,"")</f>
        <v/>
      </c>
      <c r="AC24" s="39" t="str">
        <f>IF('Г на Ч'!AC24*'Г на группу'!$A$2,'Г на Ч'!AC24*'Г на группу'!$A$2,"")</f>
        <v/>
      </c>
      <c r="AD24" s="38" t="str">
        <f>IF('Г на Ч'!AD24*'Г на группу'!$A$2,'Г на Ч'!AD24*'Г на группу'!$A$2,"")</f>
        <v/>
      </c>
      <c r="AE24" s="39" t="str">
        <f>IF('Г на Ч'!AE24*'Г на группу'!$A$2,'Г на Ч'!AE24*'Г на группу'!$A$2,"")</f>
        <v/>
      </c>
      <c r="AF24" s="39" t="str">
        <f>IF('Г на Ч'!AF24*'Г на группу'!$A$2,'Г на Ч'!AF24*'Г на группу'!$A$2,"")</f>
        <v/>
      </c>
      <c r="AG24" s="39" t="str">
        <f>IF('Г на Ч'!AG24*'Г на группу'!$A$2,'Г на Ч'!AG24*'Г на группу'!$A$2,"")</f>
        <v/>
      </c>
      <c r="AH24" s="39" t="str">
        <f>IF('Г на Ч'!AH24*'Г на группу'!$A$2,'Г на Ч'!AH24*'Г на группу'!$A$2,"")</f>
        <v/>
      </c>
      <c r="AI24" s="38" t="str">
        <f>IF('Г на Ч'!AI24*'Г на группу'!$A$2,'Г на Ч'!AI24*'Г на группу'!$A$2,"")</f>
        <v/>
      </c>
      <c r="AJ24" s="39">
        <f>IF('Г на Ч'!AJ24*'Г на группу'!$A$2,'Г на Ч'!AJ24*'Г на группу'!$A$2,"")</f>
        <v>372</v>
      </c>
      <c r="AK24" s="39">
        <f>IF('Г на Ч'!AK24*'Г на группу'!$A$2,'Г на Ч'!AK24*'Г на группу'!$A$2,"")</f>
        <v>0.60000000000000009</v>
      </c>
      <c r="AL24" s="39" t="str">
        <f>IF('Г на Ч'!AL24*'Г на группу'!$A$2,'Г на Ч'!AL24*'Г на группу'!$A$2,"")</f>
        <v/>
      </c>
      <c r="AM24" s="39">
        <f>IF('Г на Ч'!AM24*'Г на группу'!$A$2,'Г на Ч'!AM24*'Г на группу'!$A$2,"")</f>
        <v>96.960000000000008</v>
      </c>
      <c r="AN24" s="41">
        <f>IF('Г на Ч'!AN24*'Г на группу'!$A$2,'Г на Ч'!AN24*'Г на группу'!$A$2,"")</f>
        <v>120</v>
      </c>
      <c r="AO24" s="39" t="str">
        <f>IF('Г на Ч'!AO24*'Г на группу'!$A$2,'Г на Ч'!AO24*'Г на группу'!$A$2,"")</f>
        <v/>
      </c>
      <c r="AP24" s="39" t="str">
        <f>IF('Г на Ч'!AP24*'Г на группу'!$A$2,'Г на Ч'!AP24*'Г на группу'!$A$2,"")</f>
        <v/>
      </c>
      <c r="AQ24" s="39" t="str">
        <f>IF('Г на Ч'!AQ24*'Г на группу'!$A$2,'Г на Ч'!AQ24*'Г на группу'!$A$2,"")</f>
        <v/>
      </c>
      <c r="AR24" s="39" t="str">
        <f>IF('Г на Ч'!AR24*'Г на группу'!$A$2,'Г на Ч'!AR24*'Г на группу'!$A$2,"")</f>
        <v/>
      </c>
      <c r="AS24" s="40" t="str">
        <f>IF('Г на Ч'!AS24*'Г на группу'!$A$2,'Г на Ч'!AS24*'Г на группу'!$A$2,"")</f>
        <v/>
      </c>
      <c r="AT24" s="39" t="str">
        <f>IF('Г на Ч'!AT24*'Г на группу'!$A$2,'Г на Ч'!AT24*'Г на группу'!$A$2,"")</f>
        <v/>
      </c>
      <c r="AU24" s="39" t="str">
        <f>IF('Г на Ч'!AU24*'Г на группу'!$A$2,'Г на Ч'!AU24*'Г на группу'!$A$2,"")</f>
        <v/>
      </c>
      <c r="AV24" s="39" t="str">
        <f>IF('Г на Ч'!AV24*'Г на группу'!$A$2,'Г на Ч'!AV24*'Г на группу'!$A$2,"")</f>
        <v/>
      </c>
      <c r="AW24" s="39" t="str">
        <f>IF('Г на Ч'!AW24*'Г на группу'!$A$2,'Г на Ч'!AW24*'Г на группу'!$A$2,"")</f>
        <v/>
      </c>
      <c r="AX24" s="38" t="str">
        <f>IF('Г на Ч'!AX24*'Г на группу'!$A$2,'Г на Ч'!AX24*'Г на группу'!$A$2,"")</f>
        <v/>
      </c>
      <c r="AY24" s="42" t="str">
        <f>IF('Г на Ч'!AY24*'Г на группу'!$A$2,'Г на Ч'!AY24*'Г на группу'!$A$2,"")</f>
        <v/>
      </c>
      <c r="AZ24" s="39" t="str">
        <f>IF('Г на Ч'!AZ24*'Г на группу'!$A$2,'Г на Ч'!AZ24*'Г на группу'!$A$2,"")</f>
        <v/>
      </c>
      <c r="BA24" s="39" t="str">
        <f>IF('Г на Ч'!BA24*'Г на группу'!$A$2,'Г на Ч'!BA24*'Г на группу'!$A$2,"")</f>
        <v/>
      </c>
      <c r="BB24" s="39" t="str">
        <f>IF('Г на Ч'!BB24*'Г на группу'!$A$2,'Г на Ч'!BB24*'Г на группу'!$A$2,"")</f>
        <v/>
      </c>
      <c r="BC24" s="40" t="str">
        <f>IF('Г на Ч'!BC24*'Г на группу'!$A$2,'Г на Ч'!BC24*'Г на группу'!$A$2,"")</f>
        <v/>
      </c>
      <c r="BD24" s="39" t="str">
        <f>IF('Г на Ч'!BD24*'Г на группу'!$A$2,'Г на Ч'!BD24*'Г на группу'!$A$2,"")</f>
        <v/>
      </c>
      <c r="BE24" s="39" t="str">
        <f>IF('Г на Ч'!BE24*'Г на группу'!$A$2,'Г на Ч'!BE24*'Г на группу'!$A$2,"")</f>
        <v/>
      </c>
      <c r="BF24" s="39" t="str">
        <f>IF('Г на Ч'!BF24*'Г на группу'!$A$2,'Г на Ч'!BF24*'Г на группу'!$A$2,"")</f>
        <v/>
      </c>
      <c r="BG24" s="39" t="str">
        <f>IF('Г на Ч'!BG24*'Г на группу'!$A$2,'Г на Ч'!BG24*'Г на группу'!$A$2,"")</f>
        <v/>
      </c>
      <c r="BH24" s="41" t="str">
        <f>IF('Г на Ч'!BH24*'Г на группу'!$A$2,'Г на Ч'!BH24*'Г на группу'!$A$2,"")</f>
        <v/>
      </c>
      <c r="BI24" s="42" t="str">
        <f>IF('Г на Ч'!BI24*'Г на группу'!$A$2,'Г на Ч'!BI24*'Г на группу'!$A$2,"")</f>
        <v/>
      </c>
      <c r="BJ24" s="39" t="str">
        <f>IF('Г на Ч'!BJ24*'Г на группу'!$A$2,'Г на Ч'!BJ24*'Г на группу'!$A$2,"")</f>
        <v/>
      </c>
      <c r="BK24" s="39" t="str">
        <f>IF('Г на Ч'!BK24*'Г на группу'!$A$2,'Г на Ч'!BK24*'Г на группу'!$A$2,"")</f>
        <v/>
      </c>
      <c r="BL24" s="39" t="str">
        <f>IF('Г на Ч'!BL24*'Г на группу'!$A$2,'Г на Ч'!BL24*'Г на группу'!$A$2,"")</f>
        <v/>
      </c>
      <c r="BM24" s="43" t="str">
        <f>IF('Г на Ч'!BM24*'Г на группу'!$A$2,'Г на Ч'!BM24*'Г на группу'!$A$2,"")</f>
        <v/>
      </c>
      <c r="BN24" s="39" t="str">
        <f>IF('Г на Ч'!BN24*'Г на группу'!$A$2,'Г на Ч'!BN24*'Г на группу'!$A$2,"")</f>
        <v/>
      </c>
      <c r="BO24" s="39" t="str">
        <f>IF('Г на Ч'!BO24*'Г на группу'!$A$2,'Г на Ч'!BO24*'Г на группу'!$A$2,"")</f>
        <v/>
      </c>
      <c r="BP24" s="39" t="str">
        <f>IF('Г на Ч'!BP24*'Г на группу'!$A$2,'Г на Ч'!BP24*'Г на группу'!$A$2,"")</f>
        <v/>
      </c>
      <c r="BQ24" s="39" t="str">
        <f>IF('Г на Ч'!BQ24*'Г на группу'!$A$2,'Г на Ч'!BQ24*'Г на группу'!$A$2,"")</f>
        <v/>
      </c>
      <c r="BR24" s="40" t="str">
        <f>IF('Г на Ч'!BR24*'Г на группу'!$A$2,'Г на Ч'!BR24*'Г на группу'!$A$2,"")</f>
        <v/>
      </c>
      <c r="BS24" s="39" t="str">
        <f>IF('Г на Ч'!BS24*'Г на группу'!$A$2,'Г на Ч'!BS24*'Г на группу'!$A$2,"")</f>
        <v/>
      </c>
      <c r="BT24" s="39" t="str">
        <f>IF('Г на Ч'!BT24*'Г на группу'!$A$2,'Г на Ч'!BT24*'Г на группу'!$A$2,"")</f>
        <v/>
      </c>
      <c r="BU24" s="39" t="str">
        <f>IF('Г на Ч'!BU24*'Г на группу'!$A$2,'Г на Ч'!BU24*'Г на группу'!$A$2,"")</f>
        <v/>
      </c>
      <c r="BV24" s="39" t="str">
        <f>IF('Г на Ч'!BV24*'Г на группу'!$A$2,'Г на Ч'!BV24*'Г на группу'!$A$2,"")</f>
        <v/>
      </c>
      <c r="BW24" s="40" t="str">
        <f>IF('Г на Ч'!BW24*'Г на группу'!$A$2,'Г на Ч'!BW24*'Г на группу'!$A$2,"")</f>
        <v/>
      </c>
      <c r="BX24" s="39" t="str">
        <f>IF('Г на Ч'!BX24*'Г на группу'!$A$2,'Г на Ч'!BX24*'Г на группу'!$A$2,"")</f>
        <v/>
      </c>
      <c r="BY24" s="39" t="str">
        <f>IF('Г на Ч'!BY24*'Г на группу'!$A$2,'Г на Ч'!BY24*'Г на группу'!$A$2,"")</f>
        <v/>
      </c>
      <c r="BZ24" s="39" t="str">
        <f>IF('Г на Ч'!BZ24*'Г на группу'!$A$2,'Г на Ч'!BZ24*'Г на группу'!$A$2,"")</f>
        <v/>
      </c>
      <c r="CA24" s="39" t="str">
        <f>IF('Г на Ч'!CA24*'Г на группу'!$A$2,'Г на Ч'!CA24*'Г на группу'!$A$2,"")</f>
        <v/>
      </c>
      <c r="CB24" s="40" t="str">
        <f>IF('Г на Ч'!CB24*'Г на группу'!$A$2,'Г на Ч'!CB24*'Г на группу'!$A$2,"")</f>
        <v/>
      </c>
      <c r="CC24" s="39" t="str">
        <f>IF('Г на Ч'!CC24*'Г на группу'!$A$2,'Г на Ч'!CC24*'Г на группу'!$A$2,"")</f>
        <v/>
      </c>
      <c r="CD24" s="39" t="str">
        <f>IF('Г на Ч'!CD24*'Г на группу'!$A$2,'Г на Ч'!CD24*'Г на группу'!$A$2,"")</f>
        <v/>
      </c>
      <c r="CE24" s="39" t="str">
        <f>IF('Г на Ч'!CE24*'Г на группу'!$A$2,'Г на Ч'!CE24*'Г на группу'!$A$2,"")</f>
        <v/>
      </c>
      <c r="CF24" s="39" t="str">
        <f>IF('Г на Ч'!CF24*'Г на группу'!$A$2,'Г на Ч'!CF24*'Г на группу'!$A$2,"")</f>
        <v/>
      </c>
      <c r="CG24" s="40" t="str">
        <f>IF('Г на Ч'!CG24*'Г на группу'!$A$2,'Г на Ч'!CG24*'Г на группу'!$A$2,"")</f>
        <v/>
      </c>
      <c r="CH24" s="39" t="str">
        <f>IF('Г на Ч'!CH24*'Г на группу'!$A$2,'Г на Ч'!CH24*'Г на группу'!$A$2,"")</f>
        <v/>
      </c>
      <c r="CI24" s="39" t="str">
        <f>IF('Г на Ч'!CI24*'Г на группу'!$A$2,'Г на Ч'!CI24*'Г на группу'!$A$2,"")</f>
        <v/>
      </c>
      <c r="CJ24" s="39" t="str">
        <f>IF('Г на Ч'!CJ24*'Г на группу'!$A$2,'Г на Ч'!CJ24*'Г на группу'!$A$2,"")</f>
        <v/>
      </c>
      <c r="CK24" s="39" t="str">
        <f>IF('Г на Ч'!CK24*'Г на группу'!$A$2,'Г на Ч'!CK24*'Г на группу'!$A$2,"")</f>
        <v/>
      </c>
      <c r="CL24" s="38" t="str">
        <f>IF('Г на Ч'!CL24*'Г на группу'!$A$2,'Г на Ч'!CL24*'Г на группу'!$A$2,"")</f>
        <v/>
      </c>
      <c r="CM24" s="39" t="str">
        <f>IF('Г на Ч'!CM24*'Г на группу'!$A$2,'Г на Ч'!CM24*'Г на группу'!$A$2,"")</f>
        <v/>
      </c>
      <c r="CN24" s="39" t="str">
        <f>IF('Г на Ч'!CN24*'Г на группу'!$A$2,'Г на Ч'!CN24*'Г на группу'!$A$2,"")</f>
        <v/>
      </c>
      <c r="CO24" s="39" t="str">
        <f>IF('Г на Ч'!CO24*'Г на группу'!$A$2,'Г на Ч'!CO24*'Г на группу'!$A$2,"")</f>
        <v/>
      </c>
      <c r="CP24" s="39" t="str">
        <f>IF('Г на Ч'!CP24*'Г на группу'!$A$2,'Г на Ч'!CP24*'Г на группу'!$A$2,"")</f>
        <v/>
      </c>
      <c r="CQ24" s="38" t="str">
        <f>IF('Г на Ч'!CQ24*'Г на группу'!$A$2,'Г на Ч'!CQ24*'Г на группу'!$A$2,"")</f>
        <v/>
      </c>
      <c r="CR24" s="39">
        <f>IF('Г на Ч'!CR24*'Г на группу'!$A$2,'Г на Ч'!CR24*'Г на группу'!$A$2,"")</f>
        <v>372</v>
      </c>
      <c r="CS24" s="39">
        <f>IF('Г на Ч'!CS24*'Г на группу'!$A$2,'Г на Ч'!CS24*'Г на группу'!$A$2,"")</f>
        <v>0.60000000000000009</v>
      </c>
      <c r="CT24" s="39" t="str">
        <f>IF('Г на Ч'!CT24*'Г на группу'!$A$2,'Г на Ч'!CT24*'Г на группу'!$A$2,"")</f>
        <v/>
      </c>
      <c r="CU24" s="39">
        <f>IF('Г на Ч'!CU24*'Г на группу'!$A$2,'Г на Ч'!CU24*'Г на группу'!$A$2,"")</f>
        <v>96.960000000000008</v>
      </c>
      <c r="CV24" s="38">
        <f>IF('Г на Ч'!CV24*'Г на группу'!$A$2,'Г на Ч'!CV24*'Г на группу'!$A$2,"")</f>
        <v>120</v>
      </c>
      <c r="CW24" s="39" t="str">
        <f>IF('Г на Ч'!CW24*'Г на группу'!$A$2,'Г на Ч'!CW24*'Г на группу'!$A$2,"")</f>
        <v/>
      </c>
      <c r="CX24" s="39" t="str">
        <f>IF('Г на Ч'!CX24*'Г на группу'!$A$2,'Г на Ч'!CX24*'Г на группу'!$A$2,"")</f>
        <v/>
      </c>
      <c r="CY24" s="39" t="str">
        <f>IF('Г на Ч'!CY24*'Г на группу'!$A$2,'Г на Ч'!CY24*'Г на группу'!$A$2,"")</f>
        <v/>
      </c>
      <c r="CZ24" s="39" t="str">
        <f>IF('Г на Ч'!CZ24*'Г на группу'!$A$2,'Г на Ч'!CZ24*'Г на группу'!$A$2,"")</f>
        <v/>
      </c>
      <c r="DA24" s="38" t="str">
        <f>IF('Г на Ч'!DA24*'Г на группу'!$A$2,'Г на Ч'!DA24*'Г на группу'!$A$2,"")</f>
        <v/>
      </c>
      <c r="DB24" s="39" t="str">
        <f>IF('Г на Ч'!DB24*'Г на группу'!$A$2,'Г на Ч'!DB24*'Г на группу'!$A$2,"")</f>
        <v/>
      </c>
      <c r="DC24" s="39" t="str">
        <f>IF('Г на Ч'!DC24*'Г на группу'!$A$2,'Г на Ч'!DC24*'Г на группу'!$A$2,"")</f>
        <v/>
      </c>
      <c r="DD24" s="39" t="str">
        <f>IF('Г на Ч'!DD24*'Г на группу'!$A$2,'Г на Ч'!DD24*'Г на группу'!$A$2,"")</f>
        <v/>
      </c>
      <c r="DE24" s="39" t="str">
        <f>IF('Г на Ч'!DE24*'Г на группу'!$A$2,'Г на Ч'!DE24*'Г на группу'!$A$2,"")</f>
        <v/>
      </c>
      <c r="DF24" s="38" t="str">
        <f>IF('Г на Ч'!DF24*'Г на группу'!$A$2,'Г на Ч'!DF24*'Г на группу'!$A$2,"")</f>
        <v/>
      </c>
      <c r="DG24" s="39" t="str">
        <f>IF('Г на Ч'!DG24*'Г на группу'!$A$2,'Г на Ч'!DG24*'Г на группу'!$A$2,"")</f>
        <v/>
      </c>
      <c r="DH24" s="39" t="str">
        <f>IF('Г на Ч'!DH24*'Г на группу'!$A$2,'Г на Ч'!DH24*'Г на группу'!$A$2,"")</f>
        <v/>
      </c>
      <c r="DI24" s="39" t="str">
        <f>IF('Г на Ч'!DI24*'Г на группу'!$A$2,'Г на Ч'!DI24*'Г на группу'!$A$2,"")</f>
        <v/>
      </c>
      <c r="DJ24" s="39" t="str">
        <f>IF('Г на Ч'!DJ24*'Г на группу'!$A$2,'Г на Ч'!DJ24*'Г на группу'!$A$2,"")</f>
        <v/>
      </c>
      <c r="DK24" s="38" t="str">
        <f>IF('Г на Ч'!DK24*'Г на группу'!$A$2,'Г на Ч'!DK24*'Г на группу'!$A$2,"")</f>
        <v/>
      </c>
      <c r="DL24" s="39" t="str">
        <f>IF('Г на Ч'!DL24*'Г на группу'!$A$2,'Г на Ч'!DL24*'Г на группу'!$A$2,"")</f>
        <v/>
      </c>
      <c r="DM24" s="39" t="str">
        <f>IF('Г на Ч'!DM24*'Г на группу'!$A$2,'Г на Ч'!DM24*'Г на группу'!$A$2,"")</f>
        <v/>
      </c>
      <c r="DN24" s="39" t="str">
        <f>IF('Г на Ч'!DN24*'Г на группу'!$A$2,'Г на Ч'!DN24*'Г на группу'!$A$2,"")</f>
        <v/>
      </c>
      <c r="DO24" s="39" t="str">
        <f>IF('Г на Ч'!DO24*'Г на группу'!$A$2,'Г на Ч'!DO24*'Г на группу'!$A$2,"")</f>
        <v/>
      </c>
      <c r="DP24" s="38" t="str">
        <f>IF('Г на Ч'!DP24*'Г на группу'!$A$2,'Г на Ч'!DP24*'Г на группу'!$A$2,"")</f>
        <v/>
      </c>
      <c r="DQ24" s="21">
        <f t="shared" si="4"/>
        <v>240</v>
      </c>
    </row>
    <row r="25" spans="1:121" s="21" customFormat="1" x14ac:dyDescent="0.25">
      <c r="A25" s="50" t="s">
        <v>44</v>
      </c>
      <c r="B25" s="50">
        <v>293</v>
      </c>
      <c r="C25" s="21">
        <v>0.4</v>
      </c>
      <c r="D25" s="21">
        <v>0</v>
      </c>
      <c r="E25" s="55">
        <v>76.599999999999994</v>
      </c>
      <c r="F25" s="62" t="e">
        <f t="shared" si="0"/>
        <v>#VALUE!</v>
      </c>
      <c r="G25" s="42" t="e">
        <f t="shared" si="1"/>
        <v>#VALUE!</v>
      </c>
      <c r="H25" s="42" t="e">
        <f t="shared" si="2"/>
        <v>#VALUE!</v>
      </c>
      <c r="I25" s="42" t="e">
        <f t="shared" si="3"/>
        <v>#VALUE!</v>
      </c>
      <c r="J25" s="21" t="str">
        <f>IF('Г на Ч'!J25*'Г на группу'!$A$2,'Г на Ч'!J25*'Г на группу'!$A$2,"")</f>
        <v/>
      </c>
      <c r="K25" s="53" t="str">
        <f>IF('Г на Ч'!K25*'Г на группу'!$A$2,'Г на Ч'!K25*'Г на группу'!$A$2,"")</f>
        <v/>
      </c>
      <c r="L25" s="53" t="str">
        <f>IF('Г на Ч'!L25*'Г на группу'!$A$2,'Г на Ч'!L25*'Г на группу'!$A$2,"")</f>
        <v/>
      </c>
      <c r="M25" s="53" t="str">
        <f>IF('Г на Ч'!M25*'Г на группу'!$A$2,'Г на Ч'!M25*'Г на группу'!$A$2,"")</f>
        <v/>
      </c>
      <c r="N25" s="53" t="str">
        <f>IF('Г на Ч'!N25*'Г на группу'!$A$2,'Г на Ч'!N25*'Г на группу'!$A$2,"")</f>
        <v/>
      </c>
      <c r="O25" s="50" t="str">
        <f>IF('Г на Ч'!O25*'Г на группу'!$A$2,'Г на Ч'!O25*'Г на группу'!$A$2,"")</f>
        <v/>
      </c>
      <c r="P25" s="53" t="str">
        <f>IF('Г на Ч'!P25*'Г на группу'!$A$2,'Г на Ч'!P25*'Г на группу'!$A$2,"")</f>
        <v/>
      </c>
      <c r="Q25" s="53" t="str">
        <f>IF('Г на Ч'!Q25*'Г на группу'!$A$2,'Г на Ч'!Q25*'Г на группу'!$A$2,"")</f>
        <v/>
      </c>
      <c r="R25" s="53" t="str">
        <f>IF('Г на Ч'!R25*'Г на группу'!$A$2,'Г на Ч'!R25*'Г на группу'!$A$2,"")</f>
        <v/>
      </c>
      <c r="S25" s="53" t="str">
        <f>IF('Г на Ч'!S25*'Г на группу'!$A$2,'Г на Ч'!S25*'Г на группу'!$A$2,"")</f>
        <v/>
      </c>
      <c r="T25" s="50" t="str">
        <f>IF('Г на Ч'!T25*'Г на группу'!$A$2,'Г на Ч'!T25*'Г на группу'!$A$2,"")</f>
        <v/>
      </c>
      <c r="U25" s="53" t="str">
        <f>IF('Г на Ч'!U25*'Г на группу'!$A$2,'Г на Ч'!U25*'Г на группу'!$A$2,"")</f>
        <v/>
      </c>
      <c r="V25" s="53" t="str">
        <f>IF('Г на Ч'!V25*'Г на группу'!$A$2,'Г на Ч'!V25*'Г на группу'!$A$2,"")</f>
        <v/>
      </c>
      <c r="W25" s="53" t="str">
        <f>IF('Г на Ч'!W25*'Г на группу'!$A$2,'Г на Ч'!W25*'Г на группу'!$A$2,"")</f>
        <v/>
      </c>
      <c r="X25" s="53" t="str">
        <f>IF('Г на Ч'!X25*'Г на группу'!$A$2,'Г на Ч'!X25*'Г на группу'!$A$2,"")</f>
        <v/>
      </c>
      <c r="Y25" s="50" t="str">
        <f>IF('Г на Ч'!Y25*'Г на группу'!$A$2,'Г на Ч'!Y25*'Г на группу'!$A$2,"")</f>
        <v/>
      </c>
      <c r="Z25" s="53" t="str">
        <f>IF('Г на Ч'!Z25*'Г на группу'!$A$2,'Г на Ч'!Z25*'Г на группу'!$A$2,"")</f>
        <v/>
      </c>
      <c r="AA25" s="53" t="str">
        <f>IF('Г на Ч'!AA25*'Г на группу'!$A$2,'Г на Ч'!AA25*'Г на группу'!$A$2,"")</f>
        <v/>
      </c>
      <c r="AB25" s="53" t="str">
        <f>IF('Г на Ч'!AB25*'Г на группу'!$A$2,'Г на Ч'!AB25*'Г на группу'!$A$2,"")</f>
        <v/>
      </c>
      <c r="AC25" s="53" t="str">
        <f>IF('Г на Ч'!AC25*'Г на группу'!$A$2,'Г на Ч'!AC25*'Г на группу'!$A$2,"")</f>
        <v/>
      </c>
      <c r="AD25" s="21" t="str">
        <f>IF('Г на Ч'!AD25*'Г на группу'!$A$2,'Г на Ч'!AD25*'Г на группу'!$A$2,"")</f>
        <v/>
      </c>
      <c r="AE25" s="53" t="str">
        <f>IF('Г на Ч'!AE25*'Г на группу'!$A$2,'Г на Ч'!AE25*'Г на группу'!$A$2,"")</f>
        <v/>
      </c>
      <c r="AF25" s="53" t="str">
        <f>IF('Г на Ч'!AF25*'Г на группу'!$A$2,'Г на Ч'!AF25*'Г на группу'!$A$2,"")</f>
        <v/>
      </c>
      <c r="AG25" s="53" t="str">
        <f>IF('Г на Ч'!AG25*'Г на группу'!$A$2,'Г на Ч'!AG25*'Г на группу'!$A$2,"")</f>
        <v/>
      </c>
      <c r="AH25" s="53" t="str">
        <f>IF('Г на Ч'!AH25*'Г на группу'!$A$2,'Г на Ч'!AH25*'Г на группу'!$A$2,"")</f>
        <v/>
      </c>
      <c r="AI25" s="21" t="str">
        <f>IF('Г на Ч'!AI25*'Г на группу'!$A$2,'Г на Ч'!AI25*'Г на группу'!$A$2,"")</f>
        <v/>
      </c>
      <c r="AJ25" s="53" t="str">
        <f>IF('Г на Ч'!AJ25*'Г на группу'!$A$2,'Г на Ч'!AJ25*'Г на группу'!$A$2,"")</f>
        <v/>
      </c>
      <c r="AK25" s="53" t="str">
        <f>IF('Г на Ч'!AK25*'Г на группу'!$A$2,'Г на Ч'!AK25*'Г на группу'!$A$2,"")</f>
        <v/>
      </c>
      <c r="AL25" s="53" t="str">
        <f>IF('Г на Ч'!AL25*'Г на группу'!$A$2,'Г на Ч'!AL25*'Г на группу'!$A$2,"")</f>
        <v/>
      </c>
      <c r="AM25" s="53" t="str">
        <f>IF('Г на Ч'!AM25*'Г на группу'!$A$2,'Г на Ч'!AM25*'Г на группу'!$A$2,"")</f>
        <v/>
      </c>
      <c r="AN25" s="54" t="str">
        <f>IF('Г на Ч'!AN25*'Г на группу'!$A$2,'Г на Ч'!AN25*'Г на группу'!$A$2,"")</f>
        <v/>
      </c>
      <c r="AO25" s="53">
        <f>IF('Г на Ч'!AO25*'Г на группу'!$A$2,'Г на Ч'!AO25*'Г на группу'!$A$2,"")</f>
        <v>527.40000000000009</v>
      </c>
      <c r="AP25" s="53">
        <f>IF('Г на Ч'!AP25*'Г на группу'!$A$2,'Г на Ч'!AP25*'Г на группу'!$A$2,"")</f>
        <v>0.72</v>
      </c>
      <c r="AQ25" s="53" t="str">
        <f>IF('Г на Ч'!AQ25*'Г на группу'!$A$2,'Г на Ч'!AQ25*'Г на группу'!$A$2,"")</f>
        <v/>
      </c>
      <c r="AR25" s="53">
        <f>IF('Г на Ч'!AR25*'Г на группу'!$A$2,'Г на Ч'!AR25*'Г на группу'!$A$2,"")</f>
        <v>137.88</v>
      </c>
      <c r="AS25" s="21">
        <f>IF('Г на Ч'!AS25*'Г на группу'!$A$2,'Г на Ч'!AS25*'Г на группу'!$A$2,"")</f>
        <v>180</v>
      </c>
      <c r="AT25" s="53" t="str">
        <f>IF('Г на Ч'!AT25*'Г на группу'!$A$2,'Г на Ч'!AT25*'Г на группу'!$A$2,"")</f>
        <v/>
      </c>
      <c r="AU25" s="53" t="str">
        <f>IF('Г на Ч'!AU25*'Г на группу'!$A$2,'Г на Ч'!AU25*'Г на группу'!$A$2,"")</f>
        <v/>
      </c>
      <c r="AV25" s="53" t="str">
        <f>IF('Г на Ч'!AV25*'Г на группу'!$A$2,'Г на Ч'!AV25*'Г на группу'!$A$2,"")</f>
        <v/>
      </c>
      <c r="AW25" s="53" t="str">
        <f>IF('Г на Ч'!AW25*'Г на группу'!$A$2,'Г на Ч'!AW25*'Г на группу'!$A$2,"")</f>
        <v/>
      </c>
      <c r="AX25" s="21" t="str">
        <f>IF('Г на Ч'!AX25*'Г на группу'!$A$2,'Г на Ч'!AX25*'Г на группу'!$A$2,"")</f>
        <v/>
      </c>
      <c r="AY25" s="30" t="str">
        <f>IF('Г на Ч'!AY25*'Г на группу'!$A$2,'Г на Ч'!AY25*'Г на группу'!$A$2,"")</f>
        <v/>
      </c>
      <c r="AZ25" s="53" t="str">
        <f>IF('Г на Ч'!AZ25*'Г на группу'!$A$2,'Г на Ч'!AZ25*'Г на группу'!$A$2,"")</f>
        <v/>
      </c>
      <c r="BA25" s="53" t="str">
        <f>IF('Г на Ч'!BA25*'Г на группу'!$A$2,'Г на Ч'!BA25*'Г на группу'!$A$2,"")</f>
        <v/>
      </c>
      <c r="BB25" s="53" t="str">
        <f>IF('Г на Ч'!BB25*'Г на группу'!$A$2,'Г на Ч'!BB25*'Г на группу'!$A$2,"")</f>
        <v/>
      </c>
      <c r="BC25" s="50" t="str">
        <f>IF('Г на Ч'!BC25*'Г на группу'!$A$2,'Г на Ч'!BC25*'Г на группу'!$A$2,"")</f>
        <v/>
      </c>
      <c r="BD25" s="53" t="str">
        <f>IF('Г на Ч'!BD25*'Г на группу'!$A$2,'Г на Ч'!BD25*'Г на группу'!$A$2,"")</f>
        <v/>
      </c>
      <c r="BE25" s="53" t="str">
        <f>IF('Г на Ч'!BE25*'Г на группу'!$A$2,'Г на Ч'!BE25*'Г на группу'!$A$2,"")</f>
        <v/>
      </c>
      <c r="BF25" s="53" t="str">
        <f>IF('Г на Ч'!BF25*'Г на группу'!$A$2,'Г на Ч'!BF25*'Г на группу'!$A$2,"")</f>
        <v/>
      </c>
      <c r="BG25" s="53" t="str">
        <f>IF('Г на Ч'!BG25*'Г на группу'!$A$2,'Г на Ч'!BG25*'Г на группу'!$A$2,"")</f>
        <v/>
      </c>
      <c r="BH25" s="54" t="str">
        <f>IF('Г на Ч'!BH25*'Г на группу'!$A$2,'Г на Ч'!BH25*'Г на группу'!$A$2,"")</f>
        <v/>
      </c>
      <c r="BI25" s="30" t="str">
        <f>IF('Г на Ч'!BI25*'Г на группу'!$A$2,'Г на Ч'!BI25*'Г на группу'!$A$2,"")</f>
        <v/>
      </c>
      <c r="BJ25" s="53" t="str">
        <f>IF('Г на Ч'!BJ25*'Г на группу'!$A$2,'Г на Ч'!BJ25*'Г на группу'!$A$2,"")</f>
        <v/>
      </c>
      <c r="BK25" s="53" t="str">
        <f>IF('Г на Ч'!BK25*'Г на группу'!$A$2,'Г на Ч'!BK25*'Г на группу'!$A$2,"")</f>
        <v/>
      </c>
      <c r="BL25" s="53" t="str">
        <f>IF('Г на Ч'!BL25*'Г на группу'!$A$2,'Г на Ч'!BL25*'Г на группу'!$A$2,"")</f>
        <v/>
      </c>
      <c r="BM25" s="55" t="str">
        <f>IF('Г на Ч'!BM25*'Г на группу'!$A$2,'Г на Ч'!BM25*'Г на группу'!$A$2,"")</f>
        <v/>
      </c>
      <c r="BN25" s="53" t="str">
        <f>IF('Г на Ч'!BN25*'Г на группу'!$A$2,'Г на Ч'!BN25*'Г на группу'!$A$2,"")</f>
        <v/>
      </c>
      <c r="BO25" s="53" t="str">
        <f>IF('Г на Ч'!BO25*'Г на группу'!$A$2,'Г на Ч'!BO25*'Г на группу'!$A$2,"")</f>
        <v/>
      </c>
      <c r="BP25" s="53" t="str">
        <f>IF('Г на Ч'!BP25*'Г на группу'!$A$2,'Г на Ч'!BP25*'Г на группу'!$A$2,"")</f>
        <v/>
      </c>
      <c r="BQ25" s="53" t="str">
        <f>IF('Г на Ч'!BQ25*'Г на группу'!$A$2,'Г на Ч'!BQ25*'Г на группу'!$A$2,"")</f>
        <v/>
      </c>
      <c r="BR25" s="50" t="str">
        <f>IF('Г на Ч'!BR25*'Г на группу'!$A$2,'Г на Ч'!BR25*'Г на группу'!$A$2,"")</f>
        <v/>
      </c>
      <c r="BS25" s="53" t="str">
        <f>IF('Г на Ч'!BS25*'Г на группу'!$A$2,'Г на Ч'!BS25*'Г на группу'!$A$2,"")</f>
        <v/>
      </c>
      <c r="BT25" s="53" t="str">
        <f>IF('Г на Ч'!BT25*'Г на группу'!$A$2,'Г на Ч'!BT25*'Г на группу'!$A$2,"")</f>
        <v/>
      </c>
      <c r="BU25" s="53" t="str">
        <f>IF('Г на Ч'!BU25*'Г на группу'!$A$2,'Г на Ч'!BU25*'Г на группу'!$A$2,"")</f>
        <v/>
      </c>
      <c r="BV25" s="53" t="str">
        <f>IF('Г на Ч'!BV25*'Г на группу'!$A$2,'Г на Ч'!BV25*'Г на группу'!$A$2,"")</f>
        <v/>
      </c>
      <c r="BW25" s="50" t="str">
        <f>IF('Г на Ч'!BW25*'Г на группу'!$A$2,'Г на Ч'!BW25*'Г на группу'!$A$2,"")</f>
        <v/>
      </c>
      <c r="BX25" s="53" t="str">
        <f>IF('Г на Ч'!BX25*'Г на группу'!$A$2,'Г на Ч'!BX25*'Г на группу'!$A$2,"")</f>
        <v/>
      </c>
      <c r="BY25" s="53" t="str">
        <f>IF('Г на Ч'!BY25*'Г на группу'!$A$2,'Г на Ч'!BY25*'Г на группу'!$A$2,"")</f>
        <v/>
      </c>
      <c r="BZ25" s="53" t="str">
        <f>IF('Г на Ч'!BZ25*'Г на группу'!$A$2,'Г на Ч'!BZ25*'Г на группу'!$A$2,"")</f>
        <v/>
      </c>
      <c r="CA25" s="53" t="str">
        <f>IF('Г на Ч'!CA25*'Г на группу'!$A$2,'Г на Ч'!CA25*'Г на группу'!$A$2,"")</f>
        <v/>
      </c>
      <c r="CB25" s="50" t="str">
        <f>IF('Г на Ч'!CB25*'Г на группу'!$A$2,'Г на Ч'!CB25*'Г на группу'!$A$2,"")</f>
        <v/>
      </c>
      <c r="CC25" s="53" t="str">
        <f>IF('Г на Ч'!CC25*'Г на группу'!$A$2,'Г на Ч'!CC25*'Г на группу'!$A$2,"")</f>
        <v/>
      </c>
      <c r="CD25" s="53" t="str">
        <f>IF('Г на Ч'!CD25*'Г на группу'!$A$2,'Г на Ч'!CD25*'Г на группу'!$A$2,"")</f>
        <v/>
      </c>
      <c r="CE25" s="53" t="str">
        <f>IF('Г на Ч'!CE25*'Г на группу'!$A$2,'Г на Ч'!CE25*'Г на группу'!$A$2,"")</f>
        <v/>
      </c>
      <c r="CF25" s="53" t="str">
        <f>IF('Г на Ч'!CF25*'Г на группу'!$A$2,'Г на Ч'!CF25*'Г на группу'!$A$2,"")</f>
        <v/>
      </c>
      <c r="CG25" s="50" t="str">
        <f>IF('Г на Ч'!CG25*'Г на группу'!$A$2,'Г на Ч'!CG25*'Г на группу'!$A$2,"")</f>
        <v/>
      </c>
      <c r="CH25" s="53" t="str">
        <f>IF('Г на Ч'!CH25*'Г на группу'!$A$2,'Г на Ч'!CH25*'Г на группу'!$A$2,"")</f>
        <v/>
      </c>
      <c r="CI25" s="53" t="str">
        <f>IF('Г на Ч'!CI25*'Г на группу'!$A$2,'Г на Ч'!CI25*'Г на группу'!$A$2,"")</f>
        <v/>
      </c>
      <c r="CJ25" s="53" t="str">
        <f>IF('Г на Ч'!CJ25*'Г на группу'!$A$2,'Г на Ч'!CJ25*'Г на группу'!$A$2,"")</f>
        <v/>
      </c>
      <c r="CK25" s="53" t="str">
        <f>IF('Г на Ч'!CK25*'Г на группу'!$A$2,'Г на Ч'!CK25*'Г на группу'!$A$2,"")</f>
        <v/>
      </c>
      <c r="CL25" s="21" t="str">
        <f>IF('Г на Ч'!CL25*'Г на группу'!$A$2,'Г на Ч'!CL25*'Г на группу'!$A$2,"")</f>
        <v/>
      </c>
      <c r="CM25" s="53" t="str">
        <f>IF('Г на Ч'!CM25*'Г на группу'!$A$2,'Г на Ч'!CM25*'Г на группу'!$A$2,"")</f>
        <v/>
      </c>
      <c r="CN25" s="53" t="str">
        <f>IF('Г на Ч'!CN25*'Г на группу'!$A$2,'Г на Ч'!CN25*'Г на группу'!$A$2,"")</f>
        <v/>
      </c>
      <c r="CO25" s="53" t="str">
        <f>IF('Г на Ч'!CO25*'Г на группу'!$A$2,'Г на Ч'!CO25*'Г на группу'!$A$2,"")</f>
        <v/>
      </c>
      <c r="CP25" s="53" t="str">
        <f>IF('Г на Ч'!CP25*'Г на группу'!$A$2,'Г на Ч'!CP25*'Г на группу'!$A$2,"")</f>
        <v/>
      </c>
      <c r="CQ25" s="21" t="str">
        <f>IF('Г на Ч'!CQ25*'Г на группу'!$A$2,'Г на Ч'!CQ25*'Г на группу'!$A$2,"")</f>
        <v/>
      </c>
      <c r="CR25" s="53" t="str">
        <f>IF('Г на Ч'!CR25*'Г на группу'!$A$2,'Г на Ч'!CR25*'Г на группу'!$A$2,"")</f>
        <v/>
      </c>
      <c r="CS25" s="53" t="str">
        <f>IF('Г на Ч'!CS25*'Г на группу'!$A$2,'Г на Ч'!CS25*'Г на группу'!$A$2,"")</f>
        <v/>
      </c>
      <c r="CT25" s="53" t="str">
        <f>IF('Г на Ч'!CT25*'Г на группу'!$A$2,'Г на Ч'!CT25*'Г на группу'!$A$2,"")</f>
        <v/>
      </c>
      <c r="CU25" s="53" t="str">
        <f>IF('Г на Ч'!CU25*'Г на группу'!$A$2,'Г на Ч'!CU25*'Г на группу'!$A$2,"")</f>
        <v/>
      </c>
      <c r="CV25" s="21" t="str">
        <f>IF('Г на Ч'!CV25*'Г на группу'!$A$2,'Г на Ч'!CV25*'Г на группу'!$A$2,"")</f>
        <v/>
      </c>
      <c r="CW25" s="53">
        <f>IF('Г на Ч'!CW25*'Г на группу'!$A$2,'Г на Ч'!CW25*'Г на группу'!$A$2,"")</f>
        <v>527.40000000000009</v>
      </c>
      <c r="CX25" s="53">
        <f>IF('Г на Ч'!CX25*'Г на группу'!$A$2,'Г на Ч'!CX25*'Г на группу'!$A$2,"")</f>
        <v>0.72</v>
      </c>
      <c r="CY25" s="53" t="str">
        <f>IF('Г на Ч'!CY25*'Г на группу'!$A$2,'Г на Ч'!CY25*'Г на группу'!$A$2,"")</f>
        <v/>
      </c>
      <c r="CZ25" s="53">
        <f>IF('Г на Ч'!CZ25*'Г на группу'!$A$2,'Г на Ч'!CZ25*'Г на группу'!$A$2,"")</f>
        <v>137.88</v>
      </c>
      <c r="DA25" s="21">
        <f>IF('Г на Ч'!DA25*'Г на группу'!$A$2,'Г на Ч'!DA25*'Г на группу'!$A$2,"")</f>
        <v>180</v>
      </c>
      <c r="DB25" s="53" t="str">
        <f>IF('Г на Ч'!DB25*'Г на группу'!$A$2,'Г на Ч'!DB25*'Г на группу'!$A$2,"")</f>
        <v/>
      </c>
      <c r="DC25" s="53" t="str">
        <f>IF('Г на Ч'!DC25*'Г на группу'!$A$2,'Г на Ч'!DC25*'Г на группу'!$A$2,"")</f>
        <v/>
      </c>
      <c r="DD25" s="53" t="str">
        <f>IF('Г на Ч'!DD25*'Г на группу'!$A$2,'Г на Ч'!DD25*'Г на группу'!$A$2,"")</f>
        <v/>
      </c>
      <c r="DE25" s="53" t="str">
        <f>IF('Г на Ч'!DE25*'Г на группу'!$A$2,'Г на Ч'!DE25*'Г на группу'!$A$2,"")</f>
        <v/>
      </c>
      <c r="DF25" s="21" t="str">
        <f>IF('Г на Ч'!DF25*'Г на группу'!$A$2,'Г на Ч'!DF25*'Г на группу'!$A$2,"")</f>
        <v/>
      </c>
      <c r="DG25" s="53" t="str">
        <f>IF('Г на Ч'!DG25*'Г на группу'!$A$2,'Г на Ч'!DG25*'Г на группу'!$A$2,"")</f>
        <v/>
      </c>
      <c r="DH25" s="53" t="str">
        <f>IF('Г на Ч'!DH25*'Г на группу'!$A$2,'Г на Ч'!DH25*'Г на группу'!$A$2,"")</f>
        <v/>
      </c>
      <c r="DI25" s="53" t="str">
        <f>IF('Г на Ч'!DI25*'Г на группу'!$A$2,'Г на Ч'!DI25*'Г на группу'!$A$2,"")</f>
        <v/>
      </c>
      <c r="DJ25" s="53" t="str">
        <f>IF('Г на Ч'!DJ25*'Г на группу'!$A$2,'Г на Ч'!DJ25*'Г на группу'!$A$2,"")</f>
        <v/>
      </c>
      <c r="DK25" s="21" t="str">
        <f>IF('Г на Ч'!DK25*'Г на группу'!$A$2,'Г на Ч'!DK25*'Г на группу'!$A$2,"")</f>
        <v/>
      </c>
      <c r="DL25" s="53" t="str">
        <f>IF('Г на Ч'!DL25*'Г на группу'!$A$2,'Г на Ч'!DL25*'Г на группу'!$A$2,"")</f>
        <v/>
      </c>
      <c r="DM25" s="53" t="str">
        <f>IF('Г на Ч'!DM25*'Г на группу'!$A$2,'Г на Ч'!DM25*'Г на группу'!$A$2,"")</f>
        <v/>
      </c>
      <c r="DN25" s="53" t="str">
        <f>IF('Г на Ч'!DN25*'Г на группу'!$A$2,'Г на Ч'!DN25*'Г на группу'!$A$2,"")</f>
        <v/>
      </c>
      <c r="DO25" s="53" t="str">
        <f>IF('Г на Ч'!DO25*'Г на группу'!$A$2,'Г на Ч'!DO25*'Г на группу'!$A$2,"")</f>
        <v/>
      </c>
      <c r="DP25" s="21" t="str">
        <f>IF('Г на Ч'!DP25*'Г на группу'!$A$2,'Г на Ч'!DP25*'Г на группу'!$A$2,"")</f>
        <v/>
      </c>
      <c r="DQ25" s="21">
        <f t="shared" si="4"/>
        <v>360</v>
      </c>
    </row>
    <row r="26" spans="1:121" s="21" customFormat="1" x14ac:dyDescent="0.25">
      <c r="A26" s="40" t="s">
        <v>45</v>
      </c>
      <c r="B26" s="40">
        <v>417</v>
      </c>
      <c r="C26" s="38">
        <v>7.3</v>
      </c>
      <c r="D26" s="38">
        <v>14.7</v>
      </c>
      <c r="E26" s="43">
        <v>66.2</v>
      </c>
      <c r="F26" s="29"/>
      <c r="G26" s="30"/>
      <c r="H26" s="30"/>
      <c r="I26" s="30"/>
      <c r="J26" s="38" t="str">
        <f>IF('Г на Ч'!J26*'Г на группу'!$A$2,'Г на Ч'!J26*'Г на группу'!$A$2,"")</f>
        <v/>
      </c>
      <c r="K26" s="39" t="str">
        <f>IF('Г на Ч'!K26*'Г на группу'!$A$2,'Г на Ч'!K26*'Г на группу'!$A$2,"")</f>
        <v/>
      </c>
      <c r="L26" s="39" t="str">
        <f>IF('Г на Ч'!L26*'Г на группу'!$A$2,'Г на Ч'!L26*'Г на группу'!$A$2,"")</f>
        <v/>
      </c>
      <c r="M26" s="39" t="str">
        <f>IF('Г на Ч'!M26*'Г на группу'!$A$2,'Г на Ч'!M26*'Г на группу'!$A$2,"")</f>
        <v/>
      </c>
      <c r="N26" s="39" t="str">
        <f>IF('Г на Ч'!N26*'Г на группу'!$A$2,'Г на Ч'!N26*'Г на группу'!$A$2,"")</f>
        <v/>
      </c>
      <c r="O26" s="40" t="str">
        <f>IF('Г на Ч'!O26*'Г на группу'!$A$2,'Г на Ч'!O26*'Г на группу'!$A$2,"")</f>
        <v/>
      </c>
      <c r="P26" s="39" t="str">
        <f>IF('Г на Ч'!P26*'Г на группу'!$A$2,'Г на Ч'!P26*'Г на группу'!$A$2,"")</f>
        <v/>
      </c>
      <c r="Q26" s="39" t="str">
        <f>IF('Г на Ч'!Q26*'Г на группу'!$A$2,'Г на Ч'!Q26*'Г на группу'!$A$2,"")</f>
        <v/>
      </c>
      <c r="R26" s="39" t="str">
        <f>IF('Г на Ч'!R26*'Г на группу'!$A$2,'Г на Ч'!R26*'Г на группу'!$A$2,"")</f>
        <v/>
      </c>
      <c r="S26" s="39" t="str">
        <f>IF('Г на Ч'!S26*'Г на группу'!$A$2,'Г на Ч'!S26*'Г на группу'!$A$2,"")</f>
        <v/>
      </c>
      <c r="T26" s="40" t="str">
        <f>IF('Г на Ч'!T26*'Г на группу'!$A$2,'Г на Ч'!T26*'Г на группу'!$A$2,"")</f>
        <v/>
      </c>
      <c r="U26" s="39" t="str">
        <f>IF('Г на Ч'!U26*'Г на группу'!$A$2,'Г на Ч'!U26*'Г на группу'!$A$2,"")</f>
        <v/>
      </c>
      <c r="V26" s="39" t="str">
        <f>IF('Г на Ч'!V26*'Г на группу'!$A$2,'Г на Ч'!V26*'Г на группу'!$A$2,"")</f>
        <v/>
      </c>
      <c r="W26" s="39" t="str">
        <f>IF('Г на Ч'!W26*'Г на группу'!$A$2,'Г на Ч'!W26*'Г на группу'!$A$2,"")</f>
        <v/>
      </c>
      <c r="X26" s="39" t="str">
        <f>IF('Г на Ч'!X26*'Г на группу'!$A$2,'Г на Ч'!X26*'Г на группу'!$A$2,"")</f>
        <v/>
      </c>
      <c r="Y26" s="40" t="str">
        <f>IF('Г на Ч'!Y26*'Г на группу'!$A$2,'Г на Ч'!Y26*'Г на группу'!$A$2,"")</f>
        <v/>
      </c>
      <c r="Z26" s="39" t="str">
        <f>IF('Г на Ч'!Z26*'Г на группу'!$A$2,'Г на Ч'!Z26*'Г на группу'!$A$2,"")</f>
        <v/>
      </c>
      <c r="AA26" s="39" t="str">
        <f>IF('Г на Ч'!AA26*'Г на группу'!$A$2,'Г на Ч'!AA26*'Г на группу'!$A$2,"")</f>
        <v/>
      </c>
      <c r="AB26" s="39" t="str">
        <f>IF('Г на Ч'!AB26*'Г на группу'!$A$2,'Г на Ч'!AB26*'Г на группу'!$A$2,"")</f>
        <v/>
      </c>
      <c r="AC26" s="39" t="str">
        <f>IF('Г на Ч'!AC26*'Г на группу'!$A$2,'Г на Ч'!AC26*'Г на группу'!$A$2,"")</f>
        <v/>
      </c>
      <c r="AD26" s="38" t="str">
        <f>IF('Г на Ч'!AD26*'Г на группу'!$A$2,'Г на Ч'!AD26*'Г на группу'!$A$2,"")</f>
        <v/>
      </c>
      <c r="AE26" s="39" t="str">
        <f>IF('Г на Ч'!AE26*'Г на группу'!$A$2,'Г на Ч'!AE26*'Г на группу'!$A$2,"")</f>
        <v/>
      </c>
      <c r="AF26" s="39" t="str">
        <f>IF('Г на Ч'!AF26*'Г на группу'!$A$2,'Г на Ч'!AF26*'Г на группу'!$A$2,"")</f>
        <v/>
      </c>
      <c r="AG26" s="39" t="str">
        <f>IF('Г на Ч'!AG26*'Г на группу'!$A$2,'Г на Ч'!AG26*'Г на группу'!$A$2,"")</f>
        <v/>
      </c>
      <c r="AH26" s="39" t="str">
        <f>IF('Г на Ч'!AH26*'Г на группу'!$A$2,'Г на Ч'!AH26*'Г на группу'!$A$2,"")</f>
        <v/>
      </c>
      <c r="AI26" s="38" t="str">
        <f>IF('Г на Ч'!AI26*'Г на группу'!$A$2,'Г на Ч'!AI26*'Г на группу'!$A$2,"")</f>
        <v/>
      </c>
      <c r="AJ26" s="39" t="str">
        <f>IF('Г на Ч'!AJ26*'Г на группу'!$A$2,'Г на Ч'!AJ26*'Г на группу'!$A$2,"")</f>
        <v/>
      </c>
      <c r="AK26" s="39" t="str">
        <f>IF('Г на Ч'!AK26*'Г на группу'!$A$2,'Г на Ч'!AK26*'Г на группу'!$A$2,"")</f>
        <v/>
      </c>
      <c r="AL26" s="39" t="str">
        <f>IF('Г на Ч'!AL26*'Г на группу'!$A$2,'Г на Ч'!AL26*'Г на группу'!$A$2,"")</f>
        <v/>
      </c>
      <c r="AM26" s="39" t="str">
        <f>IF('Г на Ч'!AM26*'Г на группу'!$A$2,'Г на Ч'!AM26*'Г на группу'!$A$2,"")</f>
        <v/>
      </c>
      <c r="AN26" s="41" t="str">
        <f>IF('Г на Ч'!AN26*'Г на группу'!$A$2,'Г на Ч'!AN26*'Г на группу'!$A$2,"")</f>
        <v/>
      </c>
      <c r="AO26" s="39" t="str">
        <f>IF('Г на Ч'!AO26*'Г на группу'!$A$2,'Г на Ч'!AO26*'Г на группу'!$A$2,"")</f>
        <v/>
      </c>
      <c r="AP26" s="39" t="str">
        <f>IF('Г на Ч'!AP26*'Г на группу'!$A$2,'Г на Ч'!AP26*'Г на группу'!$A$2,"")</f>
        <v/>
      </c>
      <c r="AQ26" s="39" t="str">
        <f>IF('Г на Ч'!AQ26*'Г на группу'!$A$2,'Г на Ч'!AQ26*'Г на группу'!$A$2,"")</f>
        <v/>
      </c>
      <c r="AR26" s="39" t="str">
        <f>IF('Г на Ч'!AR26*'Г на группу'!$A$2,'Г на Ч'!AR26*'Г на группу'!$A$2,"")</f>
        <v/>
      </c>
      <c r="AS26" s="40" t="str">
        <f>IF('Г на Ч'!AS26*'Г на группу'!$A$2,'Г на Ч'!AS26*'Г на группу'!$A$2,"")</f>
        <v/>
      </c>
      <c r="AT26" s="39">
        <f>IF('Г на Ч'!AT26*'Г на группу'!$A$2,'Г на Ч'!AT26*'Г на группу'!$A$2,"")</f>
        <v>525.41999999999996</v>
      </c>
      <c r="AU26" s="39">
        <f>IF('Г на Ч'!AU26*'Г на группу'!$A$2,'Г на Ч'!AU26*'Г на группу'!$A$2,"")</f>
        <v>9.1980000000000004</v>
      </c>
      <c r="AV26" s="39">
        <f>IF('Г на Ч'!AV26*'Г на группу'!$A$2,'Г на Ч'!AV26*'Г на группу'!$A$2,"")</f>
        <v>18.521999999999998</v>
      </c>
      <c r="AW26" s="39">
        <f>IF('Г на Ч'!AW26*'Г на группу'!$A$2,'Г на Ч'!AW26*'Г на группу'!$A$2,"")</f>
        <v>83.412000000000006</v>
      </c>
      <c r="AX26" s="38">
        <f>IF('Г на Ч'!AX26*'Г на группу'!$A$2,'Г на Ч'!AX26*'Г на группу'!$A$2,"")</f>
        <v>126</v>
      </c>
      <c r="AY26" s="42" t="str">
        <f>IF('Г на Ч'!AY26*'Г на группу'!$A$2,'Г на Ч'!AY26*'Г на группу'!$A$2,"")</f>
        <v/>
      </c>
      <c r="AZ26" s="39" t="str">
        <f>IF('Г на Ч'!AZ26*'Г на группу'!$A$2,'Г на Ч'!AZ26*'Г на группу'!$A$2,"")</f>
        <v/>
      </c>
      <c r="BA26" s="39" t="str">
        <f>IF('Г на Ч'!BA26*'Г на группу'!$A$2,'Г на Ч'!BA26*'Г на группу'!$A$2,"")</f>
        <v/>
      </c>
      <c r="BB26" s="39" t="str">
        <f>IF('Г на Ч'!BB26*'Г на группу'!$A$2,'Г на Ч'!BB26*'Г на группу'!$A$2,"")</f>
        <v/>
      </c>
      <c r="BC26" s="40" t="str">
        <f>IF('Г на Ч'!BC26*'Г на группу'!$A$2,'Г на Ч'!BC26*'Г на группу'!$A$2,"")</f>
        <v/>
      </c>
      <c r="BD26" s="39" t="str">
        <f>IF('Г на Ч'!BD26*'Г на группу'!$A$2,'Г на Ч'!BD26*'Г на группу'!$A$2,"")</f>
        <v/>
      </c>
      <c r="BE26" s="39" t="str">
        <f>IF('Г на Ч'!BE26*'Г на группу'!$A$2,'Г на Ч'!BE26*'Г на группу'!$A$2,"")</f>
        <v/>
      </c>
      <c r="BF26" s="39" t="str">
        <f>IF('Г на Ч'!BF26*'Г на группу'!$A$2,'Г на Ч'!BF26*'Г на группу'!$A$2,"")</f>
        <v/>
      </c>
      <c r="BG26" s="39" t="str">
        <f>IF('Г на Ч'!BG26*'Г на группу'!$A$2,'Г на Ч'!BG26*'Г на группу'!$A$2,"")</f>
        <v/>
      </c>
      <c r="BH26" s="41" t="str">
        <f>IF('Г на Ч'!BH26*'Г на группу'!$A$2,'Г на Ч'!BH26*'Г на группу'!$A$2,"")</f>
        <v/>
      </c>
      <c r="BI26" s="42" t="str">
        <f>IF('Г на Ч'!BI26*'Г на группу'!$A$2,'Г на Ч'!BI26*'Г на группу'!$A$2,"")</f>
        <v/>
      </c>
      <c r="BJ26" s="39" t="str">
        <f>IF('Г на Ч'!BJ26*'Г на группу'!$A$2,'Г на Ч'!BJ26*'Г на группу'!$A$2,"")</f>
        <v/>
      </c>
      <c r="BK26" s="39" t="str">
        <f>IF('Г на Ч'!BK26*'Г на группу'!$A$2,'Г на Ч'!BK26*'Г на группу'!$A$2,"")</f>
        <v/>
      </c>
      <c r="BL26" s="39" t="str">
        <f>IF('Г на Ч'!BL26*'Г на группу'!$A$2,'Г на Ч'!BL26*'Г на группу'!$A$2,"")</f>
        <v/>
      </c>
      <c r="BM26" s="43" t="str">
        <f>IF('Г на Ч'!BM26*'Г на группу'!$A$2,'Г на Ч'!BM26*'Г на группу'!$A$2,"")</f>
        <v/>
      </c>
      <c r="BN26" s="39" t="str">
        <f>IF('Г на Ч'!BN26*'Г на группу'!$A$2,'Г на Ч'!BN26*'Г на группу'!$A$2,"")</f>
        <v/>
      </c>
      <c r="BO26" s="39" t="str">
        <f>IF('Г на Ч'!BO26*'Г на группу'!$A$2,'Г на Ч'!BO26*'Г на группу'!$A$2,"")</f>
        <v/>
      </c>
      <c r="BP26" s="39" t="str">
        <f>IF('Г на Ч'!BP26*'Г на группу'!$A$2,'Г на Ч'!BP26*'Г на группу'!$A$2,"")</f>
        <v/>
      </c>
      <c r="BQ26" s="39" t="str">
        <f>IF('Г на Ч'!BQ26*'Г на группу'!$A$2,'Г на Ч'!BQ26*'Г на группу'!$A$2,"")</f>
        <v/>
      </c>
      <c r="BR26" s="40" t="str">
        <f>IF('Г на Ч'!BR26*'Г на группу'!$A$2,'Г на Ч'!BR26*'Г на группу'!$A$2,"")</f>
        <v/>
      </c>
      <c r="BS26" s="39" t="str">
        <f>IF('Г на Ч'!BS26*'Г на группу'!$A$2,'Г на Ч'!BS26*'Г на группу'!$A$2,"")</f>
        <v/>
      </c>
      <c r="BT26" s="39" t="str">
        <f>IF('Г на Ч'!BT26*'Г на группу'!$A$2,'Г на Ч'!BT26*'Г на группу'!$A$2,"")</f>
        <v/>
      </c>
      <c r="BU26" s="39" t="str">
        <f>IF('Г на Ч'!BU26*'Г на группу'!$A$2,'Г на Ч'!BU26*'Г на группу'!$A$2,"")</f>
        <v/>
      </c>
      <c r="BV26" s="39" t="str">
        <f>IF('Г на Ч'!BV26*'Г на группу'!$A$2,'Г на Ч'!BV26*'Г на группу'!$A$2,"")</f>
        <v/>
      </c>
      <c r="BW26" s="40" t="str">
        <f>IF('Г на Ч'!BW26*'Г на группу'!$A$2,'Г на Ч'!BW26*'Г на группу'!$A$2,"")</f>
        <v/>
      </c>
      <c r="BX26" s="39" t="str">
        <f>IF('Г на Ч'!BX26*'Г на группу'!$A$2,'Г на Ч'!BX26*'Г на группу'!$A$2,"")</f>
        <v/>
      </c>
      <c r="BY26" s="39" t="str">
        <f>IF('Г на Ч'!BY26*'Г на группу'!$A$2,'Г на Ч'!BY26*'Г на группу'!$A$2,"")</f>
        <v/>
      </c>
      <c r="BZ26" s="39" t="str">
        <f>IF('Г на Ч'!BZ26*'Г на группу'!$A$2,'Г на Ч'!BZ26*'Г на группу'!$A$2,"")</f>
        <v/>
      </c>
      <c r="CA26" s="39" t="str">
        <f>IF('Г на Ч'!CA26*'Г на группу'!$A$2,'Г на Ч'!CA26*'Г на группу'!$A$2,"")</f>
        <v/>
      </c>
      <c r="CB26" s="40" t="str">
        <f>IF('Г на Ч'!CB26*'Г на группу'!$A$2,'Г на Ч'!CB26*'Г на группу'!$A$2,"")</f>
        <v/>
      </c>
      <c r="CC26" s="39" t="str">
        <f>IF('Г на Ч'!CC26*'Г на группу'!$A$2,'Г на Ч'!CC26*'Г на группу'!$A$2,"")</f>
        <v/>
      </c>
      <c r="CD26" s="39" t="str">
        <f>IF('Г на Ч'!CD26*'Г на группу'!$A$2,'Г на Ч'!CD26*'Г на группу'!$A$2,"")</f>
        <v/>
      </c>
      <c r="CE26" s="39" t="str">
        <f>IF('Г на Ч'!CE26*'Г на группу'!$A$2,'Г на Ч'!CE26*'Г на группу'!$A$2,"")</f>
        <v/>
      </c>
      <c r="CF26" s="39" t="str">
        <f>IF('Г на Ч'!CF26*'Г на группу'!$A$2,'Г на Ч'!CF26*'Г на группу'!$A$2,"")</f>
        <v/>
      </c>
      <c r="CG26" s="40" t="str">
        <f>IF('Г на Ч'!CG26*'Г на группу'!$A$2,'Г на Ч'!CG26*'Г на группу'!$A$2,"")</f>
        <v/>
      </c>
      <c r="CH26" s="39" t="str">
        <f>IF('Г на Ч'!CH26*'Г на группу'!$A$2,'Г на Ч'!CH26*'Г на группу'!$A$2,"")</f>
        <v/>
      </c>
      <c r="CI26" s="39" t="str">
        <f>IF('Г на Ч'!CI26*'Г на группу'!$A$2,'Г на Ч'!CI26*'Г на группу'!$A$2,"")</f>
        <v/>
      </c>
      <c r="CJ26" s="39" t="str">
        <f>IF('Г на Ч'!CJ26*'Г на группу'!$A$2,'Г на Ч'!CJ26*'Г на группу'!$A$2,"")</f>
        <v/>
      </c>
      <c r="CK26" s="39" t="str">
        <f>IF('Г на Ч'!CK26*'Г на группу'!$A$2,'Г на Ч'!CK26*'Г на группу'!$A$2,"")</f>
        <v/>
      </c>
      <c r="CL26" s="38" t="str">
        <f>IF('Г на Ч'!CL26*'Г на группу'!$A$2,'Г на Ч'!CL26*'Г на группу'!$A$2,"")</f>
        <v/>
      </c>
      <c r="CM26" s="39" t="str">
        <f>IF('Г на Ч'!CM26*'Г на группу'!$A$2,'Г на Ч'!CM26*'Г на группу'!$A$2,"")</f>
        <v/>
      </c>
      <c r="CN26" s="39" t="str">
        <f>IF('Г на Ч'!CN26*'Г на группу'!$A$2,'Г на Ч'!CN26*'Г на группу'!$A$2,"")</f>
        <v/>
      </c>
      <c r="CO26" s="39" t="str">
        <f>IF('Г на Ч'!CO26*'Г на группу'!$A$2,'Г на Ч'!CO26*'Г на группу'!$A$2,"")</f>
        <v/>
      </c>
      <c r="CP26" s="39" t="str">
        <f>IF('Г на Ч'!CP26*'Г на группу'!$A$2,'Г на Ч'!CP26*'Г на группу'!$A$2,"")</f>
        <v/>
      </c>
      <c r="CQ26" s="38" t="str">
        <f>IF('Г на Ч'!CQ26*'Г на группу'!$A$2,'Г на Ч'!CQ26*'Г на группу'!$A$2,"")</f>
        <v/>
      </c>
      <c r="CR26" s="39" t="str">
        <f>IF('Г на Ч'!CR26*'Г на группу'!$A$2,'Г на Ч'!CR26*'Г на группу'!$A$2,"")</f>
        <v/>
      </c>
      <c r="CS26" s="39" t="str">
        <f>IF('Г на Ч'!CS26*'Г на группу'!$A$2,'Г на Ч'!CS26*'Г на группу'!$A$2,"")</f>
        <v/>
      </c>
      <c r="CT26" s="39" t="str">
        <f>IF('Г на Ч'!CT26*'Г на группу'!$A$2,'Г на Ч'!CT26*'Г на группу'!$A$2,"")</f>
        <v/>
      </c>
      <c r="CU26" s="39" t="str">
        <f>IF('Г на Ч'!CU26*'Г на группу'!$A$2,'Г на Ч'!CU26*'Г на группу'!$A$2,"")</f>
        <v/>
      </c>
      <c r="CV26" s="38" t="str">
        <f>IF('Г на Ч'!CV26*'Г на группу'!$A$2,'Г на Ч'!CV26*'Г на группу'!$A$2,"")</f>
        <v/>
      </c>
      <c r="CW26" s="39" t="str">
        <f>IF('Г на Ч'!CW26*'Г на группу'!$A$2,'Г на Ч'!CW26*'Г на группу'!$A$2,"")</f>
        <v/>
      </c>
      <c r="CX26" s="39" t="str">
        <f>IF('Г на Ч'!CX26*'Г на группу'!$A$2,'Г на Ч'!CX26*'Г на группу'!$A$2,"")</f>
        <v/>
      </c>
      <c r="CY26" s="39" t="str">
        <f>IF('Г на Ч'!CY26*'Г на группу'!$A$2,'Г на Ч'!CY26*'Г на группу'!$A$2,"")</f>
        <v/>
      </c>
      <c r="CZ26" s="39" t="str">
        <f>IF('Г на Ч'!CZ26*'Г на группу'!$A$2,'Г на Ч'!CZ26*'Г на группу'!$A$2,"")</f>
        <v/>
      </c>
      <c r="DA26" s="38" t="str">
        <f>IF('Г на Ч'!DA26*'Г на группу'!$A$2,'Г на Ч'!DA26*'Г на группу'!$A$2,"")</f>
        <v/>
      </c>
      <c r="DB26" s="39">
        <f>IF('Г на Ч'!DB26*'Г на группу'!$A$2,'Г на Ч'!DB26*'Г на группу'!$A$2,"")</f>
        <v>525.41999999999996</v>
      </c>
      <c r="DC26" s="39">
        <f>IF('Г на Ч'!DC26*'Г на группу'!$A$2,'Г на Ч'!DC26*'Г на группу'!$A$2,"")</f>
        <v>9.1980000000000004</v>
      </c>
      <c r="DD26" s="39">
        <f>IF('Г на Ч'!DD26*'Г на группу'!$A$2,'Г на Ч'!DD26*'Г на группу'!$A$2,"")</f>
        <v>18.521999999999998</v>
      </c>
      <c r="DE26" s="39">
        <f>IF('Г на Ч'!DE26*'Г на группу'!$A$2,'Г на Ч'!DE26*'Г на группу'!$A$2,"")</f>
        <v>83.412000000000006</v>
      </c>
      <c r="DF26" s="38">
        <f>IF('Г на Ч'!DF26*'Г на группу'!$A$2,'Г на Ч'!DF26*'Г на группу'!$A$2,"")</f>
        <v>126</v>
      </c>
      <c r="DG26" s="39" t="str">
        <f>IF('Г на Ч'!DG26*'Г на группу'!$A$2,'Г на Ч'!DG26*'Г на группу'!$A$2,"")</f>
        <v/>
      </c>
      <c r="DH26" s="39" t="str">
        <f>IF('Г на Ч'!DH26*'Г на группу'!$A$2,'Г на Ч'!DH26*'Г на группу'!$A$2,"")</f>
        <v/>
      </c>
      <c r="DI26" s="39" t="str">
        <f>IF('Г на Ч'!DI26*'Г на группу'!$A$2,'Г на Ч'!DI26*'Г на группу'!$A$2,"")</f>
        <v/>
      </c>
      <c r="DJ26" s="39" t="str">
        <f>IF('Г на Ч'!DJ26*'Г на группу'!$A$2,'Г на Ч'!DJ26*'Г на группу'!$A$2,"")</f>
        <v/>
      </c>
      <c r="DK26" s="38" t="str">
        <f>IF('Г на Ч'!DK26*'Г на группу'!$A$2,'Г на Ч'!DK26*'Г на группу'!$A$2,"")</f>
        <v/>
      </c>
      <c r="DL26" s="39" t="str">
        <f>IF('Г на Ч'!DL26*'Г на группу'!$A$2,'Г на Ч'!DL26*'Г на группу'!$A$2,"")</f>
        <v/>
      </c>
      <c r="DM26" s="39" t="str">
        <f>IF('Г на Ч'!DM26*'Г на группу'!$A$2,'Г на Ч'!DM26*'Г на группу'!$A$2,"")</f>
        <v/>
      </c>
      <c r="DN26" s="39" t="str">
        <f>IF('Г на Ч'!DN26*'Г на группу'!$A$2,'Г на Ч'!DN26*'Г на группу'!$A$2,"")</f>
        <v/>
      </c>
      <c r="DO26" s="39" t="str">
        <f>IF('Г на Ч'!DO26*'Г на группу'!$A$2,'Г на Ч'!DO26*'Г на группу'!$A$2,"")</f>
        <v/>
      </c>
      <c r="DP26" s="38" t="str">
        <f>IF('Г на Ч'!DP26*'Г на группу'!$A$2,'Г на Ч'!DP26*'Г на группу'!$A$2,"")</f>
        <v/>
      </c>
      <c r="DQ26" s="21">
        <f t="shared" si="4"/>
        <v>252</v>
      </c>
    </row>
    <row r="27" spans="1:121" s="21" customFormat="1" x14ac:dyDescent="0.25">
      <c r="A27" s="50" t="s">
        <v>106</v>
      </c>
      <c r="B27" s="50">
        <v>360</v>
      </c>
      <c r="C27" s="21">
        <v>3.5</v>
      </c>
      <c r="D27" s="21">
        <v>7.8</v>
      </c>
      <c r="E27" s="55">
        <v>69.599999999999994</v>
      </c>
      <c r="F27" s="114" t="e">
        <f t="shared" si="0"/>
        <v>#VALUE!</v>
      </c>
      <c r="G27" s="57" t="e">
        <f t="shared" si="1"/>
        <v>#VALUE!</v>
      </c>
      <c r="H27" s="57" t="e">
        <f t="shared" si="2"/>
        <v>#VALUE!</v>
      </c>
      <c r="I27" s="57" t="e">
        <f t="shared" si="3"/>
        <v>#VALUE!</v>
      </c>
      <c r="J27" s="21" t="str">
        <f>IF('Г на Ч'!J27*'Г на группу'!$A$2,'Г на Ч'!J27*'Г на группу'!$A$2,"")</f>
        <v/>
      </c>
      <c r="K27" s="53" t="str">
        <f>IF('Г на Ч'!K27*'Г на группу'!$A$2,'Г на Ч'!K27*'Г на группу'!$A$2,"")</f>
        <v/>
      </c>
      <c r="L27" s="53" t="str">
        <f>IF('Г на Ч'!L27*'Г на группу'!$A$2,'Г на Ч'!L27*'Г на группу'!$A$2,"")</f>
        <v/>
      </c>
      <c r="M27" s="53" t="str">
        <f>IF('Г на Ч'!M27*'Г на группу'!$A$2,'Г на Ч'!M27*'Г на группу'!$A$2,"")</f>
        <v/>
      </c>
      <c r="N27" s="53" t="str">
        <f>IF('Г на Ч'!N27*'Г на группу'!$A$2,'Г на Ч'!N27*'Г на группу'!$A$2,"")</f>
        <v/>
      </c>
      <c r="O27" s="50" t="str">
        <f>IF('Г на Ч'!O27*'Г на группу'!$A$2,'Г на Ч'!O27*'Г на группу'!$A$2,"")</f>
        <v/>
      </c>
      <c r="P27" s="53" t="str">
        <f>IF('Г на Ч'!P27*'Г на группу'!$A$2,'Г на Ч'!P27*'Г на группу'!$A$2,"")</f>
        <v/>
      </c>
      <c r="Q27" s="53" t="str">
        <f>IF('Г на Ч'!Q27*'Г на группу'!$A$2,'Г на Ч'!Q27*'Г на группу'!$A$2,"")</f>
        <v/>
      </c>
      <c r="R27" s="53" t="str">
        <f>IF('Г на Ч'!R27*'Г на группу'!$A$2,'Г на Ч'!R27*'Г на группу'!$A$2,"")</f>
        <v/>
      </c>
      <c r="S27" s="53" t="str">
        <f>IF('Г на Ч'!S27*'Г на группу'!$A$2,'Г на Ч'!S27*'Г на группу'!$A$2,"")</f>
        <v/>
      </c>
      <c r="T27" s="50" t="str">
        <f>IF('Г на Ч'!T27*'Г на группу'!$A$2,'Г на Ч'!T27*'Г на группу'!$A$2,"")</f>
        <v/>
      </c>
      <c r="U27" s="53" t="str">
        <f>IF('Г на Ч'!U27*'Г на группу'!$A$2,'Г на Ч'!U27*'Г на группу'!$A$2,"")</f>
        <v/>
      </c>
      <c r="V27" s="53" t="str">
        <f>IF('Г на Ч'!V27*'Г на группу'!$A$2,'Г на Ч'!V27*'Г на группу'!$A$2,"")</f>
        <v/>
      </c>
      <c r="W27" s="53" t="str">
        <f>IF('Г на Ч'!W27*'Г на группу'!$A$2,'Г на Ч'!W27*'Г на группу'!$A$2,"")</f>
        <v/>
      </c>
      <c r="X27" s="53" t="str">
        <f>IF('Г на Ч'!X27*'Г на группу'!$A$2,'Г на Ч'!X27*'Г на группу'!$A$2,"")</f>
        <v/>
      </c>
      <c r="Y27" s="50" t="str">
        <f>IF('Г на Ч'!Y27*'Г на группу'!$A$2,'Г на Ч'!Y27*'Г на группу'!$A$2,"")</f>
        <v/>
      </c>
      <c r="Z27" s="53" t="str">
        <f>IF('Г на Ч'!Z27*'Г на группу'!$A$2,'Г на Ч'!Z27*'Г на группу'!$A$2,"")</f>
        <v/>
      </c>
      <c r="AA27" s="53" t="str">
        <f>IF('Г на Ч'!AA27*'Г на группу'!$A$2,'Г на Ч'!AA27*'Г на группу'!$A$2,"")</f>
        <v/>
      </c>
      <c r="AB27" s="53" t="str">
        <f>IF('Г на Ч'!AB27*'Г на группу'!$A$2,'Г на Ч'!AB27*'Г на группу'!$A$2,"")</f>
        <v/>
      </c>
      <c r="AC27" s="53" t="str">
        <f>IF('Г на Ч'!AC27*'Г на группу'!$A$2,'Г на Ч'!AC27*'Г на группу'!$A$2,"")</f>
        <v/>
      </c>
      <c r="AD27" s="21" t="str">
        <f>IF('Г на Ч'!AD27*'Г на группу'!$A$2,'Г на Ч'!AD27*'Г на группу'!$A$2,"")</f>
        <v/>
      </c>
      <c r="AE27" s="53" t="str">
        <f>IF('Г на Ч'!AE27*'Г на группу'!$A$2,'Г на Ч'!AE27*'Г на группу'!$A$2,"")</f>
        <v/>
      </c>
      <c r="AF27" s="53" t="str">
        <f>IF('Г на Ч'!AF27*'Г на группу'!$A$2,'Г на Ч'!AF27*'Г на группу'!$A$2,"")</f>
        <v/>
      </c>
      <c r="AG27" s="53" t="str">
        <f>IF('Г на Ч'!AG27*'Г на группу'!$A$2,'Г на Ч'!AG27*'Г на группу'!$A$2,"")</f>
        <v/>
      </c>
      <c r="AH27" s="53" t="str">
        <f>IF('Г на Ч'!AH27*'Г на группу'!$A$2,'Г на Ч'!AH27*'Г на группу'!$A$2,"")</f>
        <v/>
      </c>
      <c r="AI27" s="21" t="str">
        <f>IF('Г на Ч'!AI27*'Г на группу'!$A$2,'Г на Ч'!AI27*'Г на группу'!$A$2,"")</f>
        <v/>
      </c>
      <c r="AJ27" s="53" t="str">
        <f>IF('Г на Ч'!AJ27*'Г на группу'!$A$2,'Г на Ч'!AJ27*'Г на группу'!$A$2,"")</f>
        <v/>
      </c>
      <c r="AK27" s="53" t="str">
        <f>IF('Г на Ч'!AK27*'Г на группу'!$A$2,'Г на Ч'!AK27*'Г на группу'!$A$2,"")</f>
        <v/>
      </c>
      <c r="AL27" s="53" t="str">
        <f>IF('Г на Ч'!AL27*'Г на группу'!$A$2,'Г на Ч'!AL27*'Г на группу'!$A$2,"")</f>
        <v/>
      </c>
      <c r="AM27" s="53" t="str">
        <f>IF('Г на Ч'!AM27*'Г на группу'!$A$2,'Г на Ч'!AM27*'Г на группу'!$A$2,"")</f>
        <v/>
      </c>
      <c r="AN27" s="54" t="str">
        <f>IF('Г на Ч'!AN27*'Г на группу'!$A$2,'Г на Ч'!AN27*'Г на группу'!$A$2,"")</f>
        <v/>
      </c>
      <c r="AO27" s="53" t="str">
        <f>IF('Г на Ч'!AO27*'Г на группу'!$A$2,'Г на Ч'!AO27*'Г на группу'!$A$2,"")</f>
        <v/>
      </c>
      <c r="AP27" s="53" t="str">
        <f>IF('Г на Ч'!AP27*'Г на группу'!$A$2,'Г на Ч'!AP27*'Г на группу'!$A$2,"")</f>
        <v/>
      </c>
      <c r="AQ27" s="53" t="str">
        <f>IF('Г на Ч'!AQ27*'Г на группу'!$A$2,'Г на Ч'!AQ27*'Г на группу'!$A$2,"")</f>
        <v/>
      </c>
      <c r="AR27" s="53" t="str">
        <f>IF('Г на Ч'!AR27*'Г на группу'!$A$2,'Г на Ч'!AR27*'Г на группу'!$A$2,"")</f>
        <v/>
      </c>
      <c r="AS27" s="50" t="str">
        <f>IF('Г на Ч'!AS27*'Г на группу'!$A$2,'Г на Ч'!AS27*'Г на группу'!$A$2,"")</f>
        <v/>
      </c>
      <c r="AT27" s="53" t="str">
        <f>IF('Г на Ч'!AT27*'Г на группу'!$A$2,'Г на Ч'!AT27*'Г на группу'!$A$2,"")</f>
        <v/>
      </c>
      <c r="AU27" s="53" t="str">
        <f>IF('Г на Ч'!AU27*'Г на группу'!$A$2,'Г на Ч'!AU27*'Г на группу'!$A$2,"")</f>
        <v/>
      </c>
      <c r="AV27" s="53" t="str">
        <f>IF('Г на Ч'!AV27*'Г на группу'!$A$2,'Г на Ч'!AV27*'Г на группу'!$A$2,"")</f>
        <v/>
      </c>
      <c r="AW27" s="53" t="str">
        <f>IF('Г на Ч'!AW27*'Г на группу'!$A$2,'Г на Ч'!AW27*'Г на группу'!$A$2,"")</f>
        <v/>
      </c>
      <c r="AX27" s="21" t="str">
        <f>IF('Г на Ч'!AX27*'Г на группу'!$A$2,'Г на Ч'!AX27*'Г на группу'!$A$2,"")</f>
        <v/>
      </c>
      <c r="AY27" s="30" t="str">
        <f>IF('Г на Ч'!AY27*'Г на группу'!$A$2,'Г на Ч'!AY27*'Г на группу'!$A$2,"")</f>
        <v/>
      </c>
      <c r="AZ27" s="53" t="str">
        <f>IF('Г на Ч'!AZ27*'Г на группу'!$A$2,'Г на Ч'!AZ27*'Г на группу'!$A$2,"")</f>
        <v/>
      </c>
      <c r="BA27" s="53" t="str">
        <f>IF('Г на Ч'!BA27*'Г на группу'!$A$2,'Г на Ч'!BA27*'Г на группу'!$A$2,"")</f>
        <v/>
      </c>
      <c r="BB27" s="53" t="str">
        <f>IF('Г на Ч'!BB27*'Г на группу'!$A$2,'Г на Ч'!BB27*'Г на группу'!$A$2,"")</f>
        <v/>
      </c>
      <c r="BC27" s="50">
        <f>IF('Г на Ч'!BC27*'Г на группу'!$A$2,'Г на Ч'!BC27*'Г на группу'!$A$2,"")</f>
        <v>180</v>
      </c>
      <c r="BD27" s="53" t="str">
        <f>IF('Г на Ч'!BD27*'Г на группу'!$A$2,'Г на Ч'!BD27*'Г на группу'!$A$2,"")</f>
        <v/>
      </c>
      <c r="BE27" s="53" t="str">
        <f>IF('Г на Ч'!BE27*'Г на группу'!$A$2,'Г на Ч'!BE27*'Г на группу'!$A$2,"")</f>
        <v/>
      </c>
      <c r="BF27" s="53" t="str">
        <f>IF('Г на Ч'!BF27*'Г на группу'!$A$2,'Г на Ч'!BF27*'Г на группу'!$A$2,"")</f>
        <v/>
      </c>
      <c r="BG27" s="53" t="str">
        <f>IF('Г на Ч'!BG27*'Г на группу'!$A$2,'Г на Ч'!BG27*'Г на группу'!$A$2,"")</f>
        <v/>
      </c>
      <c r="BH27" s="54" t="str">
        <f>IF('Г на Ч'!BH27*'Г на группу'!$A$2,'Г на Ч'!BH27*'Г на группу'!$A$2,"")</f>
        <v/>
      </c>
      <c r="BI27" s="30" t="str">
        <f>IF('Г на Ч'!BI27*'Г на группу'!$A$2,'Г на Ч'!BI27*'Г на группу'!$A$2,"")</f>
        <v/>
      </c>
      <c r="BJ27" s="53" t="str">
        <f>IF('Г на Ч'!BJ27*'Г на группу'!$A$2,'Г на Ч'!BJ27*'Г на группу'!$A$2,"")</f>
        <v/>
      </c>
      <c r="BK27" s="53" t="str">
        <f>IF('Г на Ч'!BK27*'Г на группу'!$A$2,'Г на Ч'!BK27*'Г на группу'!$A$2,"")</f>
        <v/>
      </c>
      <c r="BL27" s="53" t="str">
        <f>IF('Г на Ч'!BL27*'Г на группу'!$A$2,'Г на Ч'!BL27*'Г на группу'!$A$2,"")</f>
        <v/>
      </c>
      <c r="BM27" s="55" t="str">
        <f>IF('Г на Ч'!BM27*'Г на группу'!$A$2,'Г на Ч'!BM27*'Г на группу'!$A$2,"")</f>
        <v/>
      </c>
      <c r="BN27" s="53" t="str">
        <f>IF('Г на Ч'!BN27*'Г на группу'!$A$2,'Г на Ч'!BN27*'Г на группу'!$A$2,"")</f>
        <v/>
      </c>
      <c r="BO27" s="53" t="str">
        <f>IF('Г на Ч'!BO27*'Г на группу'!$A$2,'Г на Ч'!BO27*'Г на группу'!$A$2,"")</f>
        <v/>
      </c>
      <c r="BP27" s="53" t="str">
        <f>IF('Г на Ч'!BP27*'Г на группу'!$A$2,'Г на Ч'!BP27*'Г на группу'!$A$2,"")</f>
        <v/>
      </c>
      <c r="BQ27" s="53" t="str">
        <f>IF('Г на Ч'!BQ27*'Г на группу'!$A$2,'Г на Ч'!BQ27*'Г на группу'!$A$2,"")</f>
        <v/>
      </c>
      <c r="BR27" s="50" t="str">
        <f>IF('Г на Ч'!BR27*'Г на группу'!$A$2,'Г на Ч'!BR27*'Г на группу'!$A$2,"")</f>
        <v/>
      </c>
      <c r="BS27" s="53" t="str">
        <f>IF('Г на Ч'!BS27*'Г на группу'!$A$2,'Г на Ч'!BS27*'Г на группу'!$A$2,"")</f>
        <v/>
      </c>
      <c r="BT27" s="53" t="str">
        <f>IF('Г на Ч'!BT27*'Г на группу'!$A$2,'Г на Ч'!BT27*'Г на группу'!$A$2,"")</f>
        <v/>
      </c>
      <c r="BU27" s="53" t="str">
        <f>IF('Г на Ч'!BU27*'Г на группу'!$A$2,'Г на Ч'!BU27*'Г на группу'!$A$2,"")</f>
        <v/>
      </c>
      <c r="BV27" s="53" t="str">
        <f>IF('Г на Ч'!BV27*'Г на группу'!$A$2,'Г на Ч'!BV27*'Г на группу'!$A$2,"")</f>
        <v/>
      </c>
      <c r="BW27" s="50" t="str">
        <f>IF('Г на Ч'!BW27*'Г на группу'!$A$2,'Г на Ч'!BW27*'Г на группу'!$A$2,"")</f>
        <v/>
      </c>
      <c r="BX27" s="53" t="str">
        <f>IF('Г на Ч'!BX27*'Г на группу'!$A$2,'Г на Ч'!BX27*'Г на группу'!$A$2,"")</f>
        <v/>
      </c>
      <c r="BY27" s="53" t="str">
        <f>IF('Г на Ч'!BY27*'Г на группу'!$A$2,'Г на Ч'!BY27*'Г на группу'!$A$2,"")</f>
        <v/>
      </c>
      <c r="BZ27" s="53" t="str">
        <f>IF('Г на Ч'!BZ27*'Г на группу'!$A$2,'Г на Ч'!BZ27*'Г на группу'!$A$2,"")</f>
        <v/>
      </c>
      <c r="CA27" s="53" t="str">
        <f>IF('Г на Ч'!CA27*'Г на группу'!$A$2,'Г на Ч'!CA27*'Г на группу'!$A$2,"")</f>
        <v/>
      </c>
      <c r="CB27" s="50" t="str">
        <f>IF('Г на Ч'!CB27*'Г на группу'!$A$2,'Г на Ч'!CB27*'Г на группу'!$A$2,"")</f>
        <v/>
      </c>
      <c r="CC27" s="53" t="str">
        <f>IF('Г на Ч'!CC27*'Г на группу'!$A$2,'Г на Ч'!CC27*'Г на группу'!$A$2,"")</f>
        <v/>
      </c>
      <c r="CD27" s="53" t="str">
        <f>IF('Г на Ч'!CD27*'Г на группу'!$A$2,'Г на Ч'!CD27*'Г на группу'!$A$2,"")</f>
        <v/>
      </c>
      <c r="CE27" s="53" t="str">
        <f>IF('Г на Ч'!CE27*'Г на группу'!$A$2,'Г на Ч'!CE27*'Г на группу'!$A$2,"")</f>
        <v/>
      </c>
      <c r="CF27" s="53" t="str">
        <f>IF('Г на Ч'!CF27*'Г на группу'!$A$2,'Г на Ч'!CF27*'Г на группу'!$A$2,"")</f>
        <v/>
      </c>
      <c r="CG27" s="50" t="str">
        <f>IF('Г на Ч'!CG27*'Г на группу'!$A$2,'Г на Ч'!CG27*'Г на группу'!$A$2,"")</f>
        <v/>
      </c>
      <c r="CH27" s="53" t="str">
        <f>IF('Г на Ч'!CH27*'Г на группу'!$A$2,'Г на Ч'!CH27*'Г на группу'!$A$2,"")</f>
        <v/>
      </c>
      <c r="CI27" s="53" t="str">
        <f>IF('Г на Ч'!CI27*'Г на группу'!$A$2,'Г на Ч'!CI27*'Г на группу'!$A$2,"")</f>
        <v/>
      </c>
      <c r="CJ27" s="53" t="str">
        <f>IF('Г на Ч'!CJ27*'Г на группу'!$A$2,'Г на Ч'!CJ27*'Г на группу'!$A$2,"")</f>
        <v/>
      </c>
      <c r="CK27" s="53" t="str">
        <f>IF('Г на Ч'!CK27*'Г на группу'!$A$2,'Г на Ч'!CK27*'Г на группу'!$A$2,"")</f>
        <v/>
      </c>
      <c r="CL27" s="21" t="str">
        <f>IF('Г на Ч'!CL27*'Г на группу'!$A$2,'Г на Ч'!CL27*'Г на группу'!$A$2,"")</f>
        <v/>
      </c>
      <c r="CM27" s="53" t="str">
        <f>IF('Г на Ч'!CM27*'Г на группу'!$A$2,'Г на Ч'!CM27*'Г на группу'!$A$2,"")</f>
        <v/>
      </c>
      <c r="CN27" s="53" t="str">
        <f>IF('Г на Ч'!CN27*'Г на группу'!$A$2,'Г на Ч'!CN27*'Г на группу'!$A$2,"")</f>
        <v/>
      </c>
      <c r="CO27" s="53" t="str">
        <f>IF('Г на Ч'!CO27*'Г на группу'!$A$2,'Г на Ч'!CO27*'Г на группу'!$A$2,"")</f>
        <v/>
      </c>
      <c r="CP27" s="53" t="str">
        <f>IF('Г на Ч'!CP27*'Г на группу'!$A$2,'Г на Ч'!CP27*'Г на группу'!$A$2,"")</f>
        <v/>
      </c>
      <c r="CQ27" s="21" t="str">
        <f>IF('Г на Ч'!CQ27*'Г на группу'!$A$2,'Г на Ч'!CQ27*'Г на группу'!$A$2,"")</f>
        <v/>
      </c>
      <c r="CR27" s="53" t="str">
        <f>IF('Г на Ч'!CR27*'Г на группу'!$A$2,'Г на Ч'!CR27*'Г на группу'!$A$2,"")</f>
        <v/>
      </c>
      <c r="CS27" s="53" t="str">
        <f>IF('Г на Ч'!CS27*'Г на группу'!$A$2,'Г на Ч'!CS27*'Г на группу'!$A$2,"")</f>
        <v/>
      </c>
      <c r="CT27" s="53" t="str">
        <f>IF('Г на Ч'!CT27*'Г на группу'!$A$2,'Г на Ч'!CT27*'Г на группу'!$A$2,"")</f>
        <v/>
      </c>
      <c r="CU27" s="53" t="str">
        <f>IF('Г на Ч'!CU27*'Г на группу'!$A$2,'Г на Ч'!CU27*'Г на группу'!$A$2,"")</f>
        <v/>
      </c>
      <c r="CV27" s="21" t="str">
        <f>IF('Г на Ч'!CV27*'Г на группу'!$A$2,'Г на Ч'!CV27*'Г на группу'!$A$2,"")</f>
        <v/>
      </c>
      <c r="CW27" s="53" t="str">
        <f>IF('Г на Ч'!CW27*'Г на группу'!$A$2,'Г на Ч'!CW27*'Г на группу'!$A$2,"")</f>
        <v/>
      </c>
      <c r="CX27" s="53" t="str">
        <f>IF('Г на Ч'!CX27*'Г на группу'!$A$2,'Г на Ч'!CX27*'Г на группу'!$A$2,"")</f>
        <v/>
      </c>
      <c r="CY27" s="53" t="str">
        <f>IF('Г на Ч'!CY27*'Г на группу'!$A$2,'Г на Ч'!CY27*'Г на группу'!$A$2,"")</f>
        <v/>
      </c>
      <c r="CZ27" s="53" t="str">
        <f>IF('Г на Ч'!CZ27*'Г на группу'!$A$2,'Г на Ч'!CZ27*'Г на группу'!$A$2,"")</f>
        <v/>
      </c>
      <c r="DA27" s="21" t="str">
        <f>IF('Г на Ч'!DA27*'Г на группу'!$A$2,'Г на Ч'!DA27*'Г на группу'!$A$2,"")</f>
        <v/>
      </c>
      <c r="DB27" s="53" t="str">
        <f>IF('Г на Ч'!DB27*'Г на группу'!$A$2,'Г на Ч'!DB27*'Г на группу'!$A$2,"")</f>
        <v/>
      </c>
      <c r="DC27" s="53" t="str">
        <f>IF('Г на Ч'!DC27*'Г на группу'!$A$2,'Г на Ч'!DC27*'Г на группу'!$A$2,"")</f>
        <v/>
      </c>
      <c r="DD27" s="53" t="str">
        <f>IF('Г на Ч'!DD27*'Г на группу'!$A$2,'Г на Ч'!DD27*'Г на группу'!$A$2,"")</f>
        <v/>
      </c>
      <c r="DE27" s="53" t="str">
        <f>IF('Г на Ч'!DE27*'Г на группу'!$A$2,'Г на Ч'!DE27*'Г на группу'!$A$2,"")</f>
        <v/>
      </c>
      <c r="DF27" s="21" t="str">
        <f>IF('Г на Ч'!DF27*'Г на группу'!$A$2,'Г на Ч'!DF27*'Г на группу'!$A$2,"")</f>
        <v/>
      </c>
      <c r="DG27" s="53" t="str">
        <f>IF('Г на Ч'!DG27*'Г на группу'!$A$2,'Г на Ч'!DG27*'Г на группу'!$A$2,"")</f>
        <v/>
      </c>
      <c r="DH27" s="53" t="str">
        <f>IF('Г на Ч'!DH27*'Г на группу'!$A$2,'Г на Ч'!DH27*'Г на группу'!$A$2,"")</f>
        <v/>
      </c>
      <c r="DI27" s="53" t="str">
        <f>IF('Г на Ч'!DI27*'Г на группу'!$A$2,'Г на Ч'!DI27*'Г на группу'!$A$2,"")</f>
        <v/>
      </c>
      <c r="DJ27" s="53" t="str">
        <f>IF('Г на Ч'!DJ27*'Г на группу'!$A$2,'Г на Ч'!DJ27*'Г на группу'!$A$2,"")</f>
        <v/>
      </c>
      <c r="DK27" s="21">
        <f>IF('Г на Ч'!DK27*'Г на группу'!$A$2,'Г на Ч'!DK27*'Г на группу'!$A$2,"")</f>
        <v>180</v>
      </c>
      <c r="DL27" s="53" t="str">
        <f>IF('Г на Ч'!DL27*'Г на группу'!$A$2,'Г на Ч'!DL27*'Г на группу'!$A$2,"")</f>
        <v/>
      </c>
      <c r="DM27" s="53" t="str">
        <f>IF('Г на Ч'!DM27*'Г на группу'!$A$2,'Г на Ч'!DM27*'Г на группу'!$A$2,"")</f>
        <v/>
      </c>
      <c r="DN27" s="53" t="str">
        <f>IF('Г на Ч'!DN27*'Г на группу'!$A$2,'Г на Ч'!DN27*'Г на группу'!$A$2,"")</f>
        <v/>
      </c>
      <c r="DO27" s="53" t="str">
        <f>IF('Г на Ч'!DO27*'Г на группу'!$A$2,'Г на Ч'!DO27*'Г на группу'!$A$2,"")</f>
        <v/>
      </c>
      <c r="DP27" s="21" t="str">
        <f>IF('Г на Ч'!DP27*'Г на группу'!$A$2,'Г на Ч'!DP27*'Г на группу'!$A$2,"")</f>
        <v/>
      </c>
      <c r="DQ27" s="21">
        <f t="shared" si="4"/>
        <v>360</v>
      </c>
    </row>
    <row r="28" spans="1:121" s="21" customFormat="1" x14ac:dyDescent="0.25">
      <c r="A28" s="38" t="s">
        <v>135</v>
      </c>
      <c r="B28" s="40">
        <v>479</v>
      </c>
      <c r="C28" s="38">
        <v>6.8</v>
      </c>
      <c r="D28" s="38">
        <v>21.2</v>
      </c>
      <c r="E28" s="43">
        <v>65.3</v>
      </c>
      <c r="F28" s="39" t="e">
        <f t="shared" si="0"/>
        <v>#VALUE!</v>
      </c>
      <c r="G28" s="42" t="e">
        <f t="shared" si="1"/>
        <v>#VALUE!</v>
      </c>
      <c r="H28" s="42" t="e">
        <f t="shared" si="2"/>
        <v>#VALUE!</v>
      </c>
      <c r="I28" s="42" t="e">
        <f t="shared" si="3"/>
        <v>#VALUE!</v>
      </c>
      <c r="J28" s="38" t="str">
        <f>IF('Г на Ч'!J28*'Г на группу'!$A$2,'Г на Ч'!J28*'Г на группу'!$A$2,"")</f>
        <v/>
      </c>
      <c r="K28" s="39" t="str">
        <f>IF('Г на Ч'!K28*'Г на группу'!$A$2,'Г на Ч'!K28*'Г на группу'!$A$2,"")</f>
        <v/>
      </c>
      <c r="L28" s="39" t="str">
        <f>IF('Г на Ч'!L28*'Г на группу'!$A$2,'Г на Ч'!L28*'Г на группу'!$A$2,"")</f>
        <v/>
      </c>
      <c r="M28" s="39" t="str">
        <f>IF('Г на Ч'!M28*'Г на группу'!$A$2,'Г на Ч'!M28*'Г на группу'!$A$2,"")</f>
        <v/>
      </c>
      <c r="N28" s="39" t="str">
        <f>IF('Г на Ч'!N28*'Г на группу'!$A$2,'Г на Ч'!N28*'Г на группу'!$A$2,"")</f>
        <v/>
      </c>
      <c r="O28" s="40" t="str">
        <f>IF('Г на Ч'!O28*'Г на группу'!$A$2,'Г на Ч'!O28*'Г на группу'!$A$2,"")</f>
        <v/>
      </c>
      <c r="P28" s="39" t="str">
        <f>IF('Г на Ч'!P28*'Г на группу'!$A$2,'Г на Ч'!P28*'Г на группу'!$A$2,"")</f>
        <v/>
      </c>
      <c r="Q28" s="39" t="str">
        <f>IF('Г на Ч'!Q28*'Г на группу'!$A$2,'Г на Ч'!Q28*'Г на группу'!$A$2,"")</f>
        <v/>
      </c>
      <c r="R28" s="39" t="str">
        <f>IF('Г на Ч'!R28*'Г на группу'!$A$2,'Г на Ч'!R28*'Г на группу'!$A$2,"")</f>
        <v/>
      </c>
      <c r="S28" s="39" t="str">
        <f>IF('Г на Ч'!S28*'Г на группу'!$A$2,'Г на Ч'!S28*'Г на группу'!$A$2,"")</f>
        <v/>
      </c>
      <c r="T28" s="40" t="str">
        <f>IF('Г на Ч'!T28*'Г на группу'!$A$2,'Г на Ч'!T28*'Г на группу'!$A$2,"")</f>
        <v/>
      </c>
      <c r="U28" s="39" t="str">
        <f>IF('Г на Ч'!U28*'Г на группу'!$A$2,'Г на Ч'!U28*'Г на группу'!$A$2,"")</f>
        <v/>
      </c>
      <c r="V28" s="39" t="str">
        <f>IF('Г на Ч'!V28*'Г на группу'!$A$2,'Г на Ч'!V28*'Г на группу'!$A$2,"")</f>
        <v/>
      </c>
      <c r="W28" s="39" t="str">
        <f>IF('Г на Ч'!W28*'Г на группу'!$A$2,'Г на Ч'!W28*'Г на группу'!$A$2,"")</f>
        <v/>
      </c>
      <c r="X28" s="39" t="str">
        <f>IF('Г на Ч'!X28*'Г на группу'!$A$2,'Г на Ч'!X28*'Г на группу'!$A$2,"")</f>
        <v/>
      </c>
      <c r="Y28" s="40" t="str">
        <f>IF('Г на Ч'!Y28*'Г на группу'!$A$2,'Г на Ч'!Y28*'Г на группу'!$A$2,"")</f>
        <v/>
      </c>
      <c r="Z28" s="39" t="str">
        <f>IF('Г на Ч'!Z28*'Г на группу'!$A$2,'Г на Ч'!Z28*'Г на группу'!$A$2,"")</f>
        <v/>
      </c>
      <c r="AA28" s="39" t="str">
        <f>IF('Г на Ч'!AA28*'Г на группу'!$A$2,'Г на Ч'!AA28*'Г на группу'!$A$2,"")</f>
        <v/>
      </c>
      <c r="AB28" s="39" t="str">
        <f>IF('Г на Ч'!AB28*'Г на группу'!$A$2,'Г на Ч'!AB28*'Г на группу'!$A$2,"")</f>
        <v/>
      </c>
      <c r="AC28" s="39" t="str">
        <f>IF('Г на Ч'!AC28*'Г на группу'!$A$2,'Г на Ч'!AC28*'Г на группу'!$A$2,"")</f>
        <v/>
      </c>
      <c r="AD28" s="38" t="str">
        <f>IF('Г на Ч'!AD28*'Г на группу'!$A$2,'Г на Ч'!AD28*'Г на группу'!$A$2,"")</f>
        <v/>
      </c>
      <c r="AE28" s="39" t="str">
        <f>IF('Г на Ч'!AE28*'Г на группу'!$A$2,'Г на Ч'!AE28*'Г на группу'!$A$2,"")</f>
        <v/>
      </c>
      <c r="AF28" s="39" t="str">
        <f>IF('Г на Ч'!AF28*'Г на группу'!$A$2,'Г на Ч'!AF28*'Г на группу'!$A$2,"")</f>
        <v/>
      </c>
      <c r="AG28" s="39" t="str">
        <f>IF('Г на Ч'!AG28*'Г на группу'!$A$2,'Г на Ч'!AG28*'Г на группу'!$A$2,"")</f>
        <v/>
      </c>
      <c r="AH28" s="39" t="str">
        <f>IF('Г на Ч'!AH28*'Г на группу'!$A$2,'Г на Ч'!AH28*'Г на группу'!$A$2,"")</f>
        <v/>
      </c>
      <c r="AI28" s="38" t="str">
        <f>IF('Г на Ч'!AI28*'Г на группу'!$A$2,'Г на Ч'!AI28*'Г на группу'!$A$2,"")</f>
        <v/>
      </c>
      <c r="AJ28" s="39" t="str">
        <f>IF('Г на Ч'!AJ28*'Г на группу'!$A$2,'Г на Ч'!AJ28*'Г на группу'!$A$2,"")</f>
        <v/>
      </c>
      <c r="AK28" s="39" t="str">
        <f>IF('Г на Ч'!AK28*'Г на группу'!$A$2,'Г на Ч'!AK28*'Г на группу'!$A$2,"")</f>
        <v/>
      </c>
      <c r="AL28" s="39" t="str">
        <f>IF('Г на Ч'!AL28*'Г на группу'!$A$2,'Г на Ч'!AL28*'Г на группу'!$A$2,"")</f>
        <v/>
      </c>
      <c r="AM28" s="39" t="str">
        <f>IF('Г на Ч'!AM28*'Г на группу'!$A$2,'Г на Ч'!AM28*'Г на группу'!$A$2,"")</f>
        <v/>
      </c>
      <c r="AN28" s="41" t="str">
        <f>IF('Г на Ч'!AN28*'Г на группу'!$A$2,'Г на Ч'!AN28*'Г на группу'!$A$2,"")</f>
        <v/>
      </c>
      <c r="AO28" s="39" t="str">
        <f>IF('Г на Ч'!AO28*'Г на группу'!$A$2,'Г на Ч'!AO28*'Г на группу'!$A$2,"")</f>
        <v/>
      </c>
      <c r="AP28" s="39" t="str">
        <f>IF('Г на Ч'!AP28*'Г на группу'!$A$2,'Г на Ч'!AP28*'Г на группу'!$A$2,"")</f>
        <v/>
      </c>
      <c r="AQ28" s="39" t="str">
        <f>IF('Г на Ч'!AQ28*'Г на группу'!$A$2,'Г на Ч'!AQ28*'Г на группу'!$A$2,"")</f>
        <v/>
      </c>
      <c r="AR28" s="39" t="str">
        <f>IF('Г на Ч'!AR28*'Г на группу'!$A$2,'Г на Ч'!AR28*'Г на группу'!$A$2,"")</f>
        <v/>
      </c>
      <c r="AS28" s="38" t="str">
        <f>IF('Г на Ч'!AS28*'Г на группу'!$A$2,'Г на Ч'!AS28*'Г на группу'!$A$2,"")</f>
        <v/>
      </c>
      <c r="AT28" s="39" t="str">
        <f>IF('Г на Ч'!AT28*'Г на группу'!$A$2,'Г на Ч'!AT28*'Г на группу'!$A$2,"")</f>
        <v/>
      </c>
      <c r="AU28" s="39" t="str">
        <f>IF('Г на Ч'!AU28*'Г на группу'!$A$2,'Г на Ч'!AU28*'Г на группу'!$A$2,"")</f>
        <v/>
      </c>
      <c r="AV28" s="39" t="str">
        <f>IF('Г на Ч'!AV28*'Г на группу'!$A$2,'Г на Ч'!AV28*'Г на группу'!$A$2,"")</f>
        <v/>
      </c>
      <c r="AW28" s="39" t="str">
        <f>IF('Г на Ч'!AW28*'Г на группу'!$A$2,'Г на Ч'!AW28*'Г на группу'!$A$2,"")</f>
        <v/>
      </c>
      <c r="AX28" s="38" t="str">
        <f>IF('Г на Ч'!AX28*'Г на группу'!$A$2,'Г на Ч'!AX28*'Г на группу'!$A$2,"")</f>
        <v/>
      </c>
      <c r="AY28" s="42" t="str">
        <f>IF('Г на Ч'!AY28*'Г на группу'!$A$2,'Г на Ч'!AY28*'Г на группу'!$A$2,"")</f>
        <v/>
      </c>
      <c r="AZ28" s="39" t="str">
        <f>IF('Г на Ч'!AZ28*'Г на группу'!$A$2,'Г на Ч'!AZ28*'Г на группу'!$A$2,"")</f>
        <v/>
      </c>
      <c r="BA28" s="39" t="str">
        <f>IF('Г на Ч'!BA28*'Г на группу'!$A$2,'Г на Ч'!BA28*'Г на группу'!$A$2,"")</f>
        <v/>
      </c>
      <c r="BB28" s="39" t="str">
        <f>IF('Г на Ч'!BB28*'Г на группу'!$A$2,'Г на Ч'!BB28*'Г на группу'!$A$2,"")</f>
        <v/>
      </c>
      <c r="BC28" s="40" t="str">
        <f>IF('Г на Ч'!BC28*'Г на группу'!$A$2,'Г на Ч'!BC28*'Г на группу'!$A$2,"")</f>
        <v/>
      </c>
      <c r="BD28" s="39" t="str">
        <f>IF('Г на Ч'!BD28*'Г на группу'!$A$2,'Г на Ч'!BD28*'Г на группу'!$A$2,"")</f>
        <v/>
      </c>
      <c r="BE28" s="39" t="str">
        <f>IF('Г на Ч'!BE28*'Г на группу'!$A$2,'Г на Ч'!BE28*'Г на группу'!$A$2,"")</f>
        <v/>
      </c>
      <c r="BF28" s="39" t="str">
        <f>IF('Г на Ч'!BF28*'Г на группу'!$A$2,'Г на Ч'!BF28*'Г на группу'!$A$2,"")</f>
        <v/>
      </c>
      <c r="BG28" s="39" t="str">
        <f>IF('Г на Ч'!BG28*'Г на группу'!$A$2,'Г на Ч'!BG28*'Г на группу'!$A$2,"")</f>
        <v/>
      </c>
      <c r="BH28" s="41" t="str">
        <f>IF('Г на Ч'!BH28*'Г на группу'!$A$2,'Г на Ч'!BH28*'Г на группу'!$A$2,"")</f>
        <v/>
      </c>
      <c r="BI28" s="42" t="str">
        <f>IF('Г на Ч'!BI28*'Г на группу'!$A$2,'Г на Ч'!BI28*'Г на группу'!$A$2,"")</f>
        <v/>
      </c>
      <c r="BJ28" s="39" t="str">
        <f>IF('Г на Ч'!BJ28*'Г на группу'!$A$2,'Г на Ч'!BJ28*'Г на группу'!$A$2,"")</f>
        <v/>
      </c>
      <c r="BK28" s="39" t="str">
        <f>IF('Г на Ч'!BK28*'Г на группу'!$A$2,'Г на Ч'!BK28*'Г на группу'!$A$2,"")</f>
        <v/>
      </c>
      <c r="BL28" s="39" t="str">
        <f>IF('Г на Ч'!BL28*'Г на группу'!$A$2,'Г на Ч'!BL28*'Г на группу'!$A$2,"")</f>
        <v/>
      </c>
      <c r="BM28" s="43" t="str">
        <f>IF('Г на Ч'!BM28*'Г на группу'!$A$2,'Г на Ч'!BM28*'Г на группу'!$A$2,"")</f>
        <v/>
      </c>
      <c r="BN28" s="39" t="str">
        <f>IF('Г на Ч'!BN28*'Г на группу'!$A$2,'Г на Ч'!BN28*'Г на группу'!$A$2,"")</f>
        <v/>
      </c>
      <c r="BO28" s="39" t="str">
        <f>IF('Г на Ч'!BO28*'Г на группу'!$A$2,'Г на Ч'!BO28*'Г на группу'!$A$2,"")</f>
        <v/>
      </c>
      <c r="BP28" s="39" t="str">
        <f>IF('Г на Ч'!BP28*'Г на группу'!$A$2,'Г на Ч'!BP28*'Г на группу'!$A$2,"")</f>
        <v/>
      </c>
      <c r="BQ28" s="39" t="str">
        <f>IF('Г на Ч'!BQ28*'Г на группу'!$A$2,'Г на Ч'!BQ28*'Г на группу'!$A$2,"")</f>
        <v/>
      </c>
      <c r="BR28" s="40">
        <f>IF('Г на Ч'!BR28*'Г на группу'!$A$2,'Г на Ч'!BR28*'Г на группу'!$A$2,"")</f>
        <v>150</v>
      </c>
      <c r="BS28" s="39" t="str">
        <f>IF('Г на Ч'!BS28*'Г на группу'!$A$2,'Г на Ч'!BS28*'Г на группу'!$A$2,"")</f>
        <v/>
      </c>
      <c r="BT28" s="39" t="str">
        <f>IF('Г на Ч'!BT28*'Г на группу'!$A$2,'Г на Ч'!BT28*'Г на группу'!$A$2,"")</f>
        <v/>
      </c>
      <c r="BU28" s="39" t="str">
        <f>IF('Г на Ч'!BU28*'Г на группу'!$A$2,'Г на Ч'!BU28*'Г на группу'!$A$2,"")</f>
        <v/>
      </c>
      <c r="BV28" s="39" t="str">
        <f>IF('Г на Ч'!BV28*'Г на группу'!$A$2,'Г на Ч'!BV28*'Г на группу'!$A$2,"")</f>
        <v/>
      </c>
      <c r="BW28" s="40" t="str">
        <f>IF('Г на Ч'!BW28*'Г на группу'!$A$2,'Г на Ч'!BW28*'Г на группу'!$A$2,"")</f>
        <v/>
      </c>
      <c r="BX28" s="39" t="str">
        <f>IF('Г на Ч'!BX28*'Г на группу'!$A$2,'Г на Ч'!BX28*'Г на группу'!$A$2,"")</f>
        <v/>
      </c>
      <c r="BY28" s="39" t="str">
        <f>IF('Г на Ч'!BY28*'Г на группу'!$A$2,'Г на Ч'!BY28*'Г на группу'!$A$2,"")</f>
        <v/>
      </c>
      <c r="BZ28" s="39" t="str">
        <f>IF('Г на Ч'!BZ28*'Г на группу'!$A$2,'Г на Ч'!BZ28*'Г на группу'!$A$2,"")</f>
        <v/>
      </c>
      <c r="CA28" s="39" t="str">
        <f>IF('Г на Ч'!CA28*'Г на группу'!$A$2,'Г на Ч'!CA28*'Г на группу'!$A$2,"")</f>
        <v/>
      </c>
      <c r="CB28" s="40" t="str">
        <f>IF('Г на Ч'!CB28*'Г на группу'!$A$2,'Г на Ч'!CB28*'Г на группу'!$A$2,"")</f>
        <v/>
      </c>
      <c r="CC28" s="39" t="str">
        <f>IF('Г на Ч'!CC28*'Г на группу'!$A$2,'Г на Ч'!CC28*'Г на группу'!$A$2,"")</f>
        <v/>
      </c>
      <c r="CD28" s="39" t="str">
        <f>IF('Г на Ч'!CD28*'Г на группу'!$A$2,'Г на Ч'!CD28*'Г на группу'!$A$2,"")</f>
        <v/>
      </c>
      <c r="CE28" s="39" t="str">
        <f>IF('Г на Ч'!CE28*'Г на группу'!$A$2,'Г на Ч'!CE28*'Г на группу'!$A$2,"")</f>
        <v/>
      </c>
      <c r="CF28" s="39" t="str">
        <f>IF('Г на Ч'!CF28*'Г на группу'!$A$2,'Г на Ч'!CF28*'Г на группу'!$A$2,"")</f>
        <v/>
      </c>
      <c r="CG28" s="40" t="str">
        <f>IF('Г на Ч'!CG28*'Г на группу'!$A$2,'Г на Ч'!CG28*'Г на группу'!$A$2,"")</f>
        <v/>
      </c>
      <c r="CH28" s="39" t="str">
        <f>IF('Г на Ч'!CH28*'Г на группу'!$A$2,'Г на Ч'!CH28*'Г на группу'!$A$2,"")</f>
        <v/>
      </c>
      <c r="CI28" s="39" t="str">
        <f>IF('Г на Ч'!CI28*'Г на группу'!$A$2,'Г на Ч'!CI28*'Г на группу'!$A$2,"")</f>
        <v/>
      </c>
      <c r="CJ28" s="39" t="str">
        <f>IF('Г на Ч'!CJ28*'Г на группу'!$A$2,'Г на Ч'!CJ28*'Г на группу'!$A$2,"")</f>
        <v/>
      </c>
      <c r="CK28" s="39" t="str">
        <f>IF('Г на Ч'!CK28*'Г на группу'!$A$2,'Г на Ч'!CK28*'Г на группу'!$A$2,"")</f>
        <v/>
      </c>
      <c r="CL28" s="38" t="str">
        <f>IF('Г на Ч'!CL28*'Г на группу'!$A$2,'Г на Ч'!CL28*'Г на группу'!$A$2,"")</f>
        <v/>
      </c>
      <c r="CM28" s="39" t="str">
        <f>IF('Г на Ч'!CM28*'Г на группу'!$A$2,'Г на Ч'!CM28*'Г на группу'!$A$2,"")</f>
        <v/>
      </c>
      <c r="CN28" s="39" t="str">
        <f>IF('Г на Ч'!CN28*'Г на группу'!$A$2,'Г на Ч'!CN28*'Г на группу'!$A$2,"")</f>
        <v/>
      </c>
      <c r="CO28" s="39" t="str">
        <f>IF('Г на Ч'!CO28*'Г на группу'!$A$2,'Г на Ч'!CO28*'Г на группу'!$A$2,"")</f>
        <v/>
      </c>
      <c r="CP28" s="39" t="str">
        <f>IF('Г на Ч'!CP28*'Г на группу'!$A$2,'Г на Ч'!CP28*'Г на группу'!$A$2,"")</f>
        <v/>
      </c>
      <c r="CQ28" s="38" t="str">
        <f>IF('Г на Ч'!CQ28*'Г на группу'!$A$2,'Г на Ч'!CQ28*'Г на группу'!$A$2,"")</f>
        <v/>
      </c>
      <c r="CR28" s="39" t="str">
        <f>IF('Г на Ч'!CR28*'Г на группу'!$A$2,'Г на Ч'!CR28*'Г на группу'!$A$2,"")</f>
        <v/>
      </c>
      <c r="CS28" s="39" t="str">
        <f>IF('Г на Ч'!CS28*'Г на группу'!$A$2,'Г на Ч'!CS28*'Г на группу'!$A$2,"")</f>
        <v/>
      </c>
      <c r="CT28" s="39" t="str">
        <f>IF('Г на Ч'!CT28*'Г на группу'!$A$2,'Г на Ч'!CT28*'Г на группу'!$A$2,"")</f>
        <v/>
      </c>
      <c r="CU28" s="39" t="str">
        <f>IF('Г на Ч'!CU28*'Г на группу'!$A$2,'Г на Ч'!CU28*'Г на группу'!$A$2,"")</f>
        <v/>
      </c>
      <c r="CV28" s="38" t="str">
        <f>IF('Г на Ч'!CV28*'Г на группу'!$A$2,'Г на Ч'!CV28*'Г на группу'!$A$2,"")</f>
        <v/>
      </c>
      <c r="CW28" s="39" t="str">
        <f>IF('Г на Ч'!CW28*'Г на группу'!$A$2,'Г на Ч'!CW28*'Г на группу'!$A$2,"")</f>
        <v/>
      </c>
      <c r="CX28" s="39" t="str">
        <f>IF('Г на Ч'!CX28*'Г на группу'!$A$2,'Г на Ч'!CX28*'Г на группу'!$A$2,"")</f>
        <v/>
      </c>
      <c r="CY28" s="39" t="str">
        <f>IF('Г на Ч'!CY28*'Г на группу'!$A$2,'Г на Ч'!CY28*'Г на группу'!$A$2,"")</f>
        <v/>
      </c>
      <c r="CZ28" s="39" t="str">
        <f>IF('Г на Ч'!CZ28*'Г на группу'!$A$2,'Г на Ч'!CZ28*'Г на группу'!$A$2,"")</f>
        <v/>
      </c>
      <c r="DA28" s="38" t="str">
        <f>IF('Г на Ч'!DA28*'Г на группу'!$A$2,'Г на Ч'!DA28*'Г на группу'!$A$2,"")</f>
        <v/>
      </c>
      <c r="DB28" s="39" t="str">
        <f>IF('Г на Ч'!DB28*'Г на группу'!$A$2,'Г на Ч'!DB28*'Г на группу'!$A$2,"")</f>
        <v/>
      </c>
      <c r="DC28" s="39" t="str">
        <f>IF('Г на Ч'!DC28*'Г на группу'!$A$2,'Г на Ч'!DC28*'Г на группу'!$A$2,"")</f>
        <v/>
      </c>
      <c r="DD28" s="39" t="str">
        <f>IF('Г на Ч'!DD28*'Г на группу'!$A$2,'Г на Ч'!DD28*'Г на группу'!$A$2,"")</f>
        <v/>
      </c>
      <c r="DE28" s="39" t="str">
        <f>IF('Г на Ч'!DE28*'Г на группу'!$A$2,'Г на Ч'!DE28*'Г на группу'!$A$2,"")</f>
        <v/>
      </c>
      <c r="DF28" s="38" t="str">
        <f>IF('Г на Ч'!DF28*'Г на группу'!$A$2,'Г на Ч'!DF28*'Г на группу'!$A$2,"")</f>
        <v/>
      </c>
      <c r="DG28" s="39" t="str">
        <f>IF('Г на Ч'!DG28*'Г на группу'!$A$2,'Г на Ч'!DG28*'Г на группу'!$A$2,"")</f>
        <v/>
      </c>
      <c r="DH28" s="39" t="str">
        <f>IF('Г на Ч'!DH28*'Г на группу'!$A$2,'Г на Ч'!DH28*'Г на группу'!$A$2,"")</f>
        <v/>
      </c>
      <c r="DI28" s="39" t="str">
        <f>IF('Г на Ч'!DI28*'Г на группу'!$A$2,'Г на Ч'!DI28*'Г на группу'!$A$2,"")</f>
        <v/>
      </c>
      <c r="DJ28" s="39" t="str">
        <f>IF('Г на Ч'!DJ28*'Г на группу'!$A$2,'Г на Ч'!DJ28*'Г на группу'!$A$2,"")</f>
        <v/>
      </c>
      <c r="DK28" s="38" t="str">
        <f>IF('Г на Ч'!DK28*'Г на группу'!$A$2,'Г на Ч'!DK28*'Г на группу'!$A$2,"")</f>
        <v/>
      </c>
      <c r="DL28" s="39" t="str">
        <f>IF('Г на Ч'!DL28*'Г на группу'!$A$2,'Г на Ч'!DL28*'Г на группу'!$A$2,"")</f>
        <v/>
      </c>
      <c r="DM28" s="39" t="str">
        <f>IF('Г на Ч'!DM28*'Г на группу'!$A$2,'Г на Ч'!DM28*'Г на группу'!$A$2,"")</f>
        <v/>
      </c>
      <c r="DN28" s="39" t="str">
        <f>IF('Г на Ч'!DN28*'Г на группу'!$A$2,'Г на Ч'!DN28*'Г на группу'!$A$2,"")</f>
        <v/>
      </c>
      <c r="DO28" s="39" t="str">
        <f>IF('Г на Ч'!DO28*'Г на группу'!$A$2,'Г на Ч'!DO28*'Г на группу'!$A$2,"")</f>
        <v/>
      </c>
      <c r="DP28" s="38" t="str">
        <f>IF('Г на Ч'!DP28*'Г на группу'!$A$2,'Г на Ч'!DP28*'Г на группу'!$A$2,"")</f>
        <v/>
      </c>
      <c r="DQ28" s="21">
        <f t="shared" si="4"/>
        <v>150</v>
      </c>
    </row>
    <row r="29" spans="1:121" s="21" customFormat="1" ht="15.75" thickBot="1" x14ac:dyDescent="0.3">
      <c r="A29" s="56" t="s">
        <v>46</v>
      </c>
      <c r="B29" s="56"/>
      <c r="C29" s="56"/>
      <c r="D29" s="56"/>
      <c r="E29" s="61"/>
      <c r="F29" s="29" t="e">
        <f t="shared" si="0"/>
        <v>#VALUE!</v>
      </c>
      <c r="G29" s="30" t="e">
        <f t="shared" si="1"/>
        <v>#VALUE!</v>
      </c>
      <c r="H29" s="30" t="e">
        <f t="shared" si="2"/>
        <v>#VALUE!</v>
      </c>
      <c r="I29" s="30" t="e">
        <f t="shared" si="3"/>
        <v>#VALUE!</v>
      </c>
      <c r="J29" s="56" t="str">
        <f>IF('Г на Ч'!J29*'Г на группу'!$A$2,'Г на Ч'!J29*'Г на группу'!$A$2,"")</f>
        <v/>
      </c>
      <c r="K29" s="57" t="str">
        <f>IF('Г на Ч'!K29*'Г на группу'!$A$2,'Г на Ч'!K29*'Г на группу'!$A$2,"")</f>
        <v/>
      </c>
      <c r="L29" s="57" t="str">
        <f>IF('Г на Ч'!L29*'Г на группу'!$A$2,'Г на Ч'!L29*'Г на группу'!$A$2,"")</f>
        <v/>
      </c>
      <c r="M29" s="57" t="str">
        <f>IF('Г на Ч'!M29*'Г на группу'!$A$2,'Г на Ч'!M29*'Г на группу'!$A$2,"")</f>
        <v/>
      </c>
      <c r="N29" s="57" t="str">
        <f>IF('Г на Ч'!N29*'Г на группу'!$A$2,'Г на Ч'!N29*'Г на группу'!$A$2,"")</f>
        <v/>
      </c>
      <c r="O29" s="56">
        <f>IF('Г на Ч'!O29*'Г на группу'!$A$2,'Г на Ч'!O29*'Г на группу'!$A$2,"")</f>
        <v>12</v>
      </c>
      <c r="P29" s="57" t="str">
        <f>IF('Г на Ч'!P29*'Г на группу'!$A$2,'Г на Ч'!P29*'Г на группу'!$A$2,"")</f>
        <v/>
      </c>
      <c r="Q29" s="57" t="str">
        <f>IF('Г на Ч'!Q29*'Г на группу'!$A$2,'Г на Ч'!Q29*'Г на группу'!$A$2,"")</f>
        <v/>
      </c>
      <c r="R29" s="57" t="str">
        <f>IF('Г на Ч'!R29*'Г на группу'!$A$2,'Г на Ч'!R29*'Г на группу'!$A$2,"")</f>
        <v/>
      </c>
      <c r="S29" s="57" t="str">
        <f>IF('Г на Ч'!S29*'Г на группу'!$A$2,'Г на Ч'!S29*'Г на группу'!$A$2,"")</f>
        <v/>
      </c>
      <c r="T29" s="56" t="str">
        <f>IF('Г на Ч'!T29*'Г на группу'!$A$2,'Г на Ч'!T29*'Г на группу'!$A$2,"")</f>
        <v/>
      </c>
      <c r="U29" s="57" t="str">
        <f>IF('Г на Ч'!U29*'Г на группу'!$A$2,'Г на Ч'!U29*'Г на группу'!$A$2,"")</f>
        <v/>
      </c>
      <c r="V29" s="57" t="str">
        <f>IF('Г на Ч'!V29*'Г на группу'!$A$2,'Г на Ч'!V29*'Г на группу'!$A$2,"")</f>
        <v/>
      </c>
      <c r="W29" s="57" t="str">
        <f>IF('Г на Ч'!W29*'Г на группу'!$A$2,'Г на Ч'!W29*'Г на группу'!$A$2,"")</f>
        <v/>
      </c>
      <c r="X29" s="57" t="str">
        <f>IF('Г на Ч'!X29*'Г на группу'!$A$2,'Г на Ч'!X29*'Г на группу'!$A$2,"")</f>
        <v/>
      </c>
      <c r="Y29" s="56">
        <f>IF('Г на Ч'!Y29*'Г на группу'!$A$2,'Г на Ч'!Y29*'Г на группу'!$A$2,"")</f>
        <v>12</v>
      </c>
      <c r="Z29" s="57" t="str">
        <f>IF('Г на Ч'!Z29*'Г на группу'!$A$2,'Г на Ч'!Z29*'Г на группу'!$A$2,"")</f>
        <v/>
      </c>
      <c r="AA29" s="57" t="str">
        <f>IF('Г на Ч'!AA29*'Г на группу'!$A$2,'Г на Ч'!AA29*'Г на группу'!$A$2,"")</f>
        <v/>
      </c>
      <c r="AB29" s="57" t="str">
        <f>IF('Г на Ч'!AB29*'Г на группу'!$A$2,'Г на Ч'!AB29*'Г на группу'!$A$2,"")</f>
        <v/>
      </c>
      <c r="AC29" s="57" t="str">
        <f>IF('Г на Ч'!AC29*'Г на группу'!$A$2,'Г на Ч'!AC29*'Г на группу'!$A$2,"")</f>
        <v/>
      </c>
      <c r="AD29" s="56" t="str">
        <f>IF('Г на Ч'!AD29*'Г на группу'!$A$2,'Г на Ч'!AD29*'Г на группу'!$A$2,"")</f>
        <v/>
      </c>
      <c r="AE29" s="57" t="str">
        <f>IF('Г на Ч'!AE29*'Г на группу'!$A$2,'Г на Ч'!AE29*'Г на группу'!$A$2,"")</f>
        <v/>
      </c>
      <c r="AF29" s="57" t="str">
        <f>IF('Г на Ч'!AF29*'Г на группу'!$A$2,'Г на Ч'!AF29*'Г на группу'!$A$2,"")</f>
        <v/>
      </c>
      <c r="AG29" s="57" t="str">
        <f>IF('Г на Ч'!AG29*'Г на группу'!$A$2,'Г на Ч'!AG29*'Г на группу'!$A$2,"")</f>
        <v/>
      </c>
      <c r="AH29" s="57" t="str">
        <f>IF('Г на Ч'!AH29*'Г на группу'!$A$2,'Г на Ч'!AH29*'Г на группу'!$A$2,"")</f>
        <v/>
      </c>
      <c r="AI29" s="56">
        <f>IF('Г на Ч'!AI29*'Г на группу'!$A$2,'Г на Ч'!AI29*'Г на группу'!$A$2,"")</f>
        <v>12</v>
      </c>
      <c r="AJ29" s="57" t="str">
        <f>IF('Г на Ч'!AJ29*'Г на группу'!$A$2,'Г на Ч'!AJ29*'Г на группу'!$A$2,"")</f>
        <v/>
      </c>
      <c r="AK29" s="57" t="str">
        <f>IF('Г на Ч'!AK29*'Г на группу'!$A$2,'Г на Ч'!AK29*'Г на группу'!$A$2,"")</f>
        <v/>
      </c>
      <c r="AL29" s="57" t="str">
        <f>IF('Г на Ч'!AL29*'Г на группу'!$A$2,'Г на Ч'!AL29*'Г на группу'!$A$2,"")</f>
        <v/>
      </c>
      <c r="AM29" s="57" t="str">
        <f>IF('Г на Ч'!AM29*'Г на группу'!$A$2,'Г на Ч'!AM29*'Г на группу'!$A$2,"")</f>
        <v/>
      </c>
      <c r="AN29" s="60" t="str">
        <f>IF('Г на Ч'!AN29*'Г на группу'!$A$2,'Г на Ч'!AN29*'Г на группу'!$A$2,"")</f>
        <v/>
      </c>
      <c r="AO29" s="57" t="str">
        <f>IF('Г на Ч'!AO29*'Г на группу'!$A$2,'Г на Ч'!AO29*'Г на группу'!$A$2,"")</f>
        <v/>
      </c>
      <c r="AP29" s="57" t="str">
        <f>IF('Г на Ч'!AP29*'Г на группу'!$A$2,'Г на Ч'!AP29*'Г на группу'!$A$2,"")</f>
        <v/>
      </c>
      <c r="AQ29" s="57" t="str">
        <f>IF('Г на Ч'!AQ29*'Г на группу'!$A$2,'Г на Ч'!AQ29*'Г на группу'!$A$2,"")</f>
        <v/>
      </c>
      <c r="AR29" s="57" t="str">
        <f>IF('Г на Ч'!AR29*'Г на группу'!$A$2,'Г на Ч'!AR29*'Г на группу'!$A$2,"")</f>
        <v/>
      </c>
      <c r="AS29" s="56">
        <f>IF('Г на Ч'!AS29*'Г на группу'!$A$2,'Г на Ч'!AS29*'Г на группу'!$A$2,"")</f>
        <v>12</v>
      </c>
      <c r="AT29" s="57" t="str">
        <f>IF('Г на Ч'!AT29*'Г на группу'!$A$2,'Г на Ч'!AT29*'Г на группу'!$A$2,"")</f>
        <v/>
      </c>
      <c r="AU29" s="57" t="str">
        <f>IF('Г на Ч'!AU29*'Г на группу'!$A$2,'Г на Ч'!AU29*'Г на группу'!$A$2,"")</f>
        <v/>
      </c>
      <c r="AV29" s="57" t="str">
        <f>IF('Г на Ч'!AV29*'Г на группу'!$A$2,'Г на Ч'!AV29*'Г на группу'!$A$2,"")</f>
        <v/>
      </c>
      <c r="AW29" s="57" t="str">
        <f>IF('Г на Ч'!AW29*'Г на группу'!$A$2,'Г на Ч'!AW29*'Г на группу'!$A$2,"")</f>
        <v/>
      </c>
      <c r="AX29" s="56" t="str">
        <f>IF('Г на Ч'!AX29*'Г на группу'!$A$2,'Г на Ч'!AX29*'Г на группу'!$A$2,"")</f>
        <v/>
      </c>
      <c r="AY29" s="57" t="str">
        <f>IF('Г на Ч'!AY29*'Г на группу'!$A$2,'Г на Ч'!AY29*'Г на группу'!$A$2,"")</f>
        <v/>
      </c>
      <c r="AZ29" s="57" t="str">
        <f>IF('Г на Ч'!AZ29*'Г на группу'!$A$2,'Г на Ч'!AZ29*'Г на группу'!$A$2,"")</f>
        <v/>
      </c>
      <c r="BA29" s="57" t="str">
        <f>IF('Г на Ч'!BA29*'Г на группу'!$A$2,'Г на Ч'!BA29*'Г на группу'!$A$2,"")</f>
        <v/>
      </c>
      <c r="BB29" s="57" t="str">
        <f>IF('Г на Ч'!BB29*'Г на группу'!$A$2,'Г на Ч'!BB29*'Г на группу'!$A$2,"")</f>
        <v/>
      </c>
      <c r="BC29" s="56">
        <f>IF('Г на Ч'!BC29*'Г на группу'!$A$2,'Г на Ч'!BC29*'Г на группу'!$A$2,"")</f>
        <v>12</v>
      </c>
      <c r="BD29" s="57" t="str">
        <f>IF('Г на Ч'!BD29*'Г на группу'!$A$2,'Г на Ч'!BD29*'Г на группу'!$A$2,"")</f>
        <v/>
      </c>
      <c r="BE29" s="57" t="str">
        <f>IF('Г на Ч'!BE29*'Г на группу'!$A$2,'Г на Ч'!BE29*'Г на группу'!$A$2,"")</f>
        <v/>
      </c>
      <c r="BF29" s="57" t="str">
        <f>IF('Г на Ч'!BF29*'Г на группу'!$A$2,'Г на Ч'!BF29*'Г на группу'!$A$2,"")</f>
        <v/>
      </c>
      <c r="BG29" s="57" t="str">
        <f>IF('Г на Ч'!BG29*'Г на группу'!$A$2,'Г на Ч'!BG29*'Г на группу'!$A$2,"")</f>
        <v/>
      </c>
      <c r="BH29" s="60" t="str">
        <f>IF('Г на Ч'!BH29*'Г на группу'!$A$2,'Г на Ч'!BH29*'Г на группу'!$A$2,"")</f>
        <v/>
      </c>
      <c r="BI29" s="57" t="str">
        <f>IF('Г на Ч'!BI29*'Г на группу'!$A$2,'Г на Ч'!BI29*'Г на группу'!$A$2,"")</f>
        <v/>
      </c>
      <c r="BJ29" s="57" t="str">
        <f>IF('Г на Ч'!BJ29*'Г на группу'!$A$2,'Г на Ч'!BJ29*'Г на группу'!$A$2,"")</f>
        <v/>
      </c>
      <c r="BK29" s="57" t="str">
        <f>IF('Г на Ч'!BK29*'Г на группу'!$A$2,'Г на Ч'!BK29*'Г на группу'!$A$2,"")</f>
        <v/>
      </c>
      <c r="BL29" s="57" t="str">
        <f>IF('Г на Ч'!BL29*'Г на группу'!$A$2,'Г на Ч'!BL29*'Г на группу'!$A$2,"")</f>
        <v/>
      </c>
      <c r="BM29" s="61">
        <f>IF('Г на Ч'!BM29*'Г на группу'!$A$2,'Г на Ч'!BM29*'Г на группу'!$A$2,"")</f>
        <v>12</v>
      </c>
      <c r="BN29" s="57" t="str">
        <f>IF('Г на Ч'!BN29*'Г на группу'!$A$2,'Г на Ч'!BN29*'Г на группу'!$A$2,"")</f>
        <v/>
      </c>
      <c r="BO29" s="57" t="str">
        <f>IF('Г на Ч'!BO29*'Г на группу'!$A$2,'Г на Ч'!BO29*'Г на группу'!$A$2,"")</f>
        <v/>
      </c>
      <c r="BP29" s="57" t="str">
        <f>IF('Г на Ч'!BP29*'Г на группу'!$A$2,'Г на Ч'!BP29*'Г на группу'!$A$2,"")</f>
        <v/>
      </c>
      <c r="BQ29" s="57" t="str">
        <f>IF('Г на Ч'!BQ29*'Г на группу'!$A$2,'Г на Ч'!BQ29*'Г на группу'!$A$2,"")</f>
        <v/>
      </c>
      <c r="BR29" s="56" t="str">
        <f>IF('Г на Ч'!BR29*'Г на группу'!$A$2,'Г на Ч'!BR29*'Г на группу'!$A$2,"")</f>
        <v/>
      </c>
      <c r="BS29" s="57" t="str">
        <f>IF('Г на Ч'!BS29*'Г на группу'!$A$2,'Г на Ч'!BS29*'Г на группу'!$A$2,"")</f>
        <v/>
      </c>
      <c r="BT29" s="57" t="str">
        <f>IF('Г на Ч'!BT29*'Г на группу'!$A$2,'Г на Ч'!BT29*'Г на группу'!$A$2,"")</f>
        <v/>
      </c>
      <c r="BU29" s="57" t="str">
        <f>IF('Г на Ч'!BU29*'Г на группу'!$A$2,'Г на Ч'!BU29*'Г на группу'!$A$2,"")</f>
        <v/>
      </c>
      <c r="BV29" s="57" t="str">
        <f>IF('Г на Ч'!BV29*'Г на группу'!$A$2,'Г на Ч'!BV29*'Г на группу'!$A$2,"")</f>
        <v/>
      </c>
      <c r="BW29" s="56">
        <f>IF('Г на Ч'!BW29*'Г на группу'!$A$2,'Г на Ч'!BW29*'Г на группу'!$A$2,"")</f>
        <v>12</v>
      </c>
      <c r="BX29" s="57" t="str">
        <f>IF('Г на Ч'!BX29*'Г на группу'!$A$2,'Г на Ч'!BX29*'Г на группу'!$A$2,"")</f>
        <v/>
      </c>
      <c r="BY29" s="57" t="str">
        <f>IF('Г на Ч'!BY29*'Г на группу'!$A$2,'Г на Ч'!BY29*'Г на группу'!$A$2,"")</f>
        <v/>
      </c>
      <c r="BZ29" s="57" t="str">
        <f>IF('Г на Ч'!BZ29*'Г на группу'!$A$2,'Г на Ч'!BZ29*'Г на группу'!$A$2,"")</f>
        <v/>
      </c>
      <c r="CA29" s="57" t="str">
        <f>IF('Г на Ч'!CA29*'Г на группу'!$A$2,'Г на Ч'!CA29*'Г на группу'!$A$2,"")</f>
        <v/>
      </c>
      <c r="CB29" s="56" t="str">
        <f>IF('Г на Ч'!CB29*'Г на группу'!$A$2,'Г на Ч'!CB29*'Г на группу'!$A$2,"")</f>
        <v/>
      </c>
      <c r="CC29" s="57" t="str">
        <f>IF('Г на Ч'!CC29*'Г на группу'!$A$2,'Г на Ч'!CC29*'Г на группу'!$A$2,"")</f>
        <v/>
      </c>
      <c r="CD29" s="57" t="str">
        <f>IF('Г на Ч'!CD29*'Г на группу'!$A$2,'Г на Ч'!CD29*'Г на группу'!$A$2,"")</f>
        <v/>
      </c>
      <c r="CE29" s="57" t="str">
        <f>IF('Г на Ч'!CE29*'Г на группу'!$A$2,'Г на Ч'!CE29*'Г на группу'!$A$2,"")</f>
        <v/>
      </c>
      <c r="CF29" s="57" t="str">
        <f>IF('Г на Ч'!CF29*'Г на группу'!$A$2,'Г на Ч'!CF29*'Г на группу'!$A$2,"")</f>
        <v/>
      </c>
      <c r="CG29" s="56">
        <f>IF('Г на Ч'!CG29*'Г на группу'!$A$2,'Г на Ч'!CG29*'Г на группу'!$A$2,"")</f>
        <v>12</v>
      </c>
      <c r="CH29" s="57" t="str">
        <f>IF('Г на Ч'!CH29*'Г на группу'!$A$2,'Г на Ч'!CH29*'Г на группу'!$A$2,"")</f>
        <v/>
      </c>
      <c r="CI29" s="57" t="str">
        <f>IF('Г на Ч'!CI29*'Г на группу'!$A$2,'Г на Ч'!CI29*'Г на группу'!$A$2,"")</f>
        <v/>
      </c>
      <c r="CJ29" s="57" t="str">
        <f>IF('Г на Ч'!CJ29*'Г на группу'!$A$2,'Г на Ч'!CJ29*'Г на группу'!$A$2,"")</f>
        <v/>
      </c>
      <c r="CK29" s="57" t="str">
        <f>IF('Г на Ч'!CK29*'Г на группу'!$A$2,'Г на Ч'!CK29*'Г на группу'!$A$2,"")</f>
        <v/>
      </c>
      <c r="CL29" s="56" t="str">
        <f>IF('Г на Ч'!CL29*'Г на группу'!$A$2,'Г на Ч'!CL29*'Г на группу'!$A$2,"")</f>
        <v/>
      </c>
      <c r="CM29" s="57" t="str">
        <f>IF('Г на Ч'!CM29*'Г на группу'!$A$2,'Г на Ч'!CM29*'Г на группу'!$A$2,"")</f>
        <v/>
      </c>
      <c r="CN29" s="57" t="str">
        <f>IF('Г на Ч'!CN29*'Г на группу'!$A$2,'Г на Ч'!CN29*'Г на группу'!$A$2,"")</f>
        <v/>
      </c>
      <c r="CO29" s="57" t="str">
        <f>IF('Г на Ч'!CO29*'Г на группу'!$A$2,'Г на Ч'!CO29*'Г на группу'!$A$2,"")</f>
        <v/>
      </c>
      <c r="CP29" s="57" t="str">
        <f>IF('Г на Ч'!CP29*'Г на группу'!$A$2,'Г на Ч'!CP29*'Г на группу'!$A$2,"")</f>
        <v/>
      </c>
      <c r="CQ29" s="56">
        <f>IF('Г на Ч'!CQ29*'Г на группу'!$A$2,'Г на Ч'!CQ29*'Г на группу'!$A$2,"")</f>
        <v>12</v>
      </c>
      <c r="CR29" s="57" t="str">
        <f>IF('Г на Ч'!CR29*'Г на группу'!$A$2,'Г на Ч'!CR29*'Г на группу'!$A$2,"")</f>
        <v/>
      </c>
      <c r="CS29" s="57" t="str">
        <f>IF('Г на Ч'!CS29*'Г на группу'!$A$2,'Г на Ч'!CS29*'Г на группу'!$A$2,"")</f>
        <v/>
      </c>
      <c r="CT29" s="57" t="str">
        <f>IF('Г на Ч'!CT29*'Г на группу'!$A$2,'Г на Ч'!CT29*'Г на группу'!$A$2,"")</f>
        <v/>
      </c>
      <c r="CU29" s="57" t="str">
        <f>IF('Г на Ч'!CU29*'Г на группу'!$A$2,'Г на Ч'!CU29*'Г на группу'!$A$2,"")</f>
        <v/>
      </c>
      <c r="CV29" s="56" t="str">
        <f>IF('Г на Ч'!CV29*'Г на группу'!$A$2,'Г на Ч'!CV29*'Г на группу'!$A$2,"")</f>
        <v/>
      </c>
      <c r="CW29" s="57" t="str">
        <f>IF('Г на Ч'!CW29*'Г на группу'!$A$2,'Г на Ч'!CW29*'Г на группу'!$A$2,"")</f>
        <v/>
      </c>
      <c r="CX29" s="57" t="str">
        <f>IF('Г на Ч'!CX29*'Г на группу'!$A$2,'Г на Ч'!CX29*'Г на группу'!$A$2,"")</f>
        <v/>
      </c>
      <c r="CY29" s="57" t="str">
        <f>IF('Г на Ч'!CY29*'Г на группу'!$A$2,'Г на Ч'!CY29*'Г на группу'!$A$2,"")</f>
        <v/>
      </c>
      <c r="CZ29" s="57" t="str">
        <f>IF('Г на Ч'!CZ29*'Г на группу'!$A$2,'Г на Ч'!CZ29*'Г на группу'!$A$2,"")</f>
        <v/>
      </c>
      <c r="DA29" s="56">
        <f>IF('Г на Ч'!DA29*'Г на группу'!$A$2,'Г на Ч'!DA29*'Г на группу'!$A$2,"")</f>
        <v>12</v>
      </c>
      <c r="DB29" s="57" t="str">
        <f>IF('Г на Ч'!DB29*'Г на группу'!$A$2,'Г на Ч'!DB29*'Г на группу'!$A$2,"")</f>
        <v/>
      </c>
      <c r="DC29" s="57" t="str">
        <f>IF('Г на Ч'!DC29*'Г на группу'!$A$2,'Г на Ч'!DC29*'Г на группу'!$A$2,"")</f>
        <v/>
      </c>
      <c r="DD29" s="57" t="str">
        <f>IF('Г на Ч'!DD29*'Г на группу'!$A$2,'Г на Ч'!DD29*'Г на группу'!$A$2,"")</f>
        <v/>
      </c>
      <c r="DE29" s="57" t="str">
        <f>IF('Г на Ч'!DE29*'Г на группу'!$A$2,'Г на Ч'!DE29*'Г на группу'!$A$2,"")</f>
        <v/>
      </c>
      <c r="DF29" s="56" t="str">
        <f>IF('Г на Ч'!DF29*'Г на группу'!$A$2,'Г на Ч'!DF29*'Г на группу'!$A$2,"")</f>
        <v/>
      </c>
      <c r="DG29" s="57" t="str">
        <f>IF('Г на Ч'!DG29*'Г на группу'!$A$2,'Г на Ч'!DG29*'Г на группу'!$A$2,"")</f>
        <v/>
      </c>
      <c r="DH29" s="57" t="str">
        <f>IF('Г на Ч'!DH29*'Г на группу'!$A$2,'Г на Ч'!DH29*'Г на группу'!$A$2,"")</f>
        <v/>
      </c>
      <c r="DI29" s="57" t="str">
        <f>IF('Г на Ч'!DI29*'Г на группу'!$A$2,'Г на Ч'!DI29*'Г на группу'!$A$2,"")</f>
        <v/>
      </c>
      <c r="DJ29" s="57" t="str">
        <f>IF('Г на Ч'!DJ29*'Г на группу'!$A$2,'Г на Ч'!DJ29*'Г на группу'!$A$2,"")</f>
        <v/>
      </c>
      <c r="DK29" s="56">
        <f>IF('Г на Ч'!DK29*'Г на группу'!$A$2,'Г на Ч'!DK29*'Г на группу'!$A$2,"")</f>
        <v>12</v>
      </c>
      <c r="DL29" s="57" t="str">
        <f>IF('Г на Ч'!DL29*'Г на группу'!$A$2,'Г на Ч'!DL29*'Г на группу'!$A$2,"")</f>
        <v/>
      </c>
      <c r="DM29" s="57" t="str">
        <f>IF('Г на Ч'!DM29*'Г на группу'!$A$2,'Г на Ч'!DM29*'Г на группу'!$A$2,"")</f>
        <v/>
      </c>
      <c r="DN29" s="57" t="str">
        <f>IF('Г на Ч'!DN29*'Г на группу'!$A$2,'Г на Ч'!DN29*'Г на группу'!$A$2,"")</f>
        <v/>
      </c>
      <c r="DO29" s="57" t="str">
        <f>IF('Г на Ч'!DO29*'Г на группу'!$A$2,'Г на Ч'!DO29*'Г на группу'!$A$2,"")</f>
        <v/>
      </c>
      <c r="DP29" s="56" t="str">
        <f>IF('Г на Ч'!DP29*'Г на группу'!$A$2,'Г на Ч'!DP29*'Г на группу'!$A$2,"")</f>
        <v/>
      </c>
      <c r="DQ29" s="21">
        <f t="shared" si="4"/>
        <v>132</v>
      </c>
    </row>
    <row r="30" spans="1:121" s="21" customFormat="1" x14ac:dyDescent="0.25">
      <c r="A30" s="40" t="s">
        <v>47</v>
      </c>
      <c r="B30" s="40"/>
      <c r="C30" s="38"/>
      <c r="D30" s="38"/>
      <c r="E30" s="37"/>
      <c r="F30" s="32" t="e">
        <f t="shared" ref="F30:I30" si="5">SUM(F4:F29)</f>
        <v>#VALUE!</v>
      </c>
      <c r="G30" s="32" t="e">
        <f t="shared" si="5"/>
        <v>#VALUE!</v>
      </c>
      <c r="H30" s="32" t="e">
        <f t="shared" si="5"/>
        <v>#VALUE!</v>
      </c>
      <c r="I30" s="32" t="e">
        <f t="shared" si="5"/>
        <v>#VALUE!</v>
      </c>
      <c r="J30" s="38" t="str">
        <f>IF('Г на Ч'!J30*'Г на группу'!$A$2,'Г на Ч'!J30*'Г на группу'!$A$2,"")</f>
        <v/>
      </c>
      <c r="K30" s="39" t="str">
        <f>IF('Г на Ч'!K30*'Г на группу'!$A$2,'Г на Ч'!K30*'Г на группу'!$A$2,"")</f>
        <v/>
      </c>
      <c r="L30" s="39" t="str">
        <f>IF('Г на Ч'!L30*'Г на группу'!$A$2,'Г на Ч'!L30*'Г на группу'!$A$2,"")</f>
        <v/>
      </c>
      <c r="M30" s="39" t="str">
        <f>IF('Г на Ч'!M30*'Г на группу'!$A$2,'Г на Ч'!M30*'Г на группу'!$A$2,"")</f>
        <v/>
      </c>
      <c r="N30" s="39" t="str">
        <f>IF('Г на Ч'!N30*'Г на группу'!$A$2,'Г на Ч'!N30*'Г на группу'!$A$2,"")</f>
        <v/>
      </c>
      <c r="O30" s="40" t="str">
        <f>IF('Г на Ч'!O30*'Г на группу'!$A$2,'Г на Ч'!O30*'Г на группу'!$A$2,"")</f>
        <v/>
      </c>
      <c r="P30" s="39" t="str">
        <f>IF('Г на Ч'!P30*'Г на группу'!$A$2,'Г на Ч'!P30*'Г на группу'!$A$2,"")</f>
        <v/>
      </c>
      <c r="Q30" s="39" t="str">
        <f>IF('Г на Ч'!Q30*'Г на группу'!$A$2,'Г на Ч'!Q30*'Г на группу'!$A$2,"")</f>
        <v/>
      </c>
      <c r="R30" s="39" t="str">
        <f>IF('Г на Ч'!R30*'Г на группу'!$A$2,'Г на Ч'!R30*'Г на группу'!$A$2,"")</f>
        <v/>
      </c>
      <c r="S30" s="39" t="str">
        <f>IF('Г на Ч'!S30*'Г на группу'!$A$2,'Г на Ч'!S30*'Г на группу'!$A$2,"")</f>
        <v/>
      </c>
      <c r="T30" s="40">
        <f>IF('Г на Ч'!T30*'Г на группу'!$A$2,'Г на Ч'!T30*'Г на группу'!$A$2,"")</f>
        <v>12</v>
      </c>
      <c r="U30" s="39" t="str">
        <f>IF('Г на Ч'!U30*'Г на группу'!$A$2,'Г на Ч'!U30*'Г на группу'!$A$2,"")</f>
        <v/>
      </c>
      <c r="V30" s="39" t="str">
        <f>IF('Г на Ч'!V30*'Г на группу'!$A$2,'Г на Ч'!V30*'Г на группу'!$A$2,"")</f>
        <v/>
      </c>
      <c r="W30" s="39" t="str">
        <f>IF('Г на Ч'!W30*'Г на группу'!$A$2,'Г на Ч'!W30*'Г на группу'!$A$2,"")</f>
        <v/>
      </c>
      <c r="X30" s="39" t="str">
        <f>IF('Г на Ч'!X30*'Г на группу'!$A$2,'Г на Ч'!X30*'Г на группу'!$A$2,"")</f>
        <v/>
      </c>
      <c r="Y30" s="40" t="str">
        <f>IF('Г на Ч'!Y30*'Г на группу'!$A$2,'Г на Ч'!Y30*'Г на группу'!$A$2,"")</f>
        <v/>
      </c>
      <c r="Z30" s="39" t="str">
        <f>IF('Г на Ч'!Z30*'Г на группу'!$A$2,'Г на Ч'!Z30*'Г на группу'!$A$2,"")</f>
        <v/>
      </c>
      <c r="AA30" s="39" t="str">
        <f>IF('Г на Ч'!AA30*'Г на группу'!$A$2,'Г на Ч'!AA30*'Г на группу'!$A$2,"")</f>
        <v/>
      </c>
      <c r="AB30" s="39" t="str">
        <f>IF('Г на Ч'!AB30*'Г на группу'!$A$2,'Г на Ч'!AB30*'Г на группу'!$A$2,"")</f>
        <v/>
      </c>
      <c r="AC30" s="39" t="str">
        <f>IF('Г на Ч'!AC30*'Г на группу'!$A$2,'Г на Ч'!AC30*'Г на группу'!$A$2,"")</f>
        <v/>
      </c>
      <c r="AD30" s="38">
        <f>IF('Г на Ч'!AD30*'Г на группу'!$A$2,'Г на Ч'!AD30*'Г на группу'!$A$2,"")</f>
        <v>12</v>
      </c>
      <c r="AE30" s="39" t="str">
        <f>IF('Г на Ч'!AE30*'Г на группу'!$A$2,'Г на Ч'!AE30*'Г на группу'!$A$2,"")</f>
        <v/>
      </c>
      <c r="AF30" s="39" t="str">
        <f>IF('Г на Ч'!AF30*'Г на группу'!$A$2,'Г на Ч'!AF30*'Г на группу'!$A$2,"")</f>
        <v/>
      </c>
      <c r="AG30" s="39" t="str">
        <f>IF('Г на Ч'!AG30*'Г на группу'!$A$2,'Г на Ч'!AG30*'Г на группу'!$A$2,"")</f>
        <v/>
      </c>
      <c r="AH30" s="39" t="str">
        <f>IF('Г на Ч'!AH30*'Г на группу'!$A$2,'Г на Ч'!AH30*'Г на группу'!$A$2,"")</f>
        <v/>
      </c>
      <c r="AI30" s="38" t="str">
        <f>IF('Г на Ч'!AI30*'Г на группу'!$A$2,'Г на Ч'!AI30*'Г на группу'!$A$2,"")</f>
        <v/>
      </c>
      <c r="AJ30" s="39" t="str">
        <f>IF('Г на Ч'!AJ30*'Г на группу'!$A$2,'Г на Ч'!AJ30*'Г на группу'!$A$2,"")</f>
        <v/>
      </c>
      <c r="AK30" s="39" t="str">
        <f>IF('Г на Ч'!AK30*'Г на группу'!$A$2,'Г на Ч'!AK30*'Г на группу'!$A$2,"")</f>
        <v/>
      </c>
      <c r="AL30" s="39" t="str">
        <f>IF('Г на Ч'!AL30*'Г на группу'!$A$2,'Г на Ч'!AL30*'Г на группу'!$A$2,"")</f>
        <v/>
      </c>
      <c r="AM30" s="39" t="str">
        <f>IF('Г на Ч'!AM30*'Г на группу'!$A$2,'Г на Ч'!AM30*'Г на группу'!$A$2,"")</f>
        <v/>
      </c>
      <c r="AN30" s="41">
        <f>IF('Г на Ч'!AN30*'Г на группу'!$A$2,'Г на Ч'!AN30*'Г на группу'!$A$2,"")</f>
        <v>12</v>
      </c>
      <c r="AO30" s="39" t="str">
        <f>IF('Г на Ч'!AO30*'Г на группу'!$A$2,'Г на Ч'!AO30*'Г на группу'!$A$2,"")</f>
        <v/>
      </c>
      <c r="AP30" s="39" t="str">
        <f>IF('Г на Ч'!AP30*'Г на группу'!$A$2,'Г на Ч'!AP30*'Г на группу'!$A$2,"")</f>
        <v/>
      </c>
      <c r="AQ30" s="39" t="str">
        <f>IF('Г на Ч'!AQ30*'Г на группу'!$A$2,'Г на Ч'!AQ30*'Г на группу'!$A$2,"")</f>
        <v/>
      </c>
      <c r="AR30" s="39" t="str">
        <f>IF('Г на Ч'!AR30*'Г на группу'!$A$2,'Г на Ч'!AR30*'Г на группу'!$A$2,"")</f>
        <v/>
      </c>
      <c r="AS30" s="40" t="str">
        <f>IF('Г на Ч'!AS30*'Г на группу'!$A$2,'Г на Ч'!AS30*'Г на группу'!$A$2,"")</f>
        <v/>
      </c>
      <c r="AT30" s="39" t="str">
        <f>IF('Г на Ч'!AT30*'Г на группу'!$A$2,'Г на Ч'!AT30*'Г на группу'!$A$2,"")</f>
        <v/>
      </c>
      <c r="AU30" s="39" t="str">
        <f>IF('Г на Ч'!AU30*'Г на группу'!$A$2,'Г на Ч'!AU30*'Г на группу'!$A$2,"")</f>
        <v/>
      </c>
      <c r="AV30" s="39" t="str">
        <f>IF('Г на Ч'!AV30*'Г на группу'!$A$2,'Г на Ч'!AV30*'Г на группу'!$A$2,"")</f>
        <v/>
      </c>
      <c r="AW30" s="39" t="str">
        <f>IF('Г на Ч'!AW30*'Г на группу'!$A$2,'Г на Ч'!AW30*'Г на группу'!$A$2,"")</f>
        <v/>
      </c>
      <c r="AX30" s="38">
        <f>IF('Г на Ч'!AX30*'Г на группу'!$A$2,'Г на Ч'!AX30*'Г на группу'!$A$2,"")</f>
        <v>12</v>
      </c>
      <c r="AY30" s="42" t="str">
        <f>IF('Г на Ч'!AY30*'Г на группу'!$A$2,'Г на Ч'!AY30*'Г на группу'!$A$2,"")</f>
        <v/>
      </c>
      <c r="AZ30" s="39" t="str">
        <f>IF('Г на Ч'!AZ30*'Г на группу'!$A$2,'Г на Ч'!AZ30*'Г на группу'!$A$2,"")</f>
        <v/>
      </c>
      <c r="BA30" s="39" t="str">
        <f>IF('Г на Ч'!BA30*'Г на группу'!$A$2,'Г на Ч'!BA30*'Г на группу'!$A$2,"")</f>
        <v/>
      </c>
      <c r="BB30" s="39" t="str">
        <f>IF('Г на Ч'!BB30*'Г на группу'!$A$2,'Г на Ч'!BB30*'Г на группу'!$A$2,"")</f>
        <v/>
      </c>
      <c r="BC30" s="40" t="str">
        <f>IF('Г на Ч'!BC30*'Г на группу'!$A$2,'Г на Ч'!BC30*'Г на группу'!$A$2,"")</f>
        <v/>
      </c>
      <c r="BD30" s="39" t="str">
        <f>IF('Г на Ч'!BD30*'Г на группу'!$A$2,'Г на Ч'!BD30*'Г на группу'!$A$2,"")</f>
        <v/>
      </c>
      <c r="BE30" s="39" t="str">
        <f>IF('Г на Ч'!BE30*'Г на группу'!$A$2,'Г на Ч'!BE30*'Г на группу'!$A$2,"")</f>
        <v/>
      </c>
      <c r="BF30" s="39" t="str">
        <f>IF('Г на Ч'!BF30*'Г на группу'!$A$2,'Г на Ч'!BF30*'Г на группу'!$A$2,"")</f>
        <v/>
      </c>
      <c r="BG30" s="39" t="str">
        <f>IF('Г на Ч'!BG30*'Г на группу'!$A$2,'Г на Ч'!BG30*'Г на группу'!$A$2,"")</f>
        <v/>
      </c>
      <c r="BH30" s="41">
        <f>IF('Г на Ч'!BH30*'Г на группу'!$A$2,'Г на Ч'!BH30*'Г на группу'!$A$2,"")</f>
        <v>12</v>
      </c>
      <c r="BI30" s="42" t="str">
        <f>IF('Г на Ч'!BI30*'Г на группу'!$A$2,'Г на Ч'!BI30*'Г на группу'!$A$2,"")</f>
        <v/>
      </c>
      <c r="BJ30" s="39" t="str">
        <f>IF('Г на Ч'!BJ30*'Г на группу'!$A$2,'Г на Ч'!BJ30*'Г на группу'!$A$2,"")</f>
        <v/>
      </c>
      <c r="BK30" s="39" t="str">
        <f>IF('Г на Ч'!BK30*'Г на группу'!$A$2,'Г на Ч'!BK30*'Г на группу'!$A$2,"")</f>
        <v/>
      </c>
      <c r="BL30" s="39" t="str">
        <f>IF('Г на Ч'!BL30*'Г на группу'!$A$2,'Г на Ч'!BL30*'Г на группу'!$A$2,"")</f>
        <v/>
      </c>
      <c r="BM30" s="43" t="str">
        <f>IF('Г на Ч'!BM30*'Г на группу'!$A$2,'Г на Ч'!BM30*'Г на группу'!$A$2,"")</f>
        <v/>
      </c>
      <c r="BN30" s="39" t="str">
        <f>IF('Г на Ч'!BN30*'Г на группу'!$A$2,'Г на Ч'!BN30*'Г на группу'!$A$2,"")</f>
        <v/>
      </c>
      <c r="BO30" s="39" t="str">
        <f>IF('Г на Ч'!BO30*'Г на группу'!$A$2,'Г на Ч'!BO30*'Г на группу'!$A$2,"")</f>
        <v/>
      </c>
      <c r="BP30" s="39" t="str">
        <f>IF('Г на Ч'!BP30*'Г на группу'!$A$2,'Г на Ч'!BP30*'Г на группу'!$A$2,"")</f>
        <v/>
      </c>
      <c r="BQ30" s="39" t="str">
        <f>IF('Г на Ч'!BQ30*'Г на группу'!$A$2,'Г на Ч'!BQ30*'Г на группу'!$A$2,"")</f>
        <v/>
      </c>
      <c r="BR30" s="40">
        <f>IF('Г на Ч'!BR30*'Г на группу'!$A$2,'Г на Ч'!BR30*'Г на группу'!$A$2,"")</f>
        <v>12</v>
      </c>
      <c r="BS30" s="39" t="str">
        <f>IF('Г на Ч'!BS30*'Г на группу'!$A$2,'Г на Ч'!BS30*'Г на группу'!$A$2,"")</f>
        <v/>
      </c>
      <c r="BT30" s="39" t="str">
        <f>IF('Г на Ч'!BT30*'Г на группу'!$A$2,'Г на Ч'!BT30*'Г на группу'!$A$2,"")</f>
        <v/>
      </c>
      <c r="BU30" s="39" t="str">
        <f>IF('Г на Ч'!BU30*'Г на группу'!$A$2,'Г на Ч'!BU30*'Г на группу'!$A$2,"")</f>
        <v/>
      </c>
      <c r="BV30" s="39" t="str">
        <f>IF('Г на Ч'!BV30*'Г на группу'!$A$2,'Г на Ч'!BV30*'Г на группу'!$A$2,"")</f>
        <v/>
      </c>
      <c r="BW30" s="40" t="str">
        <f>IF('Г на Ч'!BW30*'Г на группу'!$A$2,'Г на Ч'!BW30*'Г на группу'!$A$2,"")</f>
        <v/>
      </c>
      <c r="BX30" s="39" t="str">
        <f>IF('Г на Ч'!BX30*'Г на группу'!$A$2,'Г на Ч'!BX30*'Г на группу'!$A$2,"")</f>
        <v/>
      </c>
      <c r="BY30" s="39" t="str">
        <f>IF('Г на Ч'!BY30*'Г на группу'!$A$2,'Г на Ч'!BY30*'Г на группу'!$A$2,"")</f>
        <v/>
      </c>
      <c r="BZ30" s="39" t="str">
        <f>IF('Г на Ч'!BZ30*'Г на группу'!$A$2,'Г на Ч'!BZ30*'Г на группу'!$A$2,"")</f>
        <v/>
      </c>
      <c r="CA30" s="39" t="str">
        <f>IF('Г на Ч'!CA30*'Г на группу'!$A$2,'Г на Ч'!CA30*'Г на группу'!$A$2,"")</f>
        <v/>
      </c>
      <c r="CB30" s="40">
        <f>IF('Г на Ч'!CB30*'Г на группу'!$A$2,'Г на Ч'!CB30*'Г на группу'!$A$2,"")</f>
        <v>12</v>
      </c>
      <c r="CC30" s="39" t="str">
        <f>IF('Г на Ч'!CC30*'Г на группу'!$A$2,'Г на Ч'!CC30*'Г на группу'!$A$2,"")</f>
        <v/>
      </c>
      <c r="CD30" s="39" t="str">
        <f>IF('Г на Ч'!CD30*'Г на группу'!$A$2,'Г на Ч'!CD30*'Г на группу'!$A$2,"")</f>
        <v/>
      </c>
      <c r="CE30" s="39" t="str">
        <f>IF('Г на Ч'!CE30*'Г на группу'!$A$2,'Г на Ч'!CE30*'Г на группу'!$A$2,"")</f>
        <v/>
      </c>
      <c r="CF30" s="39" t="str">
        <f>IF('Г на Ч'!CF30*'Г на группу'!$A$2,'Г на Ч'!CF30*'Г на группу'!$A$2,"")</f>
        <v/>
      </c>
      <c r="CG30" s="40" t="str">
        <f>IF('Г на Ч'!CG30*'Г на группу'!$A$2,'Г на Ч'!CG30*'Г на группу'!$A$2,"")</f>
        <v/>
      </c>
      <c r="CH30" s="39" t="str">
        <f>IF('Г на Ч'!CH30*'Г на группу'!$A$2,'Г на Ч'!CH30*'Г на группу'!$A$2,"")</f>
        <v/>
      </c>
      <c r="CI30" s="39" t="str">
        <f>IF('Г на Ч'!CI30*'Г на группу'!$A$2,'Г на Ч'!CI30*'Г на группу'!$A$2,"")</f>
        <v/>
      </c>
      <c r="CJ30" s="39" t="str">
        <f>IF('Г на Ч'!CJ30*'Г на группу'!$A$2,'Г на Ч'!CJ30*'Г на группу'!$A$2,"")</f>
        <v/>
      </c>
      <c r="CK30" s="39" t="str">
        <f>IF('Г на Ч'!CK30*'Г на группу'!$A$2,'Г на Ч'!CK30*'Г на группу'!$A$2,"")</f>
        <v/>
      </c>
      <c r="CL30" s="38">
        <f>IF('Г на Ч'!CL30*'Г на группу'!$A$2,'Г на Ч'!CL30*'Г на группу'!$A$2,"")</f>
        <v>12</v>
      </c>
      <c r="CM30" s="39" t="str">
        <f>IF('Г на Ч'!CM30*'Г на группу'!$A$2,'Г на Ч'!CM30*'Г на группу'!$A$2,"")</f>
        <v/>
      </c>
      <c r="CN30" s="39" t="str">
        <f>IF('Г на Ч'!CN30*'Г на группу'!$A$2,'Г на Ч'!CN30*'Г на группу'!$A$2,"")</f>
        <v/>
      </c>
      <c r="CO30" s="39" t="str">
        <f>IF('Г на Ч'!CO30*'Г на группу'!$A$2,'Г на Ч'!CO30*'Г на группу'!$A$2,"")</f>
        <v/>
      </c>
      <c r="CP30" s="39" t="str">
        <f>IF('Г на Ч'!CP30*'Г на группу'!$A$2,'Г на Ч'!CP30*'Г на группу'!$A$2,"")</f>
        <v/>
      </c>
      <c r="CQ30" s="38" t="str">
        <f>IF('Г на Ч'!CQ30*'Г на группу'!$A$2,'Г на Ч'!CQ30*'Г на группу'!$A$2,"")</f>
        <v/>
      </c>
      <c r="CR30" s="39" t="str">
        <f>IF('Г на Ч'!CR30*'Г на группу'!$A$2,'Г на Ч'!CR30*'Г на группу'!$A$2,"")</f>
        <v/>
      </c>
      <c r="CS30" s="39" t="str">
        <f>IF('Г на Ч'!CS30*'Г на группу'!$A$2,'Г на Ч'!CS30*'Г на группу'!$A$2,"")</f>
        <v/>
      </c>
      <c r="CT30" s="39" t="str">
        <f>IF('Г на Ч'!CT30*'Г на группу'!$A$2,'Г на Ч'!CT30*'Г на группу'!$A$2,"")</f>
        <v/>
      </c>
      <c r="CU30" s="39" t="str">
        <f>IF('Г на Ч'!CU30*'Г на группу'!$A$2,'Г на Ч'!CU30*'Г на группу'!$A$2,"")</f>
        <v/>
      </c>
      <c r="CV30" s="38">
        <f>IF('Г на Ч'!CV30*'Г на группу'!$A$2,'Г на Ч'!CV30*'Г на группу'!$A$2,"")</f>
        <v>12</v>
      </c>
      <c r="CW30" s="39" t="str">
        <f>IF('Г на Ч'!CW30*'Г на группу'!$A$2,'Г на Ч'!CW30*'Г на группу'!$A$2,"")</f>
        <v/>
      </c>
      <c r="CX30" s="39" t="str">
        <f>IF('Г на Ч'!CX30*'Г на группу'!$A$2,'Г на Ч'!CX30*'Г на группу'!$A$2,"")</f>
        <v/>
      </c>
      <c r="CY30" s="39" t="str">
        <f>IF('Г на Ч'!CY30*'Г на группу'!$A$2,'Г на Ч'!CY30*'Г на группу'!$A$2,"")</f>
        <v/>
      </c>
      <c r="CZ30" s="39" t="str">
        <f>IF('Г на Ч'!CZ30*'Г на группу'!$A$2,'Г на Ч'!CZ30*'Г на группу'!$A$2,"")</f>
        <v/>
      </c>
      <c r="DA30" s="38" t="str">
        <f>IF('Г на Ч'!DA30*'Г на группу'!$A$2,'Г на Ч'!DA30*'Г на группу'!$A$2,"")</f>
        <v/>
      </c>
      <c r="DB30" s="39" t="str">
        <f>IF('Г на Ч'!DB30*'Г на группу'!$A$2,'Г на Ч'!DB30*'Г на группу'!$A$2,"")</f>
        <v/>
      </c>
      <c r="DC30" s="39" t="str">
        <f>IF('Г на Ч'!DC30*'Г на группу'!$A$2,'Г на Ч'!DC30*'Г на группу'!$A$2,"")</f>
        <v/>
      </c>
      <c r="DD30" s="39" t="str">
        <f>IF('Г на Ч'!DD30*'Г на группу'!$A$2,'Г на Ч'!DD30*'Г на группу'!$A$2,"")</f>
        <v/>
      </c>
      <c r="DE30" s="39" t="str">
        <f>IF('Г на Ч'!DE30*'Г на группу'!$A$2,'Г на Ч'!DE30*'Г на группу'!$A$2,"")</f>
        <v/>
      </c>
      <c r="DF30" s="38">
        <f>IF('Г на Ч'!DF30*'Г на группу'!$A$2,'Г на Ч'!DF30*'Г на группу'!$A$2,"")</f>
        <v>12</v>
      </c>
      <c r="DG30" s="39" t="str">
        <f>IF('Г на Ч'!DG30*'Г на группу'!$A$2,'Г на Ч'!DG30*'Г на группу'!$A$2,"")</f>
        <v/>
      </c>
      <c r="DH30" s="39" t="str">
        <f>IF('Г на Ч'!DH30*'Г на группу'!$A$2,'Г на Ч'!DH30*'Г на группу'!$A$2,"")</f>
        <v/>
      </c>
      <c r="DI30" s="39" t="str">
        <f>IF('Г на Ч'!DI30*'Г на группу'!$A$2,'Г на Ч'!DI30*'Г на группу'!$A$2,"")</f>
        <v/>
      </c>
      <c r="DJ30" s="39" t="str">
        <f>IF('Г на Ч'!DJ30*'Г на группу'!$A$2,'Г на Ч'!DJ30*'Г на группу'!$A$2,"")</f>
        <v/>
      </c>
      <c r="DK30" s="38" t="str">
        <f>IF('Г на Ч'!DK30*'Г на группу'!$A$2,'Г на Ч'!DK30*'Г на группу'!$A$2,"")</f>
        <v/>
      </c>
      <c r="DL30" s="39" t="str">
        <f>IF('Г на Ч'!DL30*'Г на группу'!$A$2,'Г на Ч'!DL30*'Г на группу'!$A$2,"")</f>
        <v/>
      </c>
      <c r="DM30" s="39" t="str">
        <f>IF('Г на Ч'!DM30*'Г на группу'!$A$2,'Г на Ч'!DM30*'Г на группу'!$A$2,"")</f>
        <v/>
      </c>
      <c r="DN30" s="39" t="str">
        <f>IF('Г на Ч'!DN30*'Г на группу'!$A$2,'Г на Ч'!DN30*'Г на группу'!$A$2,"")</f>
        <v/>
      </c>
      <c r="DO30" s="39" t="str">
        <f>IF('Г на Ч'!DO30*'Г на группу'!$A$2,'Г на Ч'!DO30*'Г на группу'!$A$2,"")</f>
        <v/>
      </c>
      <c r="DP30" s="38">
        <f>IF('Г на Ч'!DP30*'Г на группу'!$A$2,'Г на Ч'!DP30*'Г на группу'!$A$2,"")</f>
        <v>12</v>
      </c>
      <c r="DQ30" s="21">
        <f t="shared" si="4"/>
        <v>132</v>
      </c>
    </row>
    <row r="31" spans="1:121" s="21" customFormat="1" ht="15.75" thickBot="1" x14ac:dyDescent="0.3">
      <c r="A31" s="50" t="s">
        <v>48</v>
      </c>
      <c r="B31" s="50">
        <v>400</v>
      </c>
      <c r="E31" s="55">
        <v>99.9</v>
      </c>
      <c r="F31"/>
      <c r="G31" s="44"/>
      <c r="H31" s="44"/>
      <c r="I31" s="44"/>
      <c r="J31" s="21" t="str">
        <f>IF('Г на Ч'!J31*'Г на группу'!$A$2,'Г на Ч'!J31*'Г на группу'!$A$2,"")</f>
        <v/>
      </c>
      <c r="K31" s="53">
        <f>IF('Г на Ч'!K31*'Г на группу'!$A$2,'Г на Ч'!K31*'Г на группу'!$A$2,"")</f>
        <v>132</v>
      </c>
      <c r="L31" s="53" t="str">
        <f>IF('Г на Ч'!L31*'Г на группу'!$A$2,'Г на Ч'!L31*'Г на группу'!$A$2,"")</f>
        <v/>
      </c>
      <c r="M31" s="53" t="str">
        <f>IF('Г на Ч'!M31*'Г на группу'!$A$2,'Г на Ч'!M31*'Г на группу'!$A$2,"")</f>
        <v/>
      </c>
      <c r="N31" s="53">
        <f>IF('Г на Ч'!N31*'Г на группу'!$A$2,'Г на Ч'!N31*'Г на группу'!$A$2,"")</f>
        <v>32.966999999999999</v>
      </c>
      <c r="O31" s="50">
        <f>IF('Г на Ч'!O31*'Г на группу'!$A$2,'Г на Ч'!O31*'Г на группу'!$A$2,"")</f>
        <v>33</v>
      </c>
      <c r="P31" s="53">
        <f>IF('Г на Ч'!P31*'Г на группу'!$A$2,'Г на Ч'!P31*'Г на группу'!$A$2,"")</f>
        <v>132</v>
      </c>
      <c r="Q31" s="53" t="str">
        <f>IF('Г на Ч'!Q31*'Г на группу'!$A$2,'Г на Ч'!Q31*'Г на группу'!$A$2,"")</f>
        <v/>
      </c>
      <c r="R31" s="53" t="str">
        <f>IF('Г на Ч'!R31*'Г на группу'!$A$2,'Г на Ч'!R31*'Г на группу'!$A$2,"")</f>
        <v/>
      </c>
      <c r="S31" s="53">
        <f>IF('Г на Ч'!S31*'Г на группу'!$A$2,'Г на Ч'!S31*'Г на группу'!$A$2,"")</f>
        <v>32.966999999999999</v>
      </c>
      <c r="T31" s="50">
        <f>IF('Г на Ч'!T31*'Г на группу'!$A$2,'Г на Ч'!T31*'Г на группу'!$A$2,"")</f>
        <v>33</v>
      </c>
      <c r="U31" s="53">
        <f>IF('Г на Ч'!U31*'Г на группу'!$A$2,'Г на Ч'!U31*'Г на группу'!$A$2,"")</f>
        <v>132</v>
      </c>
      <c r="V31" s="53" t="str">
        <f>IF('Г на Ч'!V31*'Г на группу'!$A$2,'Г на Ч'!V31*'Г на группу'!$A$2,"")</f>
        <v/>
      </c>
      <c r="W31" s="53" t="str">
        <f>IF('Г на Ч'!W31*'Г на группу'!$A$2,'Г на Ч'!W31*'Г на группу'!$A$2,"")</f>
        <v/>
      </c>
      <c r="X31" s="53">
        <f>IF('Г на Ч'!X31*'Г на группу'!$A$2,'Г на Ч'!X31*'Г на группу'!$A$2,"")</f>
        <v>32.966999999999999</v>
      </c>
      <c r="Y31" s="50">
        <f>IF('Г на Ч'!Y31*'Г на группу'!$A$2,'Г на Ч'!Y31*'Г на группу'!$A$2,"")</f>
        <v>33</v>
      </c>
      <c r="Z31" s="53">
        <f>IF('Г на Ч'!Z31*'Г на группу'!$A$2,'Г на Ч'!Z31*'Г на группу'!$A$2,"")</f>
        <v>132</v>
      </c>
      <c r="AA31" s="53" t="str">
        <f>IF('Г на Ч'!AA31*'Г на группу'!$A$2,'Г на Ч'!AA31*'Г на группу'!$A$2,"")</f>
        <v/>
      </c>
      <c r="AB31" s="53" t="str">
        <f>IF('Г на Ч'!AB31*'Г на группу'!$A$2,'Г на Ч'!AB31*'Г на группу'!$A$2,"")</f>
        <v/>
      </c>
      <c r="AC31" s="53">
        <f>IF('Г на Ч'!AC31*'Г на группу'!$A$2,'Г на Ч'!AC31*'Г на группу'!$A$2,"")</f>
        <v>32.966999999999999</v>
      </c>
      <c r="AD31" s="21">
        <f>IF('Г на Ч'!AD31*'Г на группу'!$A$2,'Г на Ч'!AD31*'Г на группу'!$A$2,"")</f>
        <v>33</v>
      </c>
      <c r="AE31" s="53">
        <f>IF('Г на Ч'!AE31*'Г на группу'!$A$2,'Г на Ч'!AE31*'Г на группу'!$A$2,"")</f>
        <v>132</v>
      </c>
      <c r="AF31" s="53" t="str">
        <f>IF('Г на Ч'!AF31*'Г на группу'!$A$2,'Г на Ч'!AF31*'Г на группу'!$A$2,"")</f>
        <v/>
      </c>
      <c r="AG31" s="53" t="str">
        <f>IF('Г на Ч'!AG31*'Г на группу'!$A$2,'Г на Ч'!AG31*'Г на группу'!$A$2,"")</f>
        <v/>
      </c>
      <c r="AH31" s="53">
        <f>IF('Г на Ч'!AH31*'Г на группу'!$A$2,'Г на Ч'!AH31*'Г на группу'!$A$2,"")</f>
        <v>32.966999999999999</v>
      </c>
      <c r="AI31" s="21">
        <f>IF('Г на Ч'!AI31*'Г на группу'!$A$2,'Г на Ч'!AI31*'Г на группу'!$A$2,"")</f>
        <v>33</v>
      </c>
      <c r="AJ31" s="53">
        <f>IF('Г на Ч'!AJ31*'Г на группу'!$A$2,'Г на Ч'!AJ31*'Г на группу'!$A$2,"")</f>
        <v>132</v>
      </c>
      <c r="AK31" s="53" t="str">
        <f>IF('Г на Ч'!AK31*'Г на группу'!$A$2,'Г на Ч'!AK31*'Г на группу'!$A$2,"")</f>
        <v/>
      </c>
      <c r="AL31" s="53" t="str">
        <f>IF('Г на Ч'!AL31*'Г на группу'!$A$2,'Г на Ч'!AL31*'Г на группу'!$A$2,"")</f>
        <v/>
      </c>
      <c r="AM31" s="53">
        <f>IF('Г на Ч'!AM31*'Г на группу'!$A$2,'Г на Ч'!AM31*'Г на группу'!$A$2,"")</f>
        <v>32.966999999999999</v>
      </c>
      <c r="AN31" s="54">
        <f>IF('Г на Ч'!AN31*'Г на группу'!$A$2,'Г на Ч'!AN31*'Г на группу'!$A$2,"")</f>
        <v>33</v>
      </c>
      <c r="AO31" s="53">
        <f>IF('Г на Ч'!AO31*'Г на группу'!$A$2,'Г на Ч'!AO31*'Г на группу'!$A$2,"")</f>
        <v>132</v>
      </c>
      <c r="AP31" s="53" t="str">
        <f>IF('Г на Ч'!AP31*'Г на группу'!$A$2,'Г на Ч'!AP31*'Г на группу'!$A$2,"")</f>
        <v/>
      </c>
      <c r="AQ31" s="53" t="str">
        <f>IF('Г на Ч'!AQ31*'Г на группу'!$A$2,'Г на Ч'!AQ31*'Г на группу'!$A$2,"")</f>
        <v/>
      </c>
      <c r="AR31" s="53">
        <f>IF('Г на Ч'!AR31*'Г на группу'!$A$2,'Г на Ч'!AR31*'Г на группу'!$A$2,"")</f>
        <v>32.966999999999999</v>
      </c>
      <c r="AS31" s="50">
        <f>IF('Г на Ч'!AS31*'Г на группу'!$A$2,'Г на Ч'!AS31*'Г на группу'!$A$2,"")</f>
        <v>33</v>
      </c>
      <c r="AT31" s="53">
        <f>IF('Г на Ч'!AT31*'Г на группу'!$A$2,'Г на Ч'!AT31*'Г на группу'!$A$2,"")</f>
        <v>132</v>
      </c>
      <c r="AU31" s="53" t="str">
        <f>IF('Г на Ч'!AU31*'Г на группу'!$A$2,'Г на Ч'!AU31*'Г на группу'!$A$2,"")</f>
        <v/>
      </c>
      <c r="AV31" s="53" t="str">
        <f>IF('Г на Ч'!AV31*'Г на группу'!$A$2,'Г на Ч'!AV31*'Г на группу'!$A$2,"")</f>
        <v/>
      </c>
      <c r="AW31" s="53">
        <f>IF('Г на Ч'!AW31*'Г на группу'!$A$2,'Г на Ч'!AW31*'Г на группу'!$A$2,"")</f>
        <v>32.966999999999999</v>
      </c>
      <c r="AX31" s="21">
        <f>IF('Г на Ч'!AX31*'Г на группу'!$A$2,'Г на Ч'!AX31*'Г на группу'!$A$2,"")</f>
        <v>33</v>
      </c>
      <c r="AY31" s="30">
        <f>IF('Г на Ч'!AY31*'Г на группу'!$A$2,'Г на Ч'!AY31*'Г на группу'!$A$2,"")</f>
        <v>132</v>
      </c>
      <c r="AZ31" s="53" t="str">
        <f>IF('Г на Ч'!AZ31*'Г на группу'!$A$2,'Г на Ч'!AZ31*'Г на группу'!$A$2,"")</f>
        <v/>
      </c>
      <c r="BA31" s="53" t="str">
        <f>IF('Г на Ч'!BA31*'Г на группу'!$A$2,'Г на Ч'!BA31*'Г на группу'!$A$2,"")</f>
        <v/>
      </c>
      <c r="BB31" s="53">
        <f>IF('Г на Ч'!BB31*'Г на группу'!$A$2,'Г на Ч'!BB31*'Г на группу'!$A$2,"")</f>
        <v>32.966999999999999</v>
      </c>
      <c r="BC31" s="50">
        <f>IF('Г на Ч'!BC31*'Г на группу'!$A$2,'Г на Ч'!BC31*'Г на группу'!$A$2,"")</f>
        <v>33</v>
      </c>
      <c r="BD31" s="53">
        <f>IF('Г на Ч'!BD31*'Г на группу'!$A$2,'Г на Ч'!BD31*'Г на группу'!$A$2,"")</f>
        <v>132</v>
      </c>
      <c r="BE31" s="53" t="str">
        <f>IF('Г на Ч'!BE31*'Г на группу'!$A$2,'Г на Ч'!BE31*'Г на группу'!$A$2,"")</f>
        <v/>
      </c>
      <c r="BF31" s="53" t="str">
        <f>IF('Г на Ч'!BF31*'Г на группу'!$A$2,'Г на Ч'!BF31*'Г на группу'!$A$2,"")</f>
        <v/>
      </c>
      <c r="BG31" s="53">
        <f>IF('Г на Ч'!BG31*'Г на группу'!$A$2,'Г на Ч'!BG31*'Г на группу'!$A$2,"")</f>
        <v>32.966999999999999</v>
      </c>
      <c r="BH31" s="54">
        <f>IF('Г на Ч'!BH31*'Г на группу'!$A$2,'Г на Ч'!BH31*'Г на группу'!$A$2,"")</f>
        <v>33</v>
      </c>
      <c r="BI31" s="30">
        <f>IF('Г на Ч'!BI31*'Г на группу'!$A$2,'Г на Ч'!BI31*'Г на группу'!$A$2,"")</f>
        <v>132</v>
      </c>
      <c r="BJ31" s="53" t="str">
        <f>IF('Г на Ч'!BJ31*'Г на группу'!$A$2,'Г на Ч'!BJ31*'Г на группу'!$A$2,"")</f>
        <v/>
      </c>
      <c r="BK31" s="53" t="str">
        <f>IF('Г на Ч'!BK31*'Г на группу'!$A$2,'Г на Ч'!BK31*'Г на группу'!$A$2,"")</f>
        <v/>
      </c>
      <c r="BL31" s="53">
        <f>IF('Г на Ч'!BL31*'Г на группу'!$A$2,'Г на Ч'!BL31*'Г на группу'!$A$2,"")</f>
        <v>32.966999999999999</v>
      </c>
      <c r="BM31" s="55">
        <f>IF('Г на Ч'!BM31*'Г на группу'!$A$2,'Г на Ч'!BM31*'Г на группу'!$A$2,"")</f>
        <v>33</v>
      </c>
      <c r="BN31" s="53">
        <f>IF('Г на Ч'!BN31*'Г на группу'!$A$2,'Г на Ч'!BN31*'Г на группу'!$A$2,"")</f>
        <v>132</v>
      </c>
      <c r="BO31" s="53" t="str">
        <f>IF('Г на Ч'!BO31*'Г на группу'!$A$2,'Г на Ч'!BO31*'Г на группу'!$A$2,"")</f>
        <v/>
      </c>
      <c r="BP31" s="53" t="str">
        <f>IF('Г на Ч'!BP31*'Г на группу'!$A$2,'Г на Ч'!BP31*'Г на группу'!$A$2,"")</f>
        <v/>
      </c>
      <c r="BQ31" s="53">
        <f>IF('Г на Ч'!BQ31*'Г на группу'!$A$2,'Г на Ч'!BQ31*'Г на группу'!$A$2,"")</f>
        <v>32.966999999999999</v>
      </c>
      <c r="BR31" s="50">
        <f>IF('Г на Ч'!BR31*'Г на группу'!$A$2,'Г на Ч'!BR31*'Г на группу'!$A$2,"")</f>
        <v>33</v>
      </c>
      <c r="BS31" s="53">
        <f>IF('Г на Ч'!BS31*'Г на группу'!$A$2,'Г на Ч'!BS31*'Г на группу'!$A$2,"")</f>
        <v>132</v>
      </c>
      <c r="BT31" s="53" t="str">
        <f>IF('Г на Ч'!BT31*'Г на группу'!$A$2,'Г на Ч'!BT31*'Г на группу'!$A$2,"")</f>
        <v/>
      </c>
      <c r="BU31" s="53" t="str">
        <f>IF('Г на Ч'!BU31*'Г на группу'!$A$2,'Г на Ч'!BU31*'Г на группу'!$A$2,"")</f>
        <v/>
      </c>
      <c r="BV31" s="53">
        <f>IF('Г на Ч'!BV31*'Г на группу'!$A$2,'Г на Ч'!BV31*'Г на группу'!$A$2,"")</f>
        <v>32.966999999999999</v>
      </c>
      <c r="BW31" s="50">
        <f>IF('Г на Ч'!BW31*'Г на группу'!$A$2,'Г на Ч'!BW31*'Г на группу'!$A$2,"")</f>
        <v>33</v>
      </c>
      <c r="BX31" s="53">
        <f>IF('Г на Ч'!BX31*'Г на группу'!$A$2,'Г на Ч'!BX31*'Г на группу'!$A$2,"")</f>
        <v>132</v>
      </c>
      <c r="BY31" s="53" t="str">
        <f>IF('Г на Ч'!BY31*'Г на группу'!$A$2,'Г на Ч'!BY31*'Г на группу'!$A$2,"")</f>
        <v/>
      </c>
      <c r="BZ31" s="53" t="str">
        <f>IF('Г на Ч'!BZ31*'Г на группу'!$A$2,'Г на Ч'!BZ31*'Г на группу'!$A$2,"")</f>
        <v/>
      </c>
      <c r="CA31" s="53">
        <f>IF('Г на Ч'!CA31*'Г на группу'!$A$2,'Г на Ч'!CA31*'Г на группу'!$A$2,"")</f>
        <v>32.966999999999999</v>
      </c>
      <c r="CB31" s="50">
        <f>IF('Г на Ч'!CB31*'Г на группу'!$A$2,'Г на Ч'!CB31*'Г на группу'!$A$2,"")</f>
        <v>33</v>
      </c>
      <c r="CC31" s="53">
        <f>IF('Г на Ч'!CC31*'Г на группу'!$A$2,'Г на Ч'!CC31*'Г на группу'!$A$2,"")</f>
        <v>132</v>
      </c>
      <c r="CD31" s="53" t="str">
        <f>IF('Г на Ч'!CD31*'Г на группу'!$A$2,'Г на Ч'!CD31*'Г на группу'!$A$2,"")</f>
        <v/>
      </c>
      <c r="CE31" s="53" t="str">
        <f>IF('Г на Ч'!CE31*'Г на группу'!$A$2,'Г на Ч'!CE31*'Г на группу'!$A$2,"")</f>
        <v/>
      </c>
      <c r="CF31" s="53">
        <f>IF('Г на Ч'!CF31*'Г на группу'!$A$2,'Г на Ч'!CF31*'Г на группу'!$A$2,"")</f>
        <v>32.966999999999999</v>
      </c>
      <c r="CG31" s="50">
        <f>IF('Г на Ч'!CG31*'Г на группу'!$A$2,'Г на Ч'!CG31*'Г на группу'!$A$2,"")</f>
        <v>33</v>
      </c>
      <c r="CH31" s="53">
        <f>IF('Г на Ч'!CH31*'Г на группу'!$A$2,'Г на Ч'!CH31*'Г на группу'!$A$2,"")</f>
        <v>132</v>
      </c>
      <c r="CI31" s="53" t="str">
        <f>IF('Г на Ч'!CI31*'Г на группу'!$A$2,'Г на Ч'!CI31*'Г на группу'!$A$2,"")</f>
        <v/>
      </c>
      <c r="CJ31" s="53" t="str">
        <f>IF('Г на Ч'!CJ31*'Г на группу'!$A$2,'Г на Ч'!CJ31*'Г на группу'!$A$2,"")</f>
        <v/>
      </c>
      <c r="CK31" s="53">
        <f>IF('Г на Ч'!CK31*'Г на группу'!$A$2,'Г на Ч'!CK31*'Г на группу'!$A$2,"")</f>
        <v>32.966999999999999</v>
      </c>
      <c r="CL31" s="21">
        <f>IF('Г на Ч'!CL31*'Г на группу'!$A$2,'Г на Ч'!CL31*'Г на группу'!$A$2,"")</f>
        <v>33</v>
      </c>
      <c r="CM31" s="53">
        <f>IF('Г на Ч'!CM31*'Г на группу'!$A$2,'Г на Ч'!CM31*'Г на группу'!$A$2,"")</f>
        <v>132</v>
      </c>
      <c r="CN31" s="53" t="str">
        <f>IF('Г на Ч'!CN31*'Г на группу'!$A$2,'Г на Ч'!CN31*'Г на группу'!$A$2,"")</f>
        <v/>
      </c>
      <c r="CO31" s="53" t="str">
        <f>IF('Г на Ч'!CO31*'Г на группу'!$A$2,'Г на Ч'!CO31*'Г на группу'!$A$2,"")</f>
        <v/>
      </c>
      <c r="CP31" s="53">
        <f>IF('Г на Ч'!CP31*'Г на группу'!$A$2,'Г на Ч'!CP31*'Г на группу'!$A$2,"")</f>
        <v>32.966999999999999</v>
      </c>
      <c r="CQ31" s="21">
        <f>IF('Г на Ч'!CQ31*'Г на группу'!$A$2,'Г на Ч'!CQ31*'Г на группу'!$A$2,"")</f>
        <v>33</v>
      </c>
      <c r="CR31" s="53">
        <f>IF('Г на Ч'!CR31*'Г на группу'!$A$2,'Г на Ч'!CR31*'Г на группу'!$A$2,"")</f>
        <v>132</v>
      </c>
      <c r="CS31" s="53" t="str">
        <f>IF('Г на Ч'!CS31*'Г на группу'!$A$2,'Г на Ч'!CS31*'Г на группу'!$A$2,"")</f>
        <v/>
      </c>
      <c r="CT31" s="53" t="str">
        <f>IF('Г на Ч'!CT31*'Г на группу'!$A$2,'Г на Ч'!CT31*'Г на группу'!$A$2,"")</f>
        <v/>
      </c>
      <c r="CU31" s="53">
        <f>IF('Г на Ч'!CU31*'Г на группу'!$A$2,'Г на Ч'!CU31*'Г на группу'!$A$2,"")</f>
        <v>32.966999999999999</v>
      </c>
      <c r="CV31" s="21">
        <f>IF('Г на Ч'!CV31*'Г на группу'!$A$2,'Г на Ч'!CV31*'Г на группу'!$A$2,"")</f>
        <v>33</v>
      </c>
      <c r="CW31" s="53">
        <f>IF('Г на Ч'!CW31*'Г на группу'!$A$2,'Г на Ч'!CW31*'Г на группу'!$A$2,"")</f>
        <v>132</v>
      </c>
      <c r="CX31" s="53" t="str">
        <f>IF('Г на Ч'!CX31*'Г на группу'!$A$2,'Г на Ч'!CX31*'Г на группу'!$A$2,"")</f>
        <v/>
      </c>
      <c r="CY31" s="53" t="str">
        <f>IF('Г на Ч'!CY31*'Г на группу'!$A$2,'Г на Ч'!CY31*'Г на группу'!$A$2,"")</f>
        <v/>
      </c>
      <c r="CZ31" s="53">
        <f>IF('Г на Ч'!CZ31*'Г на группу'!$A$2,'Г на Ч'!CZ31*'Г на группу'!$A$2,"")</f>
        <v>32.966999999999999</v>
      </c>
      <c r="DA31" s="21">
        <f>IF('Г на Ч'!DA31*'Г на группу'!$A$2,'Г на Ч'!DA31*'Г на группу'!$A$2,"")</f>
        <v>33</v>
      </c>
      <c r="DB31" s="53">
        <f>IF('Г на Ч'!DB31*'Г на группу'!$A$2,'Г на Ч'!DB31*'Г на группу'!$A$2,"")</f>
        <v>132</v>
      </c>
      <c r="DC31" s="53" t="str">
        <f>IF('Г на Ч'!DC31*'Г на группу'!$A$2,'Г на Ч'!DC31*'Г на группу'!$A$2,"")</f>
        <v/>
      </c>
      <c r="DD31" s="53" t="str">
        <f>IF('Г на Ч'!DD31*'Г на группу'!$A$2,'Г на Ч'!DD31*'Г на группу'!$A$2,"")</f>
        <v/>
      </c>
      <c r="DE31" s="53">
        <f>IF('Г на Ч'!DE31*'Г на группу'!$A$2,'Г на Ч'!DE31*'Г на группу'!$A$2,"")</f>
        <v>32.966999999999999</v>
      </c>
      <c r="DF31" s="21">
        <f>IF('Г на Ч'!DF31*'Г на группу'!$A$2,'Г на Ч'!DF31*'Г на группу'!$A$2,"")</f>
        <v>33</v>
      </c>
      <c r="DG31" s="53">
        <f>IF('Г на Ч'!DG31*'Г на группу'!$A$2,'Г на Ч'!DG31*'Г на группу'!$A$2,"")</f>
        <v>132</v>
      </c>
      <c r="DH31" s="53" t="str">
        <f>IF('Г на Ч'!DH31*'Г на группу'!$A$2,'Г на Ч'!DH31*'Г на группу'!$A$2,"")</f>
        <v/>
      </c>
      <c r="DI31" s="53" t="str">
        <f>IF('Г на Ч'!DI31*'Г на группу'!$A$2,'Г на Ч'!DI31*'Г на группу'!$A$2,"")</f>
        <v/>
      </c>
      <c r="DJ31" s="53">
        <f>IF('Г на Ч'!DJ31*'Г на группу'!$A$2,'Г на Ч'!DJ31*'Г на группу'!$A$2,"")</f>
        <v>32.966999999999999</v>
      </c>
      <c r="DK31" s="21">
        <f>IF('Г на Ч'!DK31*'Г на группу'!$A$2,'Г на Ч'!DK31*'Г на группу'!$A$2,"")</f>
        <v>33</v>
      </c>
      <c r="DL31" s="53">
        <f>IF('Г на Ч'!DL31*'Г на группу'!$A$2,'Г на Ч'!DL31*'Г на группу'!$A$2,"")</f>
        <v>132</v>
      </c>
      <c r="DM31" s="53" t="str">
        <f>IF('Г на Ч'!DM31*'Г на группу'!$A$2,'Г на Ч'!DM31*'Г на группу'!$A$2,"")</f>
        <v/>
      </c>
      <c r="DN31" s="53" t="str">
        <f>IF('Г на Ч'!DN31*'Г на группу'!$A$2,'Г на Ч'!DN31*'Г на группу'!$A$2,"")</f>
        <v/>
      </c>
      <c r="DO31" s="53">
        <f>IF('Г на Ч'!DO31*'Г на группу'!$A$2,'Г на Ч'!DO31*'Г на группу'!$A$2,"")</f>
        <v>32.966999999999999</v>
      </c>
      <c r="DP31" s="21">
        <f>IF('Г на Ч'!DP31*'Г на группу'!$A$2,'Г на Ч'!DP31*'Г на группу'!$A$2,"")</f>
        <v>33</v>
      </c>
      <c r="DQ31" s="21">
        <f t="shared" si="4"/>
        <v>726</v>
      </c>
    </row>
    <row r="32" spans="1:121" s="21" customFormat="1" ht="15.75" thickTop="1" x14ac:dyDescent="0.25">
      <c r="A32" s="31"/>
      <c r="B32" s="31"/>
      <c r="C32" s="31"/>
      <c r="D32" s="31"/>
      <c r="E32" s="34"/>
      <c r="F32" s="23"/>
      <c r="G32" s="23"/>
      <c r="H32" s="23"/>
      <c r="I32" s="23"/>
      <c r="J32" s="32">
        <f t="shared" ref="J32:AK32" si="6">SUM(J4:J31)</f>
        <v>0</v>
      </c>
      <c r="K32" s="32">
        <f t="shared" si="6"/>
        <v>3738.1200000000003</v>
      </c>
      <c r="L32" s="32">
        <f t="shared" si="6"/>
        <v>275.79000000000002</v>
      </c>
      <c r="M32" s="32">
        <f t="shared" si="6"/>
        <v>290.39999999999998</v>
      </c>
      <c r="N32" s="32">
        <f t="shared" si="6"/>
        <v>669.38099999999997</v>
      </c>
      <c r="O32" s="32">
        <f t="shared" si="6"/>
        <v>1127</v>
      </c>
      <c r="P32" s="32">
        <f t="shared" si="6"/>
        <v>3448.0200000000004</v>
      </c>
      <c r="Q32" s="32">
        <f t="shared" si="6"/>
        <v>251.55</v>
      </c>
      <c r="R32" s="32">
        <f t="shared" si="6"/>
        <v>244.10999999999999</v>
      </c>
      <c r="S32" s="32">
        <f t="shared" si="6"/>
        <v>711.62099999999998</v>
      </c>
      <c r="T32" s="32">
        <f t="shared" si="6"/>
        <v>1127</v>
      </c>
      <c r="U32" s="32">
        <f t="shared" si="6"/>
        <v>3505.32</v>
      </c>
      <c r="V32" s="32">
        <f t="shared" si="6"/>
        <v>277.44</v>
      </c>
      <c r="W32" s="32">
        <f t="shared" si="6"/>
        <v>250.73999999999998</v>
      </c>
      <c r="X32" s="32">
        <f t="shared" si="6"/>
        <v>679.221</v>
      </c>
      <c r="Y32" s="32">
        <f t="shared" si="6"/>
        <v>1097</v>
      </c>
      <c r="Z32" s="32">
        <f t="shared" si="6"/>
        <v>3404.5200000000004</v>
      </c>
      <c r="AA32" s="32">
        <f t="shared" si="6"/>
        <v>261.74999999999994</v>
      </c>
      <c r="AB32" s="32">
        <f t="shared" si="6"/>
        <v>230.93999999999997</v>
      </c>
      <c r="AC32" s="32">
        <f t="shared" si="6"/>
        <v>725.15099999999995</v>
      </c>
      <c r="AD32" s="32">
        <f t="shared" si="6"/>
        <v>1097</v>
      </c>
      <c r="AE32" s="32">
        <f t="shared" si="6"/>
        <v>3650.2800000000007</v>
      </c>
      <c r="AF32" s="32">
        <f t="shared" si="6"/>
        <v>260.59199999999998</v>
      </c>
      <c r="AG32" s="32">
        <f t="shared" si="6"/>
        <v>268.22399999999999</v>
      </c>
      <c r="AH32" s="32">
        <f t="shared" si="6"/>
        <v>701.601</v>
      </c>
      <c r="AI32" s="32">
        <f t="shared" si="6"/>
        <v>1139</v>
      </c>
      <c r="AJ32" s="32">
        <f t="shared" si="6"/>
        <v>3231.7200000000003</v>
      </c>
      <c r="AK32" s="32">
        <f t="shared" si="6"/>
        <v>256.8</v>
      </c>
      <c r="AL32" s="32">
        <f t="shared" ref="AL32:CW32" si="7">SUM(AL4:AL31)</f>
        <v>226.14</v>
      </c>
      <c r="AM32" s="32">
        <f t="shared" si="7"/>
        <v>708.74099999999999</v>
      </c>
      <c r="AN32" s="73">
        <f t="shared" si="7"/>
        <v>1097</v>
      </c>
      <c r="AO32" s="32">
        <f t="shared" si="7"/>
        <v>3552.7200000000007</v>
      </c>
      <c r="AP32" s="32">
        <f t="shared" si="7"/>
        <v>261.51</v>
      </c>
      <c r="AQ32" s="32">
        <f t="shared" si="7"/>
        <v>230.09999999999997</v>
      </c>
      <c r="AR32" s="32">
        <f t="shared" si="7"/>
        <v>767.75099999999998</v>
      </c>
      <c r="AS32" s="32">
        <f t="shared" si="7"/>
        <v>1157</v>
      </c>
      <c r="AT32" s="32">
        <f t="shared" si="7"/>
        <v>3357.2400000000002</v>
      </c>
      <c r="AU32" s="32">
        <f t="shared" si="7"/>
        <v>271.51799999999997</v>
      </c>
      <c r="AV32" s="32">
        <f t="shared" si="7"/>
        <v>258.43199999999996</v>
      </c>
      <c r="AW32" s="32">
        <f t="shared" si="7"/>
        <v>631.65300000000002</v>
      </c>
      <c r="AX32" s="32">
        <f t="shared" si="7"/>
        <v>1103</v>
      </c>
      <c r="AY32" s="32">
        <f t="shared" si="7"/>
        <v>3003.2000000000003</v>
      </c>
      <c r="AZ32" s="32">
        <f t="shared" si="7"/>
        <v>244.44</v>
      </c>
      <c r="BA32" s="32">
        <f t="shared" si="7"/>
        <v>228.82</v>
      </c>
      <c r="BB32" s="32">
        <f t="shared" si="7"/>
        <v>600.10099999999989</v>
      </c>
      <c r="BC32" s="32">
        <f t="shared" si="7"/>
        <v>1157</v>
      </c>
      <c r="BD32" s="32">
        <f t="shared" si="7"/>
        <v>2548.1999999999998</v>
      </c>
      <c r="BE32" s="32">
        <f t="shared" si="7"/>
        <v>221.07</v>
      </c>
      <c r="BF32" s="32">
        <f t="shared" si="7"/>
        <v>219.89999999999998</v>
      </c>
      <c r="BG32" s="32">
        <f t="shared" si="7"/>
        <v>382.07099999999997</v>
      </c>
      <c r="BH32" s="73">
        <f t="shared" si="7"/>
        <v>1157</v>
      </c>
      <c r="BI32" s="32">
        <f t="shared" si="7"/>
        <v>3876.6000000000004</v>
      </c>
      <c r="BJ32" s="32">
        <f t="shared" si="7"/>
        <v>287.28000000000003</v>
      </c>
      <c r="BK32" s="32">
        <f t="shared" si="7"/>
        <v>295.32</v>
      </c>
      <c r="BL32" s="32">
        <f t="shared" si="7"/>
        <v>677.45099999999991</v>
      </c>
      <c r="BM32" s="28">
        <f t="shared" si="7"/>
        <v>1127</v>
      </c>
      <c r="BN32" s="32">
        <f t="shared" si="7"/>
        <v>3027.0000000000005</v>
      </c>
      <c r="BO32" s="32">
        <f t="shared" si="7"/>
        <v>262.47000000000003</v>
      </c>
      <c r="BP32" s="32">
        <f t="shared" si="7"/>
        <v>231.77999999999997</v>
      </c>
      <c r="BQ32" s="32">
        <f t="shared" si="7"/>
        <v>631.55099999999993</v>
      </c>
      <c r="BR32" s="32">
        <f t="shared" si="7"/>
        <v>1127</v>
      </c>
      <c r="BS32" s="32">
        <f t="shared" si="7"/>
        <v>3607.5</v>
      </c>
      <c r="BT32" s="32">
        <f t="shared" si="7"/>
        <v>264</v>
      </c>
      <c r="BU32" s="32">
        <f t="shared" si="7"/>
        <v>241.58999999999997</v>
      </c>
      <c r="BV32" s="32">
        <f t="shared" si="7"/>
        <v>549.92099999999994</v>
      </c>
      <c r="BW32" s="32">
        <f t="shared" si="7"/>
        <v>1157</v>
      </c>
      <c r="BX32" s="32">
        <f t="shared" si="7"/>
        <v>3725.4</v>
      </c>
      <c r="BY32" s="32">
        <f t="shared" si="7"/>
        <v>280.08</v>
      </c>
      <c r="BZ32" s="32">
        <f t="shared" si="7"/>
        <v>291.72000000000003</v>
      </c>
      <c r="CA32" s="32">
        <f t="shared" si="7"/>
        <v>665.2109999999999</v>
      </c>
      <c r="CB32" s="32">
        <f t="shared" si="7"/>
        <v>1127</v>
      </c>
      <c r="CC32" s="32">
        <f t="shared" si="7"/>
        <v>3657.6000000000004</v>
      </c>
      <c r="CD32" s="32">
        <f t="shared" si="7"/>
        <v>255.3</v>
      </c>
      <c r="CE32" s="32">
        <f t="shared" si="7"/>
        <v>246.42</v>
      </c>
      <c r="CF32" s="32">
        <f t="shared" si="7"/>
        <v>765.05099999999993</v>
      </c>
      <c r="CG32" s="32">
        <f t="shared" si="7"/>
        <v>1127</v>
      </c>
      <c r="CH32" s="32">
        <f t="shared" si="7"/>
        <v>3299.1000000000004</v>
      </c>
      <c r="CI32" s="32">
        <f t="shared" si="7"/>
        <v>270.83999999999997</v>
      </c>
      <c r="CJ32" s="32">
        <f t="shared" si="7"/>
        <v>241.70999999999998</v>
      </c>
      <c r="CK32" s="32">
        <f t="shared" si="7"/>
        <v>664.88099999999997</v>
      </c>
      <c r="CL32" s="32">
        <f t="shared" si="7"/>
        <v>1097</v>
      </c>
      <c r="CM32" s="32">
        <f t="shared" si="7"/>
        <v>3874.26</v>
      </c>
      <c r="CN32" s="32">
        <f t="shared" si="7"/>
        <v>287.47199999999998</v>
      </c>
      <c r="CO32" s="32">
        <f t="shared" si="7"/>
        <v>289.97399999999999</v>
      </c>
      <c r="CP32" s="32">
        <f t="shared" si="7"/>
        <v>683.30099999999993</v>
      </c>
      <c r="CQ32" s="32">
        <f t="shared" si="7"/>
        <v>1139</v>
      </c>
      <c r="CR32" s="32">
        <f t="shared" si="7"/>
        <v>3247.8</v>
      </c>
      <c r="CS32" s="32">
        <f t="shared" si="7"/>
        <v>255.87</v>
      </c>
      <c r="CT32" s="32">
        <f t="shared" si="7"/>
        <v>228.18</v>
      </c>
      <c r="CU32" s="32">
        <f t="shared" si="7"/>
        <v>716.27099999999996</v>
      </c>
      <c r="CV32" s="32">
        <f t="shared" si="7"/>
        <v>1097</v>
      </c>
      <c r="CW32" s="32">
        <f t="shared" si="7"/>
        <v>3332.1000000000004</v>
      </c>
      <c r="CX32" s="32">
        <f t="shared" ref="CX32:DP32" si="8">SUM(CX4:CX31)</f>
        <v>244.20000000000002</v>
      </c>
      <c r="CY32" s="32">
        <f t="shared" si="8"/>
        <v>221.79</v>
      </c>
      <c r="CZ32" s="32">
        <f t="shared" si="8"/>
        <v>753.68099999999993</v>
      </c>
      <c r="DA32" s="32">
        <f t="shared" si="8"/>
        <v>1157</v>
      </c>
      <c r="DB32" s="32">
        <f t="shared" si="8"/>
        <v>3552.42</v>
      </c>
      <c r="DC32" s="32">
        <f t="shared" si="8"/>
        <v>277.87799999999999</v>
      </c>
      <c r="DD32" s="32">
        <f t="shared" si="8"/>
        <v>260.38200000000001</v>
      </c>
      <c r="DE32" s="32">
        <f t="shared" si="8"/>
        <v>679.23299999999995</v>
      </c>
      <c r="DF32" s="32">
        <f t="shared" si="8"/>
        <v>1103</v>
      </c>
      <c r="DG32" s="32">
        <f t="shared" si="8"/>
        <v>3027.0000000000005</v>
      </c>
      <c r="DH32" s="32">
        <f t="shared" si="8"/>
        <v>262.47000000000003</v>
      </c>
      <c r="DI32" s="32">
        <f t="shared" si="8"/>
        <v>231.77999999999997</v>
      </c>
      <c r="DJ32" s="32">
        <f t="shared" si="8"/>
        <v>631.55099999999993</v>
      </c>
      <c r="DK32" s="32">
        <f t="shared" si="8"/>
        <v>1157</v>
      </c>
      <c r="DL32" s="32">
        <f t="shared" si="8"/>
        <v>2211.3000000000002</v>
      </c>
      <c r="DM32" s="32">
        <f t="shared" si="8"/>
        <v>228.75</v>
      </c>
      <c r="DN32" s="32">
        <f t="shared" si="8"/>
        <v>243.26999999999998</v>
      </c>
      <c r="DO32" s="32">
        <f t="shared" si="8"/>
        <v>427.82099999999997</v>
      </c>
      <c r="DP32" s="32">
        <f t="shared" si="8"/>
        <v>1127</v>
      </c>
      <c r="DQ32" s="21">
        <f t="shared" si="4"/>
        <v>24800</v>
      </c>
    </row>
    <row r="33" spans="1:121" s="21" customFormat="1" ht="15.75" thickBot="1" x14ac:dyDescent="0.3">
      <c r="A33"/>
      <c r="B33"/>
      <c r="C33" s="46"/>
      <c r="D33" s="46"/>
      <c r="E33" s="49"/>
      <c r="F33" s="57">
        <f t="shared" ref="F33:F66" si="9">$B33/100*J33</f>
        <v>0</v>
      </c>
      <c r="G33" s="57">
        <f t="shared" ref="G33:H65" si="10">$C33/100*J33</f>
        <v>0</v>
      </c>
      <c r="H33" s="57">
        <f t="shared" ref="H33:H66" si="11">$D33/100*J33</f>
        <v>0</v>
      </c>
      <c r="I33" s="57">
        <f t="shared" ref="I33:I66" si="12">$E33/100*J33</f>
        <v>0</v>
      </c>
      <c r="J33" s="46"/>
      <c r="K33"/>
      <c r="L33" s="47">
        <f>L32/$L32</f>
        <v>1</v>
      </c>
      <c r="M33" s="47">
        <f t="shared" ref="M33:N33" si="13">M32/$L32</f>
        <v>1.052975089742195</v>
      </c>
      <c r="N33" s="47">
        <f t="shared" si="13"/>
        <v>2.427140215381268</v>
      </c>
      <c r="O33"/>
      <c r="P33"/>
      <c r="Q33" s="47">
        <f>Q32/$Q32</f>
        <v>1</v>
      </c>
      <c r="R33" s="47">
        <f t="shared" ref="R33:S33" si="14">R32/$Q32</f>
        <v>0.9704233750745378</v>
      </c>
      <c r="S33" s="47">
        <f t="shared" si="14"/>
        <v>2.8289445438282645</v>
      </c>
      <c r="T33"/>
      <c r="U33"/>
      <c r="V33" s="47">
        <f>V32/$V32</f>
        <v>1</v>
      </c>
      <c r="W33" s="47">
        <f>W32/$V32</f>
        <v>0.9037629757785467</v>
      </c>
      <c r="X33" s="47">
        <f>X32/$V32</f>
        <v>2.4481725778546712</v>
      </c>
      <c r="Y33"/>
      <c r="Z33"/>
      <c r="AA33" s="47">
        <f>AA32/$AA32</f>
        <v>1</v>
      </c>
      <c r="AB33" s="47">
        <f t="shared" ref="AB33:AC33" si="15">AB32/$AA32</f>
        <v>0.88229226361031521</v>
      </c>
      <c r="AC33" s="47">
        <f t="shared" si="15"/>
        <v>2.7703954154727799</v>
      </c>
      <c r="AD33" s="46"/>
      <c r="AE33"/>
      <c r="AF33" s="47">
        <f>AF32/$AF32</f>
        <v>1</v>
      </c>
      <c r="AG33" s="47">
        <f t="shared" ref="AG33" si="16">AG32/$AF32</f>
        <v>1.0292871615398784</v>
      </c>
      <c r="AH33" s="47">
        <f>AH32/$AF32</f>
        <v>2.6923351445938479</v>
      </c>
      <c r="AI33" s="46"/>
      <c r="AJ33"/>
      <c r="AK33" s="47">
        <f>AK32/$AK32</f>
        <v>1</v>
      </c>
      <c r="AL33" s="47">
        <f t="shared" ref="AL33:AM33" si="17">AL32/$AK32</f>
        <v>0.88060747663551397</v>
      </c>
      <c r="AM33" s="47">
        <f t="shared" si="17"/>
        <v>2.7598948598130839</v>
      </c>
      <c r="AN33" s="48"/>
      <c r="AO33"/>
      <c r="AP33" s="47">
        <f>AP32/$AP32</f>
        <v>1</v>
      </c>
      <c r="AQ33" s="47">
        <f t="shared" ref="AQ33:AR33" si="18">AQ32/$AP32</f>
        <v>0.87988987036824584</v>
      </c>
      <c r="AR33" s="47">
        <f t="shared" si="18"/>
        <v>2.9358380176666286</v>
      </c>
      <c r="AS33"/>
      <c r="AT33"/>
      <c r="AU33" s="47">
        <f>AU32/$AU32</f>
        <v>1</v>
      </c>
      <c r="AV33" s="47">
        <f t="shared" ref="AV33:AW33" si="19">AV32/$AU32</f>
        <v>0.95180430026738549</v>
      </c>
      <c r="AW33" s="47">
        <f t="shared" si="19"/>
        <v>2.3263761518573358</v>
      </c>
      <c r="AX33" s="46"/>
      <c r="AY33" s="46"/>
      <c r="AZ33" s="47">
        <f>AZ32/$AZ32</f>
        <v>1</v>
      </c>
      <c r="BA33" s="47">
        <f t="shared" ref="BA33:BB33" si="20">BA32/$AZ32</f>
        <v>0.93609883816069384</v>
      </c>
      <c r="BB33" s="47">
        <f t="shared" si="20"/>
        <v>2.4550032727867777</v>
      </c>
      <c r="BC33"/>
      <c r="BD33"/>
      <c r="BE33" s="47">
        <f>BE32/$BE32</f>
        <v>1</v>
      </c>
      <c r="BF33" s="47">
        <f t="shared" ref="BF33:BG33" si="21">BF32/$BE32</f>
        <v>0.99470755869181704</v>
      </c>
      <c r="BG33" s="47">
        <f t="shared" si="21"/>
        <v>1.7282806350929569</v>
      </c>
      <c r="BH33" s="48"/>
      <c r="BI33" s="46"/>
      <c r="BJ33" s="47">
        <f>BJ32/$BJ32</f>
        <v>1</v>
      </c>
      <c r="BK33" s="47">
        <f t="shared" ref="BK33:BL33" si="22">BK32/$BJ32</f>
        <v>1.0279866332497911</v>
      </c>
      <c r="BL33" s="47">
        <f t="shared" si="22"/>
        <v>2.3581558061821215</v>
      </c>
      <c r="BM33" s="49"/>
      <c r="BN33"/>
      <c r="BO33" s="47">
        <f>BO32/$BO32</f>
        <v>1</v>
      </c>
      <c r="BP33" s="47">
        <f t="shared" ref="BP33:BQ33" si="23">BP32/$BO32</f>
        <v>0.8830723511258427</v>
      </c>
      <c r="BQ33" s="47">
        <f t="shared" si="23"/>
        <v>2.4061835638358664</v>
      </c>
      <c r="BR33"/>
      <c r="BS33"/>
      <c r="BT33" s="47">
        <f>BT32/$BT32</f>
        <v>1</v>
      </c>
      <c r="BU33" s="47">
        <f t="shared" ref="BU33:BV33" si="24">BU32/$BT32</f>
        <v>0.9151136363636363</v>
      </c>
      <c r="BV33" s="47">
        <f t="shared" si="24"/>
        <v>2.0830340909090905</v>
      </c>
      <c r="BW33"/>
      <c r="BX33"/>
      <c r="BY33" s="47">
        <f>BY32/$BY32</f>
        <v>1</v>
      </c>
      <c r="BZ33" s="47">
        <f t="shared" ref="BZ33:CA33" si="25">BZ32/$BY32</f>
        <v>1.0415595544130249</v>
      </c>
      <c r="CA33" s="47">
        <f t="shared" si="25"/>
        <v>2.3750749785775489</v>
      </c>
      <c r="CB33"/>
      <c r="CC33"/>
      <c r="CD33" s="47">
        <f>CD32/$CD32</f>
        <v>1</v>
      </c>
      <c r="CE33" s="47">
        <f t="shared" ref="CE33:CF33" si="26">CE32/$CD32</f>
        <v>0.96521739130434769</v>
      </c>
      <c r="CF33" s="47">
        <f t="shared" si="26"/>
        <v>2.9966745005875435</v>
      </c>
      <c r="CG33"/>
      <c r="CH33"/>
      <c r="CI33" s="47">
        <f>CI32/$CD32</f>
        <v>1.0608695652173912</v>
      </c>
      <c r="CJ33" s="47">
        <f t="shared" ref="CJ33:CK33" si="27">CJ32/$CD32</f>
        <v>0.94676850763807274</v>
      </c>
      <c r="CK33" s="47">
        <f t="shared" si="27"/>
        <v>2.6043125734430079</v>
      </c>
      <c r="CL33" s="46"/>
      <c r="CM33"/>
      <c r="CN33" s="47">
        <f>CN32/$CD32</f>
        <v>1.1260164512338424</v>
      </c>
      <c r="CO33" s="47">
        <f t="shared" ref="CO33:CP33" si="28">CO32/$CD32</f>
        <v>1.1358166862514687</v>
      </c>
      <c r="CP33" s="47">
        <f t="shared" si="28"/>
        <v>2.6764629847238539</v>
      </c>
      <c r="CQ33" s="46"/>
      <c r="CR33"/>
      <c r="CS33" s="47">
        <f t="shared" ref="CS33:CU33" si="29">CS32/$CD32</f>
        <v>1.0022326674500588</v>
      </c>
      <c r="CT33" s="47">
        <f t="shared" si="29"/>
        <v>0.89377203290246765</v>
      </c>
      <c r="CU33" s="47">
        <f t="shared" si="29"/>
        <v>2.8056051703877789</v>
      </c>
      <c r="CV33" s="46"/>
      <c r="CW33"/>
      <c r="CX33" s="47">
        <f t="shared" ref="CX33:CZ33" si="30">CX32/$CD32</f>
        <v>0.95652173913043481</v>
      </c>
      <c r="CY33" s="47">
        <f t="shared" si="30"/>
        <v>0.86874265569917741</v>
      </c>
      <c r="CZ33" s="47">
        <f t="shared" si="30"/>
        <v>2.9521386603995294</v>
      </c>
      <c r="DA33" s="46"/>
      <c r="DB33"/>
      <c r="DC33" s="47">
        <f t="shared" ref="DC33:DE33" si="31">DC32/$CD32</f>
        <v>1.0884371327849587</v>
      </c>
      <c r="DD33" s="47">
        <f t="shared" si="31"/>
        <v>1.0199059929494712</v>
      </c>
      <c r="DE33" s="47">
        <f t="shared" si="31"/>
        <v>2.660528789659224</v>
      </c>
      <c r="DF33" s="46"/>
      <c r="DG33"/>
      <c r="DH33" s="47">
        <f t="shared" ref="DH33:DJ33" si="32">DH32/$CD32</f>
        <v>1.028084606345476</v>
      </c>
      <c r="DI33" s="47">
        <f t="shared" si="32"/>
        <v>0.90787309048178599</v>
      </c>
      <c r="DJ33" s="47">
        <f t="shared" si="32"/>
        <v>2.4737602820211513</v>
      </c>
      <c r="DK33" s="46"/>
      <c r="DL33"/>
      <c r="DM33" s="47">
        <f t="shared" ref="DM33:DO33" si="33">DM32/$CD32</f>
        <v>0.89600470035252644</v>
      </c>
      <c r="DN33" s="47">
        <f t="shared" si="33"/>
        <v>0.95287896592244403</v>
      </c>
      <c r="DO33" s="47">
        <f t="shared" si="33"/>
        <v>1.6757579318448881</v>
      </c>
      <c r="DP33" s="46"/>
    </row>
    <row r="34" spans="1:121" s="21" customFormat="1" ht="16.5" thickTop="1" thickBot="1" x14ac:dyDescent="0.3">
      <c r="A34" s="74" t="s">
        <v>49</v>
      </c>
      <c r="B34" s="23">
        <v>370</v>
      </c>
      <c r="C34" s="23">
        <v>13.5</v>
      </c>
      <c r="D34" s="23">
        <v>11</v>
      </c>
      <c r="E34" s="24">
        <v>55.6</v>
      </c>
      <c r="F34" s="39">
        <f t="shared" si="9"/>
        <v>0</v>
      </c>
      <c r="G34" s="42">
        <f t="shared" si="10"/>
        <v>0</v>
      </c>
      <c r="H34" s="42">
        <f t="shared" si="11"/>
        <v>0</v>
      </c>
      <c r="I34" s="42">
        <f t="shared" si="12"/>
        <v>0</v>
      </c>
      <c r="J34" s="23"/>
      <c r="K34" s="23"/>
      <c r="L34" s="23"/>
      <c r="M34" s="23"/>
      <c r="N34" s="23" t="s">
        <v>50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5"/>
      <c r="BI34" s="23"/>
      <c r="BJ34" s="23"/>
      <c r="BK34" s="23"/>
      <c r="BL34" s="23"/>
      <c r="BM34" s="24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</row>
    <row r="35" spans="1:121" s="21" customFormat="1" ht="15.75" thickTop="1" x14ac:dyDescent="0.25">
      <c r="A35" s="75" t="s">
        <v>51</v>
      </c>
      <c r="B35" s="75">
        <v>370</v>
      </c>
      <c r="C35" s="75">
        <v>13.5</v>
      </c>
      <c r="D35" s="75">
        <v>11</v>
      </c>
      <c r="E35" s="76">
        <v>55.6</v>
      </c>
      <c r="F35" s="53" t="e">
        <f t="shared" si="9"/>
        <v>#VALUE!</v>
      </c>
      <c r="G35" s="30" t="e">
        <f t="shared" si="10"/>
        <v>#VALUE!</v>
      </c>
      <c r="H35" s="30" t="e">
        <f t="shared" si="11"/>
        <v>#VALUE!</v>
      </c>
      <c r="I35" s="30" t="e">
        <f t="shared" si="12"/>
        <v>#VALUE!</v>
      </c>
      <c r="J35" s="75" t="str">
        <f>IF('Г на Ч'!J35*'Г на группу'!$A$2,'Г на Ч'!J35*'Г на группу'!$A$2,"")</f>
        <v/>
      </c>
      <c r="K35" s="57" t="str">
        <f>IF('Г на Ч'!K35*'Г на группу'!$A$2,'Г на Ч'!K35*'Г на группу'!$A$2,"")</f>
        <v/>
      </c>
      <c r="L35" s="57" t="str">
        <f>IF('Г на Ч'!L35*'Г на группу'!$A$2,'Г на Ч'!L35*'Г на группу'!$A$2,"")</f>
        <v/>
      </c>
      <c r="M35" s="57" t="str">
        <f>IF('Г на Ч'!M35*'Г на группу'!$A$2,'Г на Ч'!M35*'Г на группу'!$A$2,"")</f>
        <v/>
      </c>
      <c r="N35" s="57" t="str">
        <f>IF('Г на Ч'!N35*'Г на группу'!$A$2,'Г на Ч'!N35*'Г на группу'!$A$2,"")</f>
        <v/>
      </c>
      <c r="O35" s="75" t="str">
        <f>IF('Г на Ч'!O35*'Г на группу'!$A$2,'Г на Ч'!O35*'Г на группу'!$A$2,"")</f>
        <v/>
      </c>
      <c r="P35" s="57" t="str">
        <f>IF('Г на Ч'!P35*'Г на группу'!$A$2,'Г на Ч'!P35*'Г на группу'!$A$2,"")</f>
        <v/>
      </c>
      <c r="Q35" s="57" t="str">
        <f>IF('Г на Ч'!Q35*'Г на группу'!$A$2,'Г на Ч'!Q35*'Г на группу'!$A$2,"")</f>
        <v/>
      </c>
      <c r="R35" s="57" t="str">
        <f>IF('Г на Ч'!R35*'Г на группу'!$A$2,'Г на Ч'!R35*'Г на группу'!$A$2,"")</f>
        <v/>
      </c>
      <c r="S35" s="57" t="str">
        <f>IF('Г на Ч'!S35*'Г на группу'!$A$2,'Г на Ч'!S35*'Г на группу'!$A$2,"")</f>
        <v/>
      </c>
      <c r="T35" s="75" t="str">
        <f>IF('Г на Ч'!T35*'Г на группу'!$A$2,'Г на Ч'!T35*'Г на группу'!$A$2,"")</f>
        <v/>
      </c>
      <c r="U35" s="57" t="str">
        <f>IF('Г на Ч'!U35*'Г на группу'!$A$2,'Г на Ч'!U35*'Г на группу'!$A$2,"")</f>
        <v/>
      </c>
      <c r="V35" s="57" t="str">
        <f>IF('Г на Ч'!V35*'Г на группу'!$A$2,'Г на Ч'!V35*'Г на группу'!$A$2,"")</f>
        <v/>
      </c>
      <c r="W35" s="57" t="str">
        <f>IF('Г на Ч'!W35*'Г на группу'!$A$2,'Г на Ч'!W35*'Г на группу'!$A$2,"")</f>
        <v/>
      </c>
      <c r="X35" s="57" t="str">
        <f>IF('Г на Ч'!X35*'Г на группу'!$A$2,'Г на Ч'!X35*'Г на группу'!$A$2,"")</f>
        <v/>
      </c>
      <c r="Y35" s="75" t="str">
        <f>IF('Г на Ч'!Y35*'Г на группу'!$A$2,'Г на Ч'!Y35*'Г на группу'!$A$2,"")</f>
        <v/>
      </c>
      <c r="Z35" s="57" t="str">
        <f>IF('Г на Ч'!Z35*'Г на группу'!$A$2,'Г на Ч'!Z35*'Г на группу'!$A$2,"")</f>
        <v/>
      </c>
      <c r="AA35" s="57" t="str">
        <f>IF('Г на Ч'!AA35*'Г на группу'!$A$2,'Г на Ч'!AA35*'Г на группу'!$A$2,"")</f>
        <v/>
      </c>
      <c r="AB35" s="57" t="str">
        <f>IF('Г на Ч'!AB35*'Г на группу'!$A$2,'Г на Ч'!AB35*'Г на группу'!$A$2,"")</f>
        <v/>
      </c>
      <c r="AC35" s="57" t="str">
        <f>IF('Г на Ч'!AC35*'Г на группу'!$A$2,'Г на Ч'!AC35*'Г на группу'!$A$2,"")</f>
        <v/>
      </c>
      <c r="AD35" s="75" t="str">
        <f>IF('Г на Ч'!AD35*'Г на группу'!$A$2,'Г на Ч'!AD35*'Г на группу'!$A$2,"")</f>
        <v/>
      </c>
      <c r="AE35" s="57">
        <f>IF('Г на Ч'!AE35*'Г на группу'!$A$2,'Г на Ч'!AE35*'Г на группу'!$A$2,"")</f>
        <v>333</v>
      </c>
      <c r="AF35" s="57">
        <f>IF('Г на Ч'!AF35*'Г на группу'!$A$2,'Г на Ч'!AF35*'Г на группу'!$A$2,"")</f>
        <v>12.150000000000002</v>
      </c>
      <c r="AG35" s="57">
        <f>IF('Г на Ч'!AG35*'Г на группу'!$A$2,'Г на Ч'!AG35*'Г на группу'!$A$2,"")</f>
        <v>9.8999999999999986</v>
      </c>
      <c r="AH35" s="57">
        <f>IF('Г на Ч'!AH35*'Г на группу'!$A$2,'Г на Ч'!AH35*'Г на группу'!$A$2,"")</f>
        <v>50.04</v>
      </c>
      <c r="AI35" s="75">
        <f>IF('Г на Ч'!AI35*'Г на группу'!$A$2,'Г на Ч'!AI35*'Г на группу'!$A$2,"")</f>
        <v>90</v>
      </c>
      <c r="AJ35" s="57" t="str">
        <f>IF('Г на Ч'!AJ35*'Г на группу'!$A$2,'Г на Ч'!AJ35*'Г на группу'!$A$2,"")</f>
        <v/>
      </c>
      <c r="AK35" s="57" t="str">
        <f>IF('Г на Ч'!AK35*'Г на группу'!$A$2,'Г на Ч'!AK35*'Г на группу'!$A$2,"")</f>
        <v/>
      </c>
      <c r="AL35" s="57" t="str">
        <f>IF('Г на Ч'!AL35*'Г на группу'!$A$2,'Г на Ч'!AL35*'Г на группу'!$A$2,"")</f>
        <v/>
      </c>
      <c r="AM35" s="57" t="str">
        <f>IF('Г на Ч'!AM35*'Г на группу'!$A$2,'Г на Ч'!AM35*'Г на группу'!$A$2,"")</f>
        <v/>
      </c>
      <c r="AN35" s="77" t="str">
        <f>IF('Г на Ч'!AN35*'Г на группу'!$A$2,'Г на Ч'!AN35*'Г на группу'!$A$2,"")</f>
        <v/>
      </c>
      <c r="AO35" s="57" t="str">
        <f>IF('Г на Ч'!AO35*'Г на группу'!$A$2,'Г на Ч'!AO35*'Г на группу'!$A$2,"")</f>
        <v/>
      </c>
      <c r="AP35" s="57" t="str">
        <f>IF('Г на Ч'!AP35*'Г на группу'!$A$2,'Г на Ч'!AP35*'Г на группу'!$A$2,"")</f>
        <v/>
      </c>
      <c r="AQ35" s="57" t="str">
        <f>IF('Г на Ч'!AQ35*'Г на группу'!$A$2,'Г на Ч'!AQ35*'Г на группу'!$A$2,"")</f>
        <v/>
      </c>
      <c r="AR35" s="57" t="str">
        <f>IF('Г на Ч'!AR35*'Г на группу'!$A$2,'Г на Ч'!AR35*'Г на группу'!$A$2,"")</f>
        <v/>
      </c>
      <c r="AS35" s="75" t="str">
        <f>IF('Г на Ч'!AS35*'Г на группу'!$A$2,'Г на Ч'!AS35*'Г на группу'!$A$2,"")</f>
        <v/>
      </c>
      <c r="AT35" s="57" t="str">
        <f>IF('Г на Ч'!AT35*'Г на группу'!$A$2,'Г на Ч'!AT35*'Г на группу'!$A$2,"")</f>
        <v/>
      </c>
      <c r="AU35" s="57" t="str">
        <f>IF('Г на Ч'!AU35*'Г на группу'!$A$2,'Г на Ч'!AU35*'Г на группу'!$A$2,"")</f>
        <v/>
      </c>
      <c r="AV35" s="57" t="str">
        <f>IF('Г на Ч'!AV35*'Г на группу'!$A$2,'Г на Ч'!AV35*'Г на группу'!$A$2,"")</f>
        <v/>
      </c>
      <c r="AW35" s="57" t="str">
        <f>IF('Г на Ч'!AW35*'Г на группу'!$A$2,'Г на Ч'!AW35*'Г на группу'!$A$2,"")</f>
        <v/>
      </c>
      <c r="AX35" s="75" t="str">
        <f>IF('Г на Ч'!AX35*'Г на группу'!$A$2,'Г на Ч'!AX35*'Г на группу'!$A$2,"")</f>
        <v/>
      </c>
      <c r="AY35" s="57" t="str">
        <f>IF('Г на Ч'!AY35*'Г на группу'!$A$2,'Г на Ч'!AY35*'Г на группу'!$A$2,"")</f>
        <v/>
      </c>
      <c r="AZ35" s="57" t="str">
        <f>IF('Г на Ч'!AZ35*'Г на группу'!$A$2,'Г на Ч'!AZ35*'Г на группу'!$A$2,"")</f>
        <v/>
      </c>
      <c r="BA35" s="57" t="str">
        <f>IF('Г на Ч'!BA35*'Г на группу'!$A$2,'Г на Ч'!BA35*'Г на группу'!$A$2,"")</f>
        <v/>
      </c>
      <c r="BB35" s="57" t="str">
        <f>IF('Г на Ч'!BB35*'Г на группу'!$A$2,'Г на Ч'!BB35*'Г на группу'!$A$2,"")</f>
        <v/>
      </c>
      <c r="BC35" s="75" t="str">
        <f>IF('Г на Ч'!BC35*'Г на группу'!$A$2,'Г на Ч'!BC35*'Г на группу'!$A$2,"")</f>
        <v/>
      </c>
      <c r="BD35" s="57">
        <f>IF('Г на Ч'!BD35*'Г на группу'!$A$2,'Г на Ч'!BD35*'Г на группу'!$A$2,"")</f>
        <v>333</v>
      </c>
      <c r="BE35" s="57">
        <f>IF('Г на Ч'!BE35*'Г на группу'!$A$2,'Г на Ч'!BE35*'Г на группу'!$A$2,"")</f>
        <v>12.150000000000002</v>
      </c>
      <c r="BF35" s="57">
        <f>IF('Г на Ч'!BF35*'Г на группу'!$A$2,'Г на Ч'!BF35*'Г на группу'!$A$2,"")</f>
        <v>9.8999999999999986</v>
      </c>
      <c r="BG35" s="57">
        <f>IF('Г на Ч'!BG35*'Г на группу'!$A$2,'Г на Ч'!BG35*'Г на группу'!$A$2,"")</f>
        <v>50.04</v>
      </c>
      <c r="BH35" s="77">
        <f>IF('Г на Ч'!BH35*'Г на группу'!$A$2,'Г на Ч'!BH35*'Г на группу'!$A$2,"")</f>
        <v>90</v>
      </c>
      <c r="BI35" s="57" t="str">
        <f>IF('Г на Ч'!BI35*'Г на группу'!$A$2,'Г на Ч'!BI35*'Г на группу'!$A$2,"")</f>
        <v/>
      </c>
      <c r="BJ35" s="57" t="str">
        <f>IF('Г на Ч'!BJ35*'Г на группу'!$A$2,'Г на Ч'!BJ35*'Г на группу'!$A$2,"")</f>
        <v/>
      </c>
      <c r="BK35" s="57" t="str">
        <f>IF('Г на Ч'!BK35*'Г на группу'!$A$2,'Г на Ч'!BK35*'Г на группу'!$A$2,"")</f>
        <v/>
      </c>
      <c r="BL35" s="57" t="str">
        <f>IF('Г на Ч'!BL35*'Г на группу'!$A$2,'Г на Ч'!BL35*'Г на группу'!$A$2,"")</f>
        <v/>
      </c>
      <c r="BM35" s="76" t="str">
        <f>IF('Г на Ч'!BM35*'Г на группу'!$A$2,'Г на Ч'!BM35*'Г на группу'!$A$2,"")</f>
        <v/>
      </c>
      <c r="BN35" s="57">
        <f>IF('Г на Ч'!BN35*'Г на группу'!$A$2,'Г на Ч'!BN35*'Г на группу'!$A$2,"")</f>
        <v>333</v>
      </c>
      <c r="BO35" s="57">
        <f>IF('Г на Ч'!BO35*'Г на группу'!$A$2,'Г на Ч'!BO35*'Г на группу'!$A$2,"")</f>
        <v>12.150000000000002</v>
      </c>
      <c r="BP35" s="57">
        <f>IF('Г на Ч'!BP35*'Г на группу'!$A$2,'Г на Ч'!BP35*'Г на группу'!$A$2,"")</f>
        <v>9.8999999999999986</v>
      </c>
      <c r="BQ35" s="57">
        <f>IF('Г на Ч'!BQ35*'Г на группу'!$A$2,'Г на Ч'!BQ35*'Г на группу'!$A$2,"")</f>
        <v>50.04</v>
      </c>
      <c r="BR35" s="75">
        <f>IF('Г на Ч'!BR35*'Г на группу'!$A$2,'Г на Ч'!BR35*'Г на группу'!$A$2,"")</f>
        <v>90</v>
      </c>
      <c r="BS35" s="57" t="str">
        <f>IF('Г на Ч'!BS35*'Г на группу'!$A$2,'Г на Ч'!BS35*'Г на группу'!$A$2,"")</f>
        <v/>
      </c>
      <c r="BT35" s="57" t="str">
        <f>IF('Г на Ч'!BT35*'Г на группу'!$A$2,'Г на Ч'!BT35*'Г на группу'!$A$2,"")</f>
        <v/>
      </c>
      <c r="BU35" s="57" t="str">
        <f>IF('Г на Ч'!BU35*'Г на группу'!$A$2,'Г на Ч'!BU35*'Г на группу'!$A$2,"")</f>
        <v/>
      </c>
      <c r="BV35" s="57" t="str">
        <f>IF('Г на Ч'!BV35*'Г на группу'!$A$2,'Г на Ч'!BV35*'Г на группу'!$A$2,"")</f>
        <v/>
      </c>
      <c r="BW35" s="75" t="str">
        <f>IF('Г на Ч'!BW35*'Г на группу'!$A$2,'Г на Ч'!BW35*'Г на группу'!$A$2,"")</f>
        <v/>
      </c>
      <c r="BX35" s="57" t="str">
        <f>IF('Г на Ч'!BX35*'Г на группу'!$A$2,'Г на Ч'!BX35*'Г на группу'!$A$2,"")</f>
        <v/>
      </c>
      <c r="BY35" s="57" t="str">
        <f>IF('Г на Ч'!BY35*'Г на группу'!$A$2,'Г на Ч'!BY35*'Г на группу'!$A$2,"")</f>
        <v/>
      </c>
      <c r="BZ35" s="57" t="str">
        <f>IF('Г на Ч'!BZ35*'Г на группу'!$A$2,'Г на Ч'!BZ35*'Г на группу'!$A$2,"")</f>
        <v/>
      </c>
      <c r="CA35" s="57" t="str">
        <f>IF('Г на Ч'!CA35*'Г на группу'!$A$2,'Г на Ч'!CA35*'Г на группу'!$A$2,"")</f>
        <v/>
      </c>
      <c r="CB35" s="75" t="str">
        <f>IF('Г на Ч'!CB35*'Г на группу'!$A$2,'Г на Ч'!CB35*'Г на группу'!$A$2,"")</f>
        <v/>
      </c>
      <c r="CC35" s="78" t="str">
        <f>IF('Г на Ч'!CC35*'Г на группу'!$A$2,'Г на Ч'!CC35*'Г на группу'!$A$2,"")</f>
        <v/>
      </c>
      <c r="CD35" s="78" t="str">
        <f>IF('Г на Ч'!CD35*'Г на группу'!$A$2,'Г на Ч'!CD35*'Г на группу'!$A$2,"")</f>
        <v/>
      </c>
      <c r="CE35" s="78" t="str">
        <f>IF('Г на Ч'!CE35*'Г на группу'!$A$2,'Г на Ч'!CE35*'Г на группу'!$A$2,"")</f>
        <v/>
      </c>
      <c r="CF35" s="78" t="str">
        <f>IF('Г на Ч'!CF35*'Г на группу'!$A$2,'Г на Ч'!CF35*'Г на группу'!$A$2,"")</f>
        <v/>
      </c>
      <c r="CG35" s="75" t="str">
        <f>IF('Г на Ч'!CG35*'Г на группу'!$A$2,'Г на Ч'!CG35*'Г на группу'!$A$2,"")</f>
        <v/>
      </c>
      <c r="CH35" s="78" t="str">
        <f>IF('Г на Ч'!CH35*'Г на группу'!$A$2,'Г на Ч'!CH35*'Г на группу'!$A$2,"")</f>
        <v/>
      </c>
      <c r="CI35" s="78" t="str">
        <f>IF('Г на Ч'!CI35*'Г на группу'!$A$2,'Г на Ч'!CI35*'Г на группу'!$A$2,"")</f>
        <v/>
      </c>
      <c r="CJ35" s="78" t="str">
        <f>IF('Г на Ч'!CJ35*'Г на группу'!$A$2,'Г на Ч'!CJ35*'Г на группу'!$A$2,"")</f>
        <v/>
      </c>
      <c r="CK35" s="78" t="str">
        <f>IF('Г на Ч'!CK35*'Г на группу'!$A$2,'Г на Ч'!CK35*'Г на группу'!$A$2,"")</f>
        <v/>
      </c>
      <c r="CL35" s="75" t="str">
        <f>IF('Г на Ч'!CL35*'Г на группу'!$A$2,'Г на Ч'!CL35*'Г на группу'!$A$2,"")</f>
        <v/>
      </c>
      <c r="CM35" s="78" t="str">
        <f>IF('Г на Ч'!CM35*'Г на группу'!$A$2,'Г на Ч'!CM35*'Г на группу'!$A$2,"")</f>
        <v/>
      </c>
      <c r="CN35" s="78" t="str">
        <f>IF('Г на Ч'!CN35*'Г на группу'!$A$2,'Г на Ч'!CN35*'Г на группу'!$A$2,"")</f>
        <v/>
      </c>
      <c r="CO35" s="78" t="str">
        <f>IF('Г на Ч'!CO35*'Г на группу'!$A$2,'Г на Ч'!CO35*'Г на группу'!$A$2,"")</f>
        <v/>
      </c>
      <c r="CP35" s="78" t="str">
        <f>IF('Г на Ч'!CP35*'Г на группу'!$A$2,'Г на Ч'!CP35*'Г на группу'!$A$2,"")</f>
        <v/>
      </c>
      <c r="CQ35" s="75" t="str">
        <f>IF('Г на Ч'!CQ35*'Г на группу'!$A$2,'Г на Ч'!CQ35*'Г на группу'!$A$2,"")</f>
        <v/>
      </c>
      <c r="CR35" s="78" t="str">
        <f>IF('Г на Ч'!CR35*'Г на группу'!$A$2,'Г на Ч'!CR35*'Г на группу'!$A$2,"")</f>
        <v/>
      </c>
      <c r="CS35" s="78" t="str">
        <f>IF('Г на Ч'!CS35*'Г на группу'!$A$2,'Г на Ч'!CS35*'Г на группу'!$A$2,"")</f>
        <v/>
      </c>
      <c r="CT35" s="78" t="str">
        <f>IF('Г на Ч'!CT35*'Г на группу'!$A$2,'Г на Ч'!CT35*'Г на группу'!$A$2,"")</f>
        <v/>
      </c>
      <c r="CU35" s="78" t="str">
        <f>IF('Г на Ч'!CU35*'Г на группу'!$A$2,'Г на Ч'!CU35*'Г на группу'!$A$2,"")</f>
        <v/>
      </c>
      <c r="CV35" s="75" t="str">
        <f>IF('Г на Ч'!CV35*'Г на группу'!$A$2,'Г на Ч'!CV35*'Г на группу'!$A$2,"")</f>
        <v/>
      </c>
      <c r="CW35" s="78">
        <f>IF('Г на Ч'!CW35*'Г на группу'!$A$2,'Г на Ч'!CW35*'Г на группу'!$A$2,"")</f>
        <v>333</v>
      </c>
      <c r="CX35" s="78">
        <f>IF('Г на Ч'!CX35*'Г на группу'!$A$2,'Г на Ч'!CX35*'Г на группу'!$A$2,"")</f>
        <v>12.150000000000002</v>
      </c>
      <c r="CY35" s="78">
        <f>IF('Г на Ч'!CY35*'Г на группу'!$A$2,'Г на Ч'!CY35*'Г на группу'!$A$2,"")</f>
        <v>9.8999999999999986</v>
      </c>
      <c r="CZ35" s="78">
        <f>IF('Г на Ч'!CZ35*'Г на группу'!$A$2,'Г на Ч'!CZ35*'Г на группу'!$A$2,"")</f>
        <v>50.04</v>
      </c>
      <c r="DA35" s="75">
        <f>IF('Г на Ч'!DA35*'Г на группу'!$A$2,'Г на Ч'!DA35*'Г на группу'!$A$2,"")</f>
        <v>90</v>
      </c>
      <c r="DB35" s="78" t="str">
        <f>IF('Г на Ч'!DB35*'Г на группу'!$A$2,'Г на Ч'!DB35*'Г на группу'!$A$2,"")</f>
        <v/>
      </c>
      <c r="DC35" s="78" t="str">
        <f>IF('Г на Ч'!DC35*'Г на группу'!$A$2,'Г на Ч'!DC35*'Г на группу'!$A$2,"")</f>
        <v/>
      </c>
      <c r="DD35" s="78" t="str">
        <f>IF('Г на Ч'!DD35*'Г на группу'!$A$2,'Г на Ч'!DD35*'Г на группу'!$A$2,"")</f>
        <v/>
      </c>
      <c r="DE35" s="78" t="str">
        <f>IF('Г на Ч'!DE35*'Г на группу'!$A$2,'Г на Ч'!DE35*'Г на группу'!$A$2,"")</f>
        <v/>
      </c>
      <c r="DF35" s="75" t="str">
        <f>IF('Г на Ч'!DF35*'Г на группу'!$A$2,'Г на Ч'!DF35*'Г на группу'!$A$2,"")</f>
        <v/>
      </c>
      <c r="DG35" s="78" t="str">
        <f>IF('Г на Ч'!DG35*'Г на группу'!$A$2,'Г на Ч'!DG35*'Г на группу'!$A$2,"")</f>
        <v/>
      </c>
      <c r="DH35" s="78" t="str">
        <f>IF('Г на Ч'!DH35*'Г на группу'!$A$2,'Г на Ч'!DH35*'Г на группу'!$A$2,"")</f>
        <v/>
      </c>
      <c r="DI35" s="78" t="str">
        <f>IF('Г на Ч'!DI35*'Г на группу'!$A$2,'Г на Ч'!DI35*'Г на группу'!$A$2,"")</f>
        <v/>
      </c>
      <c r="DJ35" s="78" t="str">
        <f>IF('Г на Ч'!DJ35*'Г на группу'!$A$2,'Г на Ч'!DJ35*'Г на группу'!$A$2,"")</f>
        <v/>
      </c>
      <c r="DK35" s="75" t="str">
        <f>IF('Г на Ч'!DK35*'Г на группу'!$A$2,'Г на Ч'!DK35*'Г на группу'!$A$2,"")</f>
        <v/>
      </c>
      <c r="DL35" s="78" t="str">
        <f>IF('Г на Ч'!DL35*'Г на группу'!$A$2,'Г на Ч'!DL35*'Г на группу'!$A$2,"")</f>
        <v/>
      </c>
      <c r="DM35" s="78" t="str">
        <f>IF('Г на Ч'!DM35*'Г на группу'!$A$2,'Г на Ч'!DM35*'Г на группу'!$A$2,"")</f>
        <v/>
      </c>
      <c r="DN35" s="78" t="str">
        <f>IF('Г на Ч'!DN35*'Г на группу'!$A$2,'Г на Ч'!DN35*'Г на группу'!$A$2,"")</f>
        <v/>
      </c>
      <c r="DO35" s="78" t="str">
        <f>IF('Г на Ч'!DO35*'Г на группу'!$A$2,'Г на Ч'!DO35*'Г на группу'!$A$2,"")</f>
        <v/>
      </c>
      <c r="DP35" s="75" t="str">
        <f>IF('Г на Ч'!DP35*'Г на группу'!$A$2,'Г на Ч'!DP35*'Г на группу'!$A$2,"")</f>
        <v/>
      </c>
      <c r="DQ35" s="21">
        <f t="shared" ref="DQ35:DQ71" si="34">SUM(J35,O35,T35,Y35,AD35,AI35,AN35,AS35,AX35,BC35,BH35,BM35,BR35,BW35,CB35,CG35,CL35,CQ35,CV35,DA35,DF35,DK35,DP35)</f>
        <v>360</v>
      </c>
    </row>
    <row r="36" spans="1:121" s="56" customFormat="1" x14ac:dyDescent="0.25">
      <c r="A36" s="21" t="s">
        <v>52</v>
      </c>
      <c r="B36" s="46">
        <v>370</v>
      </c>
      <c r="C36" s="46">
        <v>13.5</v>
      </c>
      <c r="D36" s="46">
        <v>11</v>
      </c>
      <c r="E36" s="49">
        <v>55.6</v>
      </c>
      <c r="F36" s="57" t="e">
        <f t="shared" si="9"/>
        <v>#VALUE!</v>
      </c>
      <c r="G36" s="57" t="e">
        <f t="shared" si="10"/>
        <v>#VALUE!</v>
      </c>
      <c r="H36" s="57" t="e">
        <f t="shared" si="11"/>
        <v>#VALUE!</v>
      </c>
      <c r="I36" s="57" t="e">
        <f t="shared" si="12"/>
        <v>#VALUE!</v>
      </c>
      <c r="J36" s="46" t="str">
        <f>IF('Г на Ч'!J36*'Г на группу'!$A$2,'Г на Ч'!J36*'Г на группу'!$A$2,"")</f>
        <v/>
      </c>
      <c r="K36" s="39" t="str">
        <f>IF('Г на Ч'!K36*'Г на группу'!$A$2,'Г на Ч'!K36*'Г на группу'!$A$2,"")</f>
        <v/>
      </c>
      <c r="L36" s="39" t="str">
        <f>IF('Г на Ч'!L36*'Г на группу'!$A$2,'Г на Ч'!L36*'Г на группу'!$A$2,"")</f>
        <v/>
      </c>
      <c r="M36" s="39" t="str">
        <f>IF('Г на Ч'!M36*'Г на группу'!$A$2,'Г на Ч'!M36*'Г на группу'!$A$2,"")</f>
        <v/>
      </c>
      <c r="N36" s="39" t="str">
        <f>IF('Г на Ч'!N36*'Г на группу'!$A$2,'Г на Ч'!N36*'Г на группу'!$A$2,"")</f>
        <v/>
      </c>
      <c r="O36" s="46" t="str">
        <f>IF('Г на Ч'!O36*'Г на группу'!$A$2,'Г на Ч'!O36*'Г на группу'!$A$2,"")</f>
        <v/>
      </c>
      <c r="P36" s="39">
        <f>IF('Г на Ч'!P36*'Г на группу'!$A$2,'Г на Ч'!P36*'Г на группу'!$A$2,"")</f>
        <v>333</v>
      </c>
      <c r="Q36" s="39">
        <f>IF('Г на Ч'!Q36*'Г на группу'!$A$2,'Г на Ч'!Q36*'Г на группу'!$A$2,"")</f>
        <v>12.150000000000002</v>
      </c>
      <c r="R36" s="39">
        <f>IF('Г на Ч'!R36*'Г на группу'!$A$2,'Г на Ч'!R36*'Г на группу'!$A$2,"")</f>
        <v>9.8999999999999986</v>
      </c>
      <c r="S36" s="39">
        <f>IF('Г на Ч'!S36*'Г на группу'!$A$2,'Г на Ч'!S36*'Г на группу'!$A$2,"")</f>
        <v>50.04</v>
      </c>
      <c r="T36" s="46">
        <f>IF('Г на Ч'!T36*'Г на группу'!$A$2,'Г на Ч'!T36*'Г на группу'!$A$2,"")</f>
        <v>90</v>
      </c>
      <c r="U36" s="39" t="str">
        <f>IF('Г на Ч'!U36*'Г на группу'!$A$2,'Г на Ч'!U36*'Г на группу'!$A$2,"")</f>
        <v/>
      </c>
      <c r="V36" s="39" t="str">
        <f>IF('Г на Ч'!V36*'Г на группу'!$A$2,'Г на Ч'!V36*'Г на группу'!$A$2,"")</f>
        <v/>
      </c>
      <c r="W36" s="39" t="str">
        <f>IF('Г на Ч'!W36*'Г на группу'!$A$2,'Г на Ч'!W36*'Г на группу'!$A$2,"")</f>
        <v/>
      </c>
      <c r="X36" s="39" t="str">
        <f>IF('Г на Ч'!X36*'Г на группу'!$A$2,'Г на Ч'!X36*'Г на группу'!$A$2,"")</f>
        <v/>
      </c>
      <c r="Y36" s="46" t="str">
        <f>IF('Г на Ч'!Y36*'Г на группу'!$A$2,'Г на Ч'!Y36*'Г на группу'!$A$2,"")</f>
        <v/>
      </c>
      <c r="Z36" s="39" t="str">
        <f>IF('Г на Ч'!Z36*'Г на группу'!$A$2,'Г на Ч'!Z36*'Г на группу'!$A$2,"")</f>
        <v/>
      </c>
      <c r="AA36" s="39" t="str">
        <f>IF('Г на Ч'!AA36*'Г на группу'!$A$2,'Г на Ч'!AA36*'Г на группу'!$A$2,"")</f>
        <v/>
      </c>
      <c r="AB36" s="39" t="str">
        <f>IF('Г на Ч'!AB36*'Г на группу'!$A$2,'Г на Ч'!AB36*'Г на группу'!$A$2,"")</f>
        <v/>
      </c>
      <c r="AC36" s="39" t="str">
        <f>IF('Г на Ч'!AC36*'Г на группу'!$A$2,'Г на Ч'!AC36*'Г на группу'!$A$2,"")</f>
        <v/>
      </c>
      <c r="AD36" s="46" t="str">
        <f>IF('Г на Ч'!AD36*'Г на группу'!$A$2,'Г на Ч'!AD36*'Г на группу'!$A$2,"")</f>
        <v/>
      </c>
      <c r="AE36" s="39" t="str">
        <f>IF('Г на Ч'!AE36*'Г на группу'!$A$2,'Г на Ч'!AE36*'Г на группу'!$A$2,"")</f>
        <v/>
      </c>
      <c r="AF36" s="39" t="str">
        <f>IF('Г на Ч'!AF36*'Г на группу'!$A$2,'Г на Ч'!AF36*'Г на группу'!$A$2,"")</f>
        <v/>
      </c>
      <c r="AG36" s="39" t="str">
        <f>IF('Г на Ч'!AG36*'Г на группу'!$A$2,'Г на Ч'!AG36*'Г на группу'!$A$2,"")</f>
        <v/>
      </c>
      <c r="AH36" s="39" t="str">
        <f>IF('Г на Ч'!AH36*'Г на группу'!$A$2,'Г на Ч'!AH36*'Г на группу'!$A$2,"")</f>
        <v/>
      </c>
      <c r="AI36" s="46" t="str">
        <f>IF('Г на Ч'!AI36*'Г на группу'!$A$2,'Г на Ч'!AI36*'Г на группу'!$A$2,"")</f>
        <v/>
      </c>
      <c r="AJ36" s="39" t="str">
        <f>IF('Г на Ч'!AJ36*'Г на группу'!$A$2,'Г на Ч'!AJ36*'Г на группу'!$A$2,"")</f>
        <v/>
      </c>
      <c r="AK36" s="39" t="str">
        <f>IF('Г на Ч'!AK36*'Г на группу'!$A$2,'Г на Ч'!AK36*'Г на группу'!$A$2,"")</f>
        <v/>
      </c>
      <c r="AL36" s="39" t="str">
        <f>IF('Г на Ч'!AL36*'Г на группу'!$A$2,'Г на Ч'!AL36*'Г на группу'!$A$2,"")</f>
        <v/>
      </c>
      <c r="AM36" s="39" t="str">
        <f>IF('Г на Ч'!AM36*'Г на группу'!$A$2,'Г на Ч'!AM36*'Г на группу'!$A$2,"")</f>
        <v/>
      </c>
      <c r="AN36" s="48" t="str">
        <f>IF('Г на Ч'!AN36*'Г на группу'!$A$2,'Г на Ч'!AN36*'Г на группу'!$A$2,"")</f>
        <v/>
      </c>
      <c r="AO36" s="39">
        <f>IF('Г на Ч'!AO36*'Г на группу'!$A$2,'Г на Ч'!AO36*'Г на группу'!$A$2,"")</f>
        <v>333</v>
      </c>
      <c r="AP36" s="39">
        <f>IF('Г на Ч'!AP36*'Г на группу'!$A$2,'Г на Ч'!AP36*'Г на группу'!$A$2,"")</f>
        <v>12.150000000000002</v>
      </c>
      <c r="AQ36" s="39">
        <f>IF('Г на Ч'!AQ36*'Г на группу'!$A$2,'Г на Ч'!AQ36*'Г на группу'!$A$2,"")</f>
        <v>9.8999999999999986</v>
      </c>
      <c r="AR36" s="39">
        <f>IF('Г на Ч'!AR36*'Г на группу'!$A$2,'Г на Ч'!AR36*'Г на группу'!$A$2,"")</f>
        <v>50.04</v>
      </c>
      <c r="AS36" s="46">
        <f>IF('Г на Ч'!AS36*'Г на группу'!$A$2,'Г на Ч'!AS36*'Г на группу'!$A$2,"")</f>
        <v>90</v>
      </c>
      <c r="AT36" s="39" t="str">
        <f>IF('Г на Ч'!AT36*'Г на группу'!$A$2,'Г на Ч'!AT36*'Г на группу'!$A$2,"")</f>
        <v/>
      </c>
      <c r="AU36" s="39" t="str">
        <f>IF('Г на Ч'!AU36*'Г на группу'!$A$2,'Г на Ч'!AU36*'Г на группу'!$A$2,"")</f>
        <v/>
      </c>
      <c r="AV36" s="39" t="str">
        <f>IF('Г на Ч'!AV36*'Г на группу'!$A$2,'Г на Ч'!AV36*'Г на группу'!$A$2,"")</f>
        <v/>
      </c>
      <c r="AW36" s="39" t="str">
        <f>IF('Г на Ч'!AW36*'Г на группу'!$A$2,'Г на Ч'!AW36*'Г на группу'!$A$2,"")</f>
        <v/>
      </c>
      <c r="AX36" s="46" t="str">
        <f>IF('Г на Ч'!AX36*'Г на группу'!$A$2,'Г на Ч'!AX36*'Г на группу'!$A$2,"")</f>
        <v/>
      </c>
      <c r="AY36" s="42" t="str">
        <f>IF('Г на Ч'!AY36*'Г на группу'!$A$2,'Г на Ч'!AY36*'Г на группу'!$A$2,"")</f>
        <v/>
      </c>
      <c r="AZ36" s="39" t="str">
        <f>IF('Г на Ч'!AZ36*'Г на группу'!$A$2,'Г на Ч'!AZ36*'Г на группу'!$A$2,"")</f>
        <v/>
      </c>
      <c r="BA36" s="39" t="str">
        <f>IF('Г на Ч'!BA36*'Г на группу'!$A$2,'Г на Ч'!BA36*'Г на группу'!$A$2,"")</f>
        <v/>
      </c>
      <c r="BB36" s="39" t="str">
        <f>IF('Г на Ч'!BB36*'Г на группу'!$A$2,'Г на Ч'!BB36*'Г на группу'!$A$2,"")</f>
        <v/>
      </c>
      <c r="BC36" s="46" t="str">
        <f>IF('Г на Ч'!BC36*'Г на группу'!$A$2,'Г на Ч'!BC36*'Г на группу'!$A$2,"")</f>
        <v/>
      </c>
      <c r="BD36" s="39" t="str">
        <f>IF('Г на Ч'!BD36*'Г на группу'!$A$2,'Г на Ч'!BD36*'Г на группу'!$A$2,"")</f>
        <v/>
      </c>
      <c r="BE36" s="39" t="str">
        <f>IF('Г на Ч'!BE36*'Г на группу'!$A$2,'Г на Ч'!BE36*'Г на группу'!$A$2,"")</f>
        <v/>
      </c>
      <c r="BF36" s="39" t="str">
        <f>IF('Г на Ч'!BF36*'Г на группу'!$A$2,'Г на Ч'!BF36*'Г на группу'!$A$2,"")</f>
        <v/>
      </c>
      <c r="BG36" s="39" t="str">
        <f>IF('Г на Ч'!BG36*'Г на группу'!$A$2,'Г на Ч'!BG36*'Г на группу'!$A$2,"")</f>
        <v/>
      </c>
      <c r="BH36" s="48" t="str">
        <f>IF('Г на Ч'!BH36*'Г на группу'!$A$2,'Г на Ч'!BH36*'Г на группу'!$A$2,"")</f>
        <v/>
      </c>
      <c r="BI36" s="42">
        <f>IF('Г на Ч'!BI36*'Г на группу'!$A$2,'Г на Ч'!BI36*'Г на группу'!$A$2,"")</f>
        <v>333</v>
      </c>
      <c r="BJ36" s="39">
        <f>IF('Г на Ч'!BJ36*'Г на группу'!$A$2,'Г на Ч'!BJ36*'Г на группу'!$A$2,"")</f>
        <v>12.150000000000002</v>
      </c>
      <c r="BK36" s="39">
        <f>IF('Г на Ч'!BK36*'Г на группу'!$A$2,'Г на Ч'!BK36*'Г на группу'!$A$2,"")</f>
        <v>9.8999999999999986</v>
      </c>
      <c r="BL36" s="39">
        <f>IF('Г на Ч'!BL36*'Г на группу'!$A$2,'Г на Ч'!BL36*'Г на группу'!$A$2,"")</f>
        <v>50.04</v>
      </c>
      <c r="BM36" s="49">
        <f>IF('Г на Ч'!BM36*'Г на группу'!$A$2,'Г на Ч'!BM36*'Г на группу'!$A$2,"")</f>
        <v>90</v>
      </c>
      <c r="BN36" s="39" t="str">
        <f>IF('Г на Ч'!BN36*'Г на группу'!$A$2,'Г на Ч'!BN36*'Г на группу'!$A$2,"")</f>
        <v/>
      </c>
      <c r="BO36" s="39" t="str">
        <f>IF('Г на Ч'!BO36*'Г на группу'!$A$2,'Г на Ч'!BO36*'Г на группу'!$A$2,"")</f>
        <v/>
      </c>
      <c r="BP36" s="39" t="str">
        <f>IF('Г на Ч'!BP36*'Г на группу'!$A$2,'Г на Ч'!BP36*'Г на группу'!$A$2,"")</f>
        <v/>
      </c>
      <c r="BQ36" s="39" t="str">
        <f>IF('Г на Ч'!BQ36*'Г на группу'!$A$2,'Г на Ч'!BQ36*'Г на группу'!$A$2,"")</f>
        <v/>
      </c>
      <c r="BR36" s="46" t="str">
        <f>IF('Г на Ч'!BR36*'Г на группу'!$A$2,'Г на Ч'!BR36*'Г на группу'!$A$2,"")</f>
        <v/>
      </c>
      <c r="BS36" s="39" t="str">
        <f>IF('Г на Ч'!BS36*'Г на группу'!$A$2,'Г на Ч'!BS36*'Г на группу'!$A$2,"")</f>
        <v/>
      </c>
      <c r="BT36" s="39" t="str">
        <f>IF('Г на Ч'!BT36*'Г на группу'!$A$2,'Г на Ч'!BT36*'Г на группу'!$A$2,"")</f>
        <v/>
      </c>
      <c r="BU36" s="39" t="str">
        <f>IF('Г на Ч'!BU36*'Г на группу'!$A$2,'Г на Ч'!BU36*'Г на группу'!$A$2,"")</f>
        <v/>
      </c>
      <c r="BV36" s="39" t="str">
        <f>IF('Г на Ч'!BV36*'Г на группу'!$A$2,'Г на Ч'!BV36*'Г на группу'!$A$2,"")</f>
        <v/>
      </c>
      <c r="BW36" s="46" t="str">
        <f>IF('Г на Ч'!BW36*'Г на группу'!$A$2,'Г на Ч'!BW36*'Г на группу'!$A$2,"")</f>
        <v/>
      </c>
      <c r="BX36" s="39" t="str">
        <f>IF('Г на Ч'!BX36*'Г на группу'!$A$2,'Г на Ч'!BX36*'Г на группу'!$A$2,"")</f>
        <v/>
      </c>
      <c r="BY36" s="39" t="str">
        <f>IF('Г на Ч'!BY36*'Г на группу'!$A$2,'Г на Ч'!BY36*'Г на группу'!$A$2,"")</f>
        <v/>
      </c>
      <c r="BZ36" s="39" t="str">
        <f>IF('Г на Ч'!BZ36*'Г на группу'!$A$2,'Г на Ч'!BZ36*'Г на группу'!$A$2,"")</f>
        <v/>
      </c>
      <c r="CA36" s="39" t="str">
        <f>IF('Г на Ч'!CA36*'Г на группу'!$A$2,'Г на Ч'!CA36*'Г на группу'!$A$2,"")</f>
        <v/>
      </c>
      <c r="CB36" s="46" t="str">
        <f>IF('Г на Ч'!CB36*'Г на группу'!$A$2,'Г на Ч'!CB36*'Г на группу'!$A$2,"")</f>
        <v/>
      </c>
      <c r="CC36" s="39">
        <f>IF('Г на Ч'!CC36*'Г на группу'!$A$2,'Г на Ч'!CC36*'Г на группу'!$A$2,"")</f>
        <v>333</v>
      </c>
      <c r="CD36" s="39">
        <f>IF('Г на Ч'!CD36*'Г на группу'!$A$2,'Г на Ч'!CD36*'Г на группу'!$A$2,"")</f>
        <v>12.150000000000002</v>
      </c>
      <c r="CE36" s="39">
        <f>IF('Г на Ч'!CE36*'Г на группу'!$A$2,'Г на Ч'!CE36*'Г на группу'!$A$2,"")</f>
        <v>9.8999999999999986</v>
      </c>
      <c r="CF36" s="39">
        <f>IF('Г на Ч'!CF36*'Г на группу'!$A$2,'Г на Ч'!CF36*'Г на группу'!$A$2,"")</f>
        <v>50.04</v>
      </c>
      <c r="CG36" s="46">
        <f>IF('Г на Ч'!CG36*'Г на группу'!$A$2,'Г на Ч'!CG36*'Г на группу'!$A$2,"")</f>
        <v>90</v>
      </c>
      <c r="CH36" s="39" t="str">
        <f>IF('Г на Ч'!CH36*'Г на группу'!$A$2,'Г на Ч'!CH36*'Г на группу'!$A$2,"")</f>
        <v/>
      </c>
      <c r="CI36" s="39" t="str">
        <f>IF('Г на Ч'!CI36*'Г на группу'!$A$2,'Г на Ч'!CI36*'Г на группу'!$A$2,"")</f>
        <v/>
      </c>
      <c r="CJ36" s="39" t="str">
        <f>IF('Г на Ч'!CJ36*'Г на группу'!$A$2,'Г на Ч'!CJ36*'Г на группу'!$A$2,"")</f>
        <v/>
      </c>
      <c r="CK36" s="39" t="str">
        <f>IF('Г на Ч'!CK36*'Г на группу'!$A$2,'Г на Ч'!CK36*'Г на группу'!$A$2,"")</f>
        <v/>
      </c>
      <c r="CL36" s="46" t="str">
        <f>IF('Г на Ч'!CL36*'Г на группу'!$A$2,'Г на Ч'!CL36*'Г на группу'!$A$2,"")</f>
        <v/>
      </c>
      <c r="CM36" s="39" t="str">
        <f>IF('Г на Ч'!CM36*'Г на группу'!$A$2,'Г на Ч'!CM36*'Г на группу'!$A$2,"")</f>
        <v/>
      </c>
      <c r="CN36" s="39" t="str">
        <f>IF('Г на Ч'!CN36*'Г на группу'!$A$2,'Г на Ч'!CN36*'Г на группу'!$A$2,"")</f>
        <v/>
      </c>
      <c r="CO36" s="39" t="str">
        <f>IF('Г на Ч'!CO36*'Г на группу'!$A$2,'Г на Ч'!CO36*'Г на группу'!$A$2,"")</f>
        <v/>
      </c>
      <c r="CP36" s="39" t="str">
        <f>IF('Г на Ч'!CP36*'Г на группу'!$A$2,'Г на Ч'!CP36*'Г на группу'!$A$2,"")</f>
        <v/>
      </c>
      <c r="CQ36" s="46" t="str">
        <f>IF('Г на Ч'!CQ36*'Г на группу'!$A$2,'Г на Ч'!CQ36*'Г на группу'!$A$2,"")</f>
        <v/>
      </c>
      <c r="CR36" s="39" t="str">
        <f>IF('Г на Ч'!CR36*'Г на группу'!$A$2,'Г на Ч'!CR36*'Г на группу'!$A$2,"")</f>
        <v/>
      </c>
      <c r="CS36" s="39" t="str">
        <f>IF('Г на Ч'!CS36*'Г на группу'!$A$2,'Г на Ч'!CS36*'Г на группу'!$A$2,"")</f>
        <v/>
      </c>
      <c r="CT36" s="39" t="str">
        <f>IF('Г на Ч'!CT36*'Г на группу'!$A$2,'Г на Ч'!CT36*'Г на группу'!$A$2,"")</f>
        <v/>
      </c>
      <c r="CU36" s="39" t="str">
        <f>IF('Г на Ч'!CU36*'Г на группу'!$A$2,'Г на Ч'!CU36*'Г на группу'!$A$2,"")</f>
        <v/>
      </c>
      <c r="CV36" s="46" t="str">
        <f>IF('Г на Ч'!CV36*'Г на группу'!$A$2,'Г на Ч'!CV36*'Г на группу'!$A$2,"")</f>
        <v/>
      </c>
      <c r="CW36" s="39" t="str">
        <f>IF('Г на Ч'!CW36*'Г на группу'!$A$2,'Г на Ч'!CW36*'Г на группу'!$A$2,"")</f>
        <v/>
      </c>
      <c r="CX36" s="39" t="str">
        <f>IF('Г на Ч'!CX36*'Г на группу'!$A$2,'Г на Ч'!CX36*'Г на группу'!$A$2,"")</f>
        <v/>
      </c>
      <c r="CY36" s="39" t="str">
        <f>IF('Г на Ч'!CY36*'Г на группу'!$A$2,'Г на Ч'!CY36*'Г на группу'!$A$2,"")</f>
        <v/>
      </c>
      <c r="CZ36" s="39" t="str">
        <f>IF('Г на Ч'!CZ36*'Г на группу'!$A$2,'Г на Ч'!CZ36*'Г на группу'!$A$2,"")</f>
        <v/>
      </c>
      <c r="DA36" s="46" t="str">
        <f>IF('Г на Ч'!DA36*'Г на группу'!$A$2,'Г на Ч'!DA36*'Г на группу'!$A$2,"")</f>
        <v/>
      </c>
      <c r="DB36" s="39" t="str">
        <f>IF('Г на Ч'!DB36*'Г на группу'!$A$2,'Г на Ч'!DB36*'Г на группу'!$A$2,"")</f>
        <v/>
      </c>
      <c r="DC36" s="39" t="str">
        <f>IF('Г на Ч'!DC36*'Г на группу'!$A$2,'Г на Ч'!DC36*'Г на группу'!$A$2,"")</f>
        <v/>
      </c>
      <c r="DD36" s="39" t="str">
        <f>IF('Г на Ч'!DD36*'Г на группу'!$A$2,'Г на Ч'!DD36*'Г на группу'!$A$2,"")</f>
        <v/>
      </c>
      <c r="DE36" s="39" t="str">
        <f>IF('Г на Ч'!DE36*'Г на группу'!$A$2,'Г на Ч'!DE36*'Г на группу'!$A$2,"")</f>
        <v/>
      </c>
      <c r="DF36" s="46" t="str">
        <f>IF('Г на Ч'!DF36*'Г на группу'!$A$2,'Г на Ч'!DF36*'Г на группу'!$A$2,"")</f>
        <v/>
      </c>
      <c r="DG36" s="39">
        <f>IF('Г на Ч'!DG36*'Г на группу'!$A$2,'Г на Ч'!DG36*'Г на группу'!$A$2,"")</f>
        <v>333</v>
      </c>
      <c r="DH36" s="39">
        <f>IF('Г на Ч'!DH36*'Г на группу'!$A$2,'Г на Ч'!DH36*'Г на группу'!$A$2,"")</f>
        <v>12.150000000000002</v>
      </c>
      <c r="DI36" s="39">
        <f>IF('Г на Ч'!DI36*'Г на группу'!$A$2,'Г на Ч'!DI36*'Г на группу'!$A$2,"")</f>
        <v>9.8999999999999986</v>
      </c>
      <c r="DJ36" s="39">
        <f>IF('Г на Ч'!DJ36*'Г на группу'!$A$2,'Г на Ч'!DJ36*'Г на группу'!$A$2,"")</f>
        <v>50.04</v>
      </c>
      <c r="DK36" s="46">
        <f>IF('Г на Ч'!DK36*'Г на группу'!$A$2,'Г на Ч'!DK36*'Г на группу'!$A$2,"")</f>
        <v>90</v>
      </c>
      <c r="DL36" s="39" t="str">
        <f>IF('Г на Ч'!DL36*'Г на группу'!$A$2,'Г на Ч'!DL36*'Г на группу'!$A$2,"")</f>
        <v/>
      </c>
      <c r="DM36" s="39" t="str">
        <f>IF('Г на Ч'!DM36*'Г на группу'!$A$2,'Г на Ч'!DM36*'Г на группу'!$A$2,"")</f>
        <v/>
      </c>
      <c r="DN36" s="39" t="str">
        <f>IF('Г на Ч'!DN36*'Г на группу'!$A$2,'Г на Ч'!DN36*'Г на группу'!$A$2,"")</f>
        <v/>
      </c>
      <c r="DO36" s="39" t="str">
        <f>IF('Г на Ч'!DO36*'Г на группу'!$A$2,'Г на Ч'!DO36*'Г на группу'!$A$2,"")</f>
        <v/>
      </c>
      <c r="DP36" s="46" t="str">
        <f>IF('Г на Ч'!DP36*'Г на группу'!$A$2,'Г на Ч'!DP36*'Г на группу'!$A$2,"")</f>
        <v/>
      </c>
      <c r="DQ36" s="21">
        <f t="shared" si="34"/>
        <v>450</v>
      </c>
    </row>
    <row r="37" spans="1:121" s="21" customFormat="1" outlineLevel="1" x14ac:dyDescent="0.25">
      <c r="A37" s="38" t="s">
        <v>53</v>
      </c>
      <c r="B37" s="38">
        <v>370</v>
      </c>
      <c r="C37" s="38">
        <v>13.5</v>
      </c>
      <c r="D37" s="38">
        <v>11</v>
      </c>
      <c r="E37" s="43">
        <v>55.6</v>
      </c>
      <c r="F37" s="39" t="e">
        <f t="shared" si="9"/>
        <v>#VALUE!</v>
      </c>
      <c r="G37" s="42" t="e">
        <f t="shared" si="10"/>
        <v>#VALUE!</v>
      </c>
      <c r="H37" s="42" t="e">
        <f t="shared" si="11"/>
        <v>#VALUE!</v>
      </c>
      <c r="I37" s="42" t="e">
        <f t="shared" si="12"/>
        <v>#VALUE!</v>
      </c>
      <c r="J37" s="38" t="str">
        <f>IF('Г на Ч'!J37*'Г на группу'!$A$2,'Г на Ч'!J37*'Г на группу'!$A$2,"")</f>
        <v/>
      </c>
      <c r="K37" s="53" t="str">
        <f>IF('Г на Ч'!K37*'Г на группу'!$A$2,'Г на Ч'!K37*'Г на группу'!$A$2,"")</f>
        <v/>
      </c>
      <c r="L37" s="53" t="str">
        <f>IF('Г на Ч'!L37*'Г на группу'!$A$2,'Г на Ч'!L37*'Г на группу'!$A$2,"")</f>
        <v/>
      </c>
      <c r="M37" s="53" t="str">
        <f>IF('Г на Ч'!M37*'Г на группу'!$A$2,'Г на Ч'!M37*'Г на группу'!$A$2,"")</f>
        <v/>
      </c>
      <c r="N37" s="53" t="str">
        <f>IF('Г на Ч'!N37*'Г на группу'!$A$2,'Г на Ч'!N37*'Г на группу'!$A$2,"")</f>
        <v/>
      </c>
      <c r="O37" s="38" t="str">
        <f>IF('Г на Ч'!O37*'Г на группу'!$A$2,'Г на Ч'!O37*'Г на группу'!$A$2,"")</f>
        <v/>
      </c>
      <c r="P37" s="53" t="str">
        <f>IF('Г на Ч'!P37*'Г на группу'!$A$2,'Г на Ч'!P37*'Г на группу'!$A$2,"")</f>
        <v/>
      </c>
      <c r="Q37" s="53" t="str">
        <f>IF('Г на Ч'!Q37*'Г на группу'!$A$2,'Г на Ч'!Q37*'Г на группу'!$A$2,"")</f>
        <v/>
      </c>
      <c r="R37" s="53" t="str">
        <f>IF('Г на Ч'!R37*'Г на группу'!$A$2,'Г на Ч'!R37*'Г на группу'!$A$2,"")</f>
        <v/>
      </c>
      <c r="S37" s="53" t="str">
        <f>IF('Г на Ч'!S37*'Г на группу'!$A$2,'Г на Ч'!S37*'Г на группу'!$A$2,"")</f>
        <v/>
      </c>
      <c r="T37" s="38" t="str">
        <f>IF('Г на Ч'!T37*'Г на группу'!$A$2,'Г на Ч'!T37*'Г на группу'!$A$2,"")</f>
        <v/>
      </c>
      <c r="U37" s="53" t="str">
        <f>IF('Г на Ч'!U37*'Г на группу'!$A$2,'Г на Ч'!U37*'Г на группу'!$A$2,"")</f>
        <v/>
      </c>
      <c r="V37" s="53" t="str">
        <f>IF('Г на Ч'!V37*'Г на группу'!$A$2,'Г на Ч'!V37*'Г на группу'!$A$2,"")</f>
        <v/>
      </c>
      <c r="W37" s="53" t="str">
        <f>IF('Г на Ч'!W37*'Г на группу'!$A$2,'Г на Ч'!W37*'Г на группу'!$A$2,"")</f>
        <v/>
      </c>
      <c r="X37" s="53" t="str">
        <f>IF('Г на Ч'!X37*'Г на группу'!$A$2,'Г на Ч'!X37*'Г на группу'!$A$2,"")</f>
        <v/>
      </c>
      <c r="Y37" s="38" t="str">
        <f>IF('Г на Ч'!Y37*'Г на группу'!$A$2,'Г на Ч'!Y37*'Г на группу'!$A$2,"")</f>
        <v/>
      </c>
      <c r="Z37" s="53">
        <f>IF('Г на Ч'!Z37*'Г на группу'!$A$2,'Г на Ч'!Z37*'Г на группу'!$A$2,"")</f>
        <v>333</v>
      </c>
      <c r="AA37" s="53">
        <f>IF('Г на Ч'!AA37*'Г на группу'!$A$2,'Г на Ч'!AA37*'Г на группу'!$A$2,"")</f>
        <v>12.150000000000002</v>
      </c>
      <c r="AB37" s="53">
        <f>IF('Г на Ч'!AB37*'Г на группу'!$A$2,'Г на Ч'!AB37*'Г на группу'!$A$2,"")</f>
        <v>9.8999999999999986</v>
      </c>
      <c r="AC37" s="53">
        <f>IF('Г на Ч'!AC37*'Г на группу'!$A$2,'Г на Ч'!AC37*'Г на группу'!$A$2,"")</f>
        <v>50.04</v>
      </c>
      <c r="AD37" s="38">
        <f>IF('Г на Ч'!AD37*'Г на группу'!$A$2,'Г на Ч'!AD37*'Г на группу'!$A$2,"")</f>
        <v>90</v>
      </c>
      <c r="AE37" s="53" t="str">
        <f>IF('Г на Ч'!AE37*'Г на группу'!$A$2,'Г на Ч'!AE37*'Г на группу'!$A$2,"")</f>
        <v/>
      </c>
      <c r="AF37" s="53" t="str">
        <f>IF('Г на Ч'!AF37*'Г на группу'!$A$2,'Г на Ч'!AF37*'Г на группу'!$A$2,"")</f>
        <v/>
      </c>
      <c r="AG37" s="53" t="str">
        <f>IF('Г на Ч'!AG37*'Г на группу'!$A$2,'Г на Ч'!AG37*'Г на группу'!$A$2,"")</f>
        <v/>
      </c>
      <c r="AH37" s="53" t="str">
        <f>IF('Г на Ч'!AH37*'Г на группу'!$A$2,'Г на Ч'!AH37*'Г на группу'!$A$2,"")</f>
        <v/>
      </c>
      <c r="AI37" s="38" t="str">
        <f>IF('Г на Ч'!AI37*'Г на группу'!$A$2,'Г на Ч'!AI37*'Г на группу'!$A$2,"")</f>
        <v/>
      </c>
      <c r="AJ37" s="53" t="str">
        <f>IF('Г на Ч'!AJ37*'Г на группу'!$A$2,'Г на Ч'!AJ37*'Г на группу'!$A$2,"")</f>
        <v/>
      </c>
      <c r="AK37" s="53" t="str">
        <f>IF('Г на Ч'!AK37*'Г на группу'!$A$2,'Г на Ч'!AK37*'Г на группу'!$A$2,"")</f>
        <v/>
      </c>
      <c r="AL37" s="53" t="str">
        <f>IF('Г на Ч'!AL37*'Г на группу'!$A$2,'Г на Ч'!AL37*'Г на группу'!$A$2,"")</f>
        <v/>
      </c>
      <c r="AM37" s="53" t="str">
        <f>IF('Г на Ч'!AM37*'Г на группу'!$A$2,'Г на Ч'!AM37*'Г на группу'!$A$2,"")</f>
        <v/>
      </c>
      <c r="AN37" s="41" t="str">
        <f>IF('Г на Ч'!AN37*'Г на группу'!$A$2,'Г на Ч'!AN37*'Г на группу'!$A$2,"")</f>
        <v/>
      </c>
      <c r="AO37" s="53" t="str">
        <f>IF('Г на Ч'!AO37*'Г на группу'!$A$2,'Г на Ч'!AO37*'Г на группу'!$A$2,"")</f>
        <v/>
      </c>
      <c r="AP37" s="53" t="str">
        <f>IF('Г на Ч'!AP37*'Г на группу'!$A$2,'Г на Ч'!AP37*'Г на группу'!$A$2,"")</f>
        <v/>
      </c>
      <c r="AQ37" s="53" t="str">
        <f>IF('Г на Ч'!AQ37*'Г на группу'!$A$2,'Г на Ч'!AQ37*'Г на группу'!$A$2,"")</f>
        <v/>
      </c>
      <c r="AR37" s="53" t="str">
        <f>IF('Г на Ч'!AR37*'Г на группу'!$A$2,'Г на Ч'!AR37*'Г на группу'!$A$2,"")</f>
        <v/>
      </c>
      <c r="AS37" s="38" t="str">
        <f>IF('Г на Ч'!AS37*'Г на группу'!$A$2,'Г на Ч'!AS37*'Г на группу'!$A$2,"")</f>
        <v/>
      </c>
      <c r="AT37" s="53" t="str">
        <f>IF('Г на Ч'!AT37*'Г на группу'!$A$2,'Г на Ч'!AT37*'Г на группу'!$A$2,"")</f>
        <v/>
      </c>
      <c r="AU37" s="53" t="str">
        <f>IF('Г на Ч'!AU37*'Г на группу'!$A$2,'Г на Ч'!AU37*'Г на группу'!$A$2,"")</f>
        <v/>
      </c>
      <c r="AV37" s="53" t="str">
        <f>IF('Г на Ч'!AV37*'Г на группу'!$A$2,'Г на Ч'!AV37*'Г на группу'!$A$2,"")</f>
        <v/>
      </c>
      <c r="AW37" s="53" t="str">
        <f>IF('Г на Ч'!AW37*'Г на группу'!$A$2,'Г на Ч'!AW37*'Г на группу'!$A$2,"")</f>
        <v/>
      </c>
      <c r="AX37" s="38" t="str">
        <f>IF('Г на Ч'!AX37*'Г на группу'!$A$2,'Г на Ч'!AX37*'Г на группу'!$A$2,"")</f>
        <v/>
      </c>
      <c r="AY37" s="30">
        <f>IF('Г на Ч'!AY37*'Г на группу'!$A$2,'Г на Ч'!AY37*'Г на группу'!$A$2,"")</f>
        <v>333</v>
      </c>
      <c r="AZ37" s="53">
        <f>IF('Г на Ч'!AZ37*'Г на группу'!$A$2,'Г на Ч'!AZ37*'Г на группу'!$A$2,"")</f>
        <v>12.150000000000002</v>
      </c>
      <c r="BA37" s="53">
        <f>IF('Г на Ч'!BA37*'Г на группу'!$A$2,'Г на Ч'!BA37*'Г на группу'!$A$2,"")</f>
        <v>9.8999999999999986</v>
      </c>
      <c r="BB37" s="53">
        <f>IF('Г на Ч'!BB37*'Г на группу'!$A$2,'Г на Ч'!BB37*'Г на группу'!$A$2,"")</f>
        <v>50.04</v>
      </c>
      <c r="BC37" s="38">
        <f>IF('Г на Ч'!BC37*'Г на группу'!$A$2,'Г на Ч'!BC37*'Г на группу'!$A$2,"")</f>
        <v>90</v>
      </c>
      <c r="BD37" s="53" t="str">
        <f>IF('Г на Ч'!BD37*'Г на группу'!$A$2,'Г на Ч'!BD37*'Г на группу'!$A$2,"")</f>
        <v/>
      </c>
      <c r="BE37" s="53" t="str">
        <f>IF('Г на Ч'!BE37*'Г на группу'!$A$2,'Г на Ч'!BE37*'Г на группу'!$A$2,"")</f>
        <v/>
      </c>
      <c r="BF37" s="53" t="str">
        <f>IF('Г на Ч'!BF37*'Г на группу'!$A$2,'Г на Ч'!BF37*'Г на группу'!$A$2,"")</f>
        <v/>
      </c>
      <c r="BG37" s="53" t="str">
        <f>IF('Г на Ч'!BG37*'Г на группу'!$A$2,'Г на Ч'!BG37*'Г на группу'!$A$2,"")</f>
        <v/>
      </c>
      <c r="BH37" s="41" t="str">
        <f>IF('Г на Ч'!BH37*'Г на группу'!$A$2,'Г на Ч'!BH37*'Г на группу'!$A$2,"")</f>
        <v/>
      </c>
      <c r="BI37" s="30" t="str">
        <f>IF('Г на Ч'!BI37*'Г на группу'!$A$2,'Г на Ч'!BI37*'Г на группу'!$A$2,"")</f>
        <v/>
      </c>
      <c r="BJ37" s="53" t="str">
        <f>IF('Г на Ч'!BJ37*'Г на группу'!$A$2,'Г на Ч'!BJ37*'Г на группу'!$A$2,"")</f>
        <v/>
      </c>
      <c r="BK37" s="53" t="str">
        <f>IF('Г на Ч'!BK37*'Г на группу'!$A$2,'Г на Ч'!BK37*'Г на группу'!$A$2,"")</f>
        <v/>
      </c>
      <c r="BL37" s="53" t="str">
        <f>IF('Г на Ч'!BL37*'Г на группу'!$A$2,'Г на Ч'!BL37*'Г на группу'!$A$2,"")</f>
        <v/>
      </c>
      <c r="BM37" s="43" t="str">
        <f>IF('Г на Ч'!BM37*'Г на группу'!$A$2,'Г на Ч'!BM37*'Г на группу'!$A$2,"")</f>
        <v/>
      </c>
      <c r="BN37" s="53" t="str">
        <f>IF('Г на Ч'!BN37*'Г на группу'!$A$2,'Г на Ч'!BN37*'Г на группу'!$A$2,"")</f>
        <v/>
      </c>
      <c r="BO37" s="53" t="str">
        <f>IF('Г на Ч'!BO37*'Г на группу'!$A$2,'Г на Ч'!BO37*'Г на группу'!$A$2,"")</f>
        <v/>
      </c>
      <c r="BP37" s="53" t="str">
        <f>IF('Г на Ч'!BP37*'Г на группу'!$A$2,'Г на Ч'!BP37*'Г на группу'!$A$2,"")</f>
        <v/>
      </c>
      <c r="BQ37" s="53" t="str">
        <f>IF('Г на Ч'!BQ37*'Г на группу'!$A$2,'Г на Ч'!BQ37*'Г на группу'!$A$2,"")</f>
        <v/>
      </c>
      <c r="BR37" s="38" t="str">
        <f>IF('Г на Ч'!BR37*'Г на группу'!$A$2,'Г на Ч'!BR37*'Г на группу'!$A$2,"")</f>
        <v/>
      </c>
      <c r="BS37" s="53" t="str">
        <f>IF('Г на Ч'!BS37*'Г на группу'!$A$2,'Г на Ч'!BS37*'Г на группу'!$A$2,"")</f>
        <v/>
      </c>
      <c r="BT37" s="53" t="str">
        <f>IF('Г на Ч'!BT37*'Г на группу'!$A$2,'Г на Ч'!BT37*'Г на группу'!$A$2,"")</f>
        <v/>
      </c>
      <c r="BU37" s="53" t="str">
        <f>IF('Г на Ч'!BU37*'Г на группу'!$A$2,'Г на Ч'!BU37*'Г на группу'!$A$2,"")</f>
        <v/>
      </c>
      <c r="BV37" s="53" t="str">
        <f>IF('Г на Ч'!BV37*'Г на группу'!$A$2,'Г на Ч'!BV37*'Г на группу'!$A$2,"")</f>
        <v/>
      </c>
      <c r="BW37" s="38" t="str">
        <f>IF('Г на Ч'!BW37*'Г на группу'!$A$2,'Г на Ч'!BW37*'Г на группу'!$A$2,"")</f>
        <v/>
      </c>
      <c r="BX37" s="53" t="str">
        <f>IF('Г на Ч'!BX37*'Г на группу'!$A$2,'Г на Ч'!BX37*'Г на группу'!$A$2,"")</f>
        <v/>
      </c>
      <c r="BY37" s="53" t="str">
        <f>IF('Г на Ч'!BY37*'Г на группу'!$A$2,'Г на Ч'!BY37*'Г на группу'!$A$2,"")</f>
        <v/>
      </c>
      <c r="BZ37" s="53" t="str">
        <f>IF('Г на Ч'!BZ37*'Г на группу'!$A$2,'Г на Ч'!BZ37*'Г на группу'!$A$2,"")</f>
        <v/>
      </c>
      <c r="CA37" s="53" t="str">
        <f>IF('Г на Ч'!CA37*'Г на группу'!$A$2,'Г на Ч'!CA37*'Г на группу'!$A$2,"")</f>
        <v/>
      </c>
      <c r="CB37" s="38" t="str">
        <f>IF('Г на Ч'!CB37*'Г на группу'!$A$2,'Г на Ч'!CB37*'Г на группу'!$A$2,"")</f>
        <v/>
      </c>
      <c r="CC37" s="53" t="str">
        <f>IF('Г на Ч'!CC37*'Г на группу'!$A$2,'Г на Ч'!CC37*'Г на группу'!$A$2,"")</f>
        <v/>
      </c>
      <c r="CD37" s="53" t="str">
        <f>IF('Г на Ч'!CD37*'Г на группу'!$A$2,'Г на Ч'!CD37*'Г на группу'!$A$2,"")</f>
        <v/>
      </c>
      <c r="CE37" s="53" t="str">
        <f>IF('Г на Ч'!CE37*'Г на группу'!$A$2,'Г на Ч'!CE37*'Г на группу'!$A$2,"")</f>
        <v/>
      </c>
      <c r="CF37" s="53" t="str">
        <f>IF('Г на Ч'!CF37*'Г на группу'!$A$2,'Г на Ч'!CF37*'Г на группу'!$A$2,"")</f>
        <v/>
      </c>
      <c r="CG37" s="38" t="str">
        <f>IF('Г на Ч'!CG37*'Г на группу'!$A$2,'Г на Ч'!CG37*'Г на группу'!$A$2,"")</f>
        <v/>
      </c>
      <c r="CH37" s="53" t="str">
        <f>IF('Г на Ч'!CH37*'Г на группу'!$A$2,'Г на Ч'!CH37*'Г на группу'!$A$2,"")</f>
        <v/>
      </c>
      <c r="CI37" s="53" t="str">
        <f>IF('Г на Ч'!CI37*'Г на группу'!$A$2,'Г на Ч'!CI37*'Г на группу'!$A$2,"")</f>
        <v/>
      </c>
      <c r="CJ37" s="53" t="str">
        <f>IF('Г на Ч'!CJ37*'Г на группу'!$A$2,'Г на Ч'!CJ37*'Г на группу'!$A$2,"")</f>
        <v/>
      </c>
      <c r="CK37" s="53" t="str">
        <f>IF('Г на Ч'!CK37*'Г на группу'!$A$2,'Г на Ч'!CK37*'Г на группу'!$A$2,"")</f>
        <v/>
      </c>
      <c r="CL37" s="38" t="str">
        <f>IF('Г на Ч'!CL37*'Г на группу'!$A$2,'Г на Ч'!CL37*'Г на группу'!$A$2,"")</f>
        <v/>
      </c>
      <c r="CM37" s="53">
        <f>IF('Г на Ч'!CM37*'Г на группу'!$A$2,'Г на Ч'!CM37*'Г на группу'!$A$2,"")</f>
        <v>333</v>
      </c>
      <c r="CN37" s="53">
        <f>IF('Г на Ч'!CN37*'Г на группу'!$A$2,'Г на Ч'!CN37*'Г на группу'!$A$2,"")</f>
        <v>12.150000000000002</v>
      </c>
      <c r="CO37" s="53">
        <f>IF('Г на Ч'!CO37*'Г на группу'!$A$2,'Г на Ч'!CO37*'Г на группу'!$A$2,"")</f>
        <v>9.8999999999999986</v>
      </c>
      <c r="CP37" s="53">
        <f>IF('Г на Ч'!CP37*'Г на группу'!$A$2,'Г на Ч'!CP37*'Г на группу'!$A$2,"")</f>
        <v>50.04</v>
      </c>
      <c r="CQ37" s="38">
        <f>IF('Г на Ч'!CQ37*'Г на группу'!$A$2,'Г на Ч'!CQ37*'Г на группу'!$A$2,"")</f>
        <v>90</v>
      </c>
      <c r="CR37" s="53" t="str">
        <f>IF('Г на Ч'!CR37*'Г на группу'!$A$2,'Г на Ч'!CR37*'Г на группу'!$A$2,"")</f>
        <v/>
      </c>
      <c r="CS37" s="53" t="str">
        <f>IF('Г на Ч'!CS37*'Г на группу'!$A$2,'Г на Ч'!CS37*'Г на группу'!$A$2,"")</f>
        <v/>
      </c>
      <c r="CT37" s="53" t="str">
        <f>IF('Г на Ч'!CT37*'Г на группу'!$A$2,'Г на Ч'!CT37*'Г на группу'!$A$2,"")</f>
        <v/>
      </c>
      <c r="CU37" s="53" t="str">
        <f>IF('Г на Ч'!CU37*'Г на группу'!$A$2,'Г на Ч'!CU37*'Г на группу'!$A$2,"")</f>
        <v/>
      </c>
      <c r="CV37" s="38" t="str">
        <f>IF('Г на Ч'!CV37*'Г на группу'!$A$2,'Г на Ч'!CV37*'Г на группу'!$A$2,"")</f>
        <v/>
      </c>
      <c r="CW37" s="53" t="str">
        <f>IF('Г на Ч'!CW37*'Г на группу'!$A$2,'Г на Ч'!CW37*'Г на группу'!$A$2,"")</f>
        <v/>
      </c>
      <c r="CX37" s="53" t="str">
        <f>IF('Г на Ч'!CX37*'Г на группу'!$A$2,'Г на Ч'!CX37*'Г на группу'!$A$2,"")</f>
        <v/>
      </c>
      <c r="CY37" s="53" t="str">
        <f>IF('Г на Ч'!CY37*'Г на группу'!$A$2,'Г на Ч'!CY37*'Г на группу'!$A$2,"")</f>
        <v/>
      </c>
      <c r="CZ37" s="53" t="str">
        <f>IF('Г на Ч'!CZ37*'Г на группу'!$A$2,'Г на Ч'!CZ37*'Г на группу'!$A$2,"")</f>
        <v/>
      </c>
      <c r="DA37" s="38" t="str">
        <f>IF('Г на Ч'!DA37*'Г на группу'!$A$2,'Г на Ч'!DA37*'Г на группу'!$A$2,"")</f>
        <v/>
      </c>
      <c r="DB37" s="53" t="str">
        <f>IF('Г на Ч'!DB37*'Г на группу'!$A$2,'Г на Ч'!DB37*'Г на группу'!$A$2,"")</f>
        <v/>
      </c>
      <c r="DC37" s="53" t="str">
        <f>IF('Г на Ч'!DC37*'Г на группу'!$A$2,'Г на Ч'!DC37*'Г на группу'!$A$2,"")</f>
        <v/>
      </c>
      <c r="DD37" s="53" t="str">
        <f>IF('Г на Ч'!DD37*'Г на группу'!$A$2,'Г на Ч'!DD37*'Г на группу'!$A$2,"")</f>
        <v/>
      </c>
      <c r="DE37" s="53" t="str">
        <f>IF('Г на Ч'!DE37*'Г на группу'!$A$2,'Г на Ч'!DE37*'Г на группу'!$A$2,"")</f>
        <v/>
      </c>
      <c r="DF37" s="38" t="str">
        <f>IF('Г на Ч'!DF37*'Г на группу'!$A$2,'Г на Ч'!DF37*'Г на группу'!$A$2,"")</f>
        <v/>
      </c>
      <c r="DG37" s="53" t="str">
        <f>IF('Г на Ч'!DG37*'Г на группу'!$A$2,'Г на Ч'!DG37*'Г на группу'!$A$2,"")</f>
        <v/>
      </c>
      <c r="DH37" s="53" t="str">
        <f>IF('Г на Ч'!DH37*'Г на группу'!$A$2,'Г на Ч'!DH37*'Г на группу'!$A$2,"")</f>
        <v/>
      </c>
      <c r="DI37" s="53" t="str">
        <f>IF('Г на Ч'!DI37*'Г на группу'!$A$2,'Г на Ч'!DI37*'Г на группу'!$A$2,"")</f>
        <v/>
      </c>
      <c r="DJ37" s="53" t="str">
        <f>IF('Г на Ч'!DJ37*'Г на группу'!$A$2,'Г на Ч'!DJ37*'Г на группу'!$A$2,"")</f>
        <v/>
      </c>
      <c r="DK37" s="38" t="str">
        <f>IF('Г на Ч'!DK37*'Г на группу'!$A$2,'Г на Ч'!DK37*'Г на группу'!$A$2,"")</f>
        <v/>
      </c>
      <c r="DL37" s="53" t="str">
        <f>IF('Г на Ч'!DL37*'Г на группу'!$A$2,'Г на Ч'!DL37*'Г на группу'!$A$2,"")</f>
        <v/>
      </c>
      <c r="DM37" s="53" t="str">
        <f>IF('Г на Ч'!DM37*'Г на группу'!$A$2,'Г на Ч'!DM37*'Г на группу'!$A$2,"")</f>
        <v/>
      </c>
      <c r="DN37" s="53" t="str">
        <f>IF('Г на Ч'!DN37*'Г на группу'!$A$2,'Г на Ч'!DN37*'Г на группу'!$A$2,"")</f>
        <v/>
      </c>
      <c r="DO37" s="53" t="str">
        <f>IF('Г на Ч'!DO37*'Г на группу'!$A$2,'Г на Ч'!DO37*'Г на группу'!$A$2,"")</f>
        <v/>
      </c>
      <c r="DP37" s="38" t="str">
        <f>IF('Г на Ч'!DP37*'Г на группу'!$A$2,'Г на Ч'!DP37*'Г на группу'!$A$2,"")</f>
        <v/>
      </c>
      <c r="DQ37" s="21">
        <f t="shared" si="34"/>
        <v>270</v>
      </c>
    </row>
    <row r="38" spans="1:121" s="21" customFormat="1" x14ac:dyDescent="0.25">
      <c r="A38" s="56" t="s">
        <v>54</v>
      </c>
      <c r="B38" s="56">
        <v>298</v>
      </c>
      <c r="C38" s="56">
        <v>6.6</v>
      </c>
      <c r="D38" s="56">
        <v>0.3</v>
      </c>
      <c r="E38" s="61">
        <v>71.599999999999994</v>
      </c>
      <c r="F38" s="53" t="e">
        <f t="shared" si="9"/>
        <v>#VALUE!</v>
      </c>
      <c r="G38" s="30" t="e">
        <f t="shared" si="10"/>
        <v>#VALUE!</v>
      </c>
      <c r="H38" s="30" t="e">
        <f t="shared" si="11"/>
        <v>#VALUE!</v>
      </c>
      <c r="I38" s="30" t="e">
        <f t="shared" si="12"/>
        <v>#VALUE!</v>
      </c>
      <c r="J38" s="56" t="str">
        <f>IF('Г на Ч'!J38*'Г на группу'!$A$2,'Г на Ч'!J38*'Г на группу'!$A$2,"")</f>
        <v/>
      </c>
      <c r="K38" s="57" t="str">
        <f>IF('Г на Ч'!K38*'Г на группу'!$A$2,'Г на Ч'!K38*'Г на группу'!$A$2,"")</f>
        <v/>
      </c>
      <c r="L38" s="57" t="str">
        <f>IF('Г на Ч'!L38*'Г на группу'!$A$2,'Г на Ч'!L38*'Г на группу'!$A$2,"")</f>
        <v/>
      </c>
      <c r="M38" s="57" t="str">
        <f>IF('Г на Ч'!M38*'Г на группу'!$A$2,'Г на Ч'!M38*'Г на группу'!$A$2,"")</f>
        <v/>
      </c>
      <c r="N38" s="57" t="str">
        <f>IF('Г на Ч'!N38*'Г на группу'!$A$2,'Г на Ч'!N38*'Г на группу'!$A$2,"")</f>
        <v/>
      </c>
      <c r="O38" s="56" t="str">
        <f>IF('Г на Ч'!O38*'Г на группу'!$A$2,'Г на Ч'!O38*'Г на группу'!$A$2,"")</f>
        <v/>
      </c>
      <c r="P38" s="57">
        <f>IF('Г на Ч'!P38*'Г на группу'!$A$2,'Г на Ч'!P38*'Г на группу'!$A$2,"")</f>
        <v>89.4</v>
      </c>
      <c r="Q38" s="57">
        <f>IF('Г на Ч'!Q38*'Г на группу'!$A$2,'Г на Ч'!Q38*'Г на группу'!$A$2,"")</f>
        <v>1.98</v>
      </c>
      <c r="R38" s="57">
        <f>IF('Г на Ч'!R38*'Г на группу'!$A$2,'Г на Ч'!R38*'Г на группу'!$A$2,"")</f>
        <v>0.09</v>
      </c>
      <c r="S38" s="57">
        <f>IF('Г на Ч'!S38*'Г на группу'!$A$2,'Г на Ч'!S38*'Г на группу'!$A$2,"")</f>
        <v>21.48</v>
      </c>
      <c r="T38" s="56">
        <f>IF('Г на Ч'!T38*'Г на группу'!$A$2,'Г на Ч'!T38*'Г на группу'!$A$2,"")</f>
        <v>30</v>
      </c>
      <c r="U38" s="57" t="str">
        <f>IF('Г на Ч'!U38*'Г на группу'!$A$2,'Г на Ч'!U38*'Г на группу'!$A$2,"")</f>
        <v/>
      </c>
      <c r="V38" s="57" t="str">
        <f>IF('Г на Ч'!V38*'Г на группу'!$A$2,'Г на Ч'!V38*'Г на группу'!$A$2,"")</f>
        <v/>
      </c>
      <c r="W38" s="57" t="str">
        <f>IF('Г на Ч'!W38*'Г на группу'!$A$2,'Г на Ч'!W38*'Г на группу'!$A$2,"")</f>
        <v/>
      </c>
      <c r="X38" s="57" t="str">
        <f>IF('Г на Ч'!X38*'Г на группу'!$A$2,'Г на Ч'!X38*'Г на группу'!$A$2,"")</f>
        <v/>
      </c>
      <c r="Y38" s="56" t="str">
        <f>IF('Г на Ч'!Y38*'Г на группу'!$A$2,'Г на Ч'!Y38*'Г на группу'!$A$2,"")</f>
        <v/>
      </c>
      <c r="Z38" s="57" t="str">
        <f>IF('Г на Ч'!Z38*'Г на группу'!$A$2,'Г на Ч'!Z38*'Г на группу'!$A$2,"")</f>
        <v/>
      </c>
      <c r="AA38" s="57" t="str">
        <f>IF('Г на Ч'!AA38*'Г на группу'!$A$2,'Г на Ч'!AA38*'Г на группу'!$A$2,"")</f>
        <v/>
      </c>
      <c r="AB38" s="57" t="str">
        <f>IF('Г на Ч'!AB38*'Г на группу'!$A$2,'Г на Ч'!AB38*'Г на группу'!$A$2,"")</f>
        <v/>
      </c>
      <c r="AC38" s="57" t="str">
        <f>IF('Г на Ч'!AC38*'Г на группу'!$A$2,'Г на Ч'!AC38*'Г на группу'!$A$2,"")</f>
        <v/>
      </c>
      <c r="AD38" s="56" t="str">
        <f>IF('Г на Ч'!AD38*'Г на группу'!$A$2,'Г на Ч'!AD38*'Г на группу'!$A$2,"")</f>
        <v/>
      </c>
      <c r="AE38" s="57" t="str">
        <f>IF('Г на Ч'!AE38*'Г на группу'!$A$2,'Г на Ч'!AE38*'Г на группу'!$A$2,"")</f>
        <v/>
      </c>
      <c r="AF38" s="57" t="str">
        <f>IF('Г на Ч'!AF38*'Г на группу'!$A$2,'Г на Ч'!AF38*'Г на группу'!$A$2,"")</f>
        <v/>
      </c>
      <c r="AG38" s="57" t="str">
        <f>IF('Г на Ч'!AG38*'Г на группу'!$A$2,'Г на Ч'!AG38*'Г на группу'!$A$2,"")</f>
        <v/>
      </c>
      <c r="AH38" s="57" t="str">
        <f>IF('Г на Ч'!AH38*'Г на группу'!$A$2,'Г на Ч'!AH38*'Г на группу'!$A$2,"")</f>
        <v/>
      </c>
      <c r="AI38" s="56" t="str">
        <f>IF('Г на Ч'!AI38*'Г на группу'!$A$2,'Г на Ч'!AI38*'Г на группу'!$A$2,"")</f>
        <v/>
      </c>
      <c r="AJ38" s="57" t="str">
        <f>IF('Г на Ч'!AJ38*'Г на группу'!$A$2,'Г на Ч'!AJ38*'Г на группу'!$A$2,"")</f>
        <v/>
      </c>
      <c r="AK38" s="57" t="str">
        <f>IF('Г на Ч'!AK38*'Г на группу'!$A$2,'Г на Ч'!AK38*'Г на группу'!$A$2,"")</f>
        <v/>
      </c>
      <c r="AL38" s="57" t="str">
        <f>IF('Г на Ч'!AL38*'Г на группу'!$A$2,'Г на Ч'!AL38*'Г на группу'!$A$2,"")</f>
        <v/>
      </c>
      <c r="AM38" s="57" t="str">
        <f>IF('Г на Ч'!AM38*'Г на группу'!$A$2,'Г на Ч'!AM38*'Г на группу'!$A$2,"")</f>
        <v/>
      </c>
      <c r="AN38" s="60" t="str">
        <f>IF('Г на Ч'!AN38*'Г на группу'!$A$2,'Г на Ч'!AN38*'Г на группу'!$A$2,"")</f>
        <v/>
      </c>
      <c r="AO38" s="57">
        <f>IF('Г на Ч'!AO38*'Г на группу'!$A$2,'Г на Ч'!AO38*'Г на группу'!$A$2,"")</f>
        <v>89.4</v>
      </c>
      <c r="AP38" s="57">
        <f>IF('Г на Ч'!AP38*'Г на группу'!$A$2,'Г на Ч'!AP38*'Г на группу'!$A$2,"")</f>
        <v>1.98</v>
      </c>
      <c r="AQ38" s="57">
        <f>IF('Г на Ч'!AQ38*'Г на группу'!$A$2,'Г на Ч'!AQ38*'Г на группу'!$A$2,"")</f>
        <v>0.09</v>
      </c>
      <c r="AR38" s="57">
        <f>IF('Г на Ч'!AR38*'Г на группу'!$A$2,'Г на Ч'!AR38*'Г на группу'!$A$2,"")</f>
        <v>21.48</v>
      </c>
      <c r="AS38" s="56">
        <f>IF('Г на Ч'!AS38*'Г на группу'!$A$2,'Г на Ч'!AS38*'Г на группу'!$A$2,"")</f>
        <v>30</v>
      </c>
      <c r="AT38" s="57" t="str">
        <f>IF('Г на Ч'!AT38*'Г на группу'!$A$2,'Г на Ч'!AT38*'Г на группу'!$A$2,"")</f>
        <v/>
      </c>
      <c r="AU38" s="57" t="str">
        <f>IF('Г на Ч'!AU38*'Г на группу'!$A$2,'Г на Ч'!AU38*'Г на группу'!$A$2,"")</f>
        <v/>
      </c>
      <c r="AV38" s="57" t="str">
        <f>IF('Г на Ч'!AV38*'Г на группу'!$A$2,'Г на Ч'!AV38*'Г на группу'!$A$2,"")</f>
        <v/>
      </c>
      <c r="AW38" s="57" t="str">
        <f>IF('Г на Ч'!AW38*'Г на группу'!$A$2,'Г на Ч'!AW38*'Г на группу'!$A$2,"")</f>
        <v/>
      </c>
      <c r="AX38" s="56" t="str">
        <f>IF('Г на Ч'!AX38*'Г на группу'!$A$2,'Г на Ч'!AX38*'Г на группу'!$A$2,"")</f>
        <v/>
      </c>
      <c r="AY38" s="57" t="str">
        <f>IF('Г на Ч'!AY38*'Г на группу'!$A$2,'Г на Ч'!AY38*'Г на группу'!$A$2,"")</f>
        <v/>
      </c>
      <c r="AZ38" s="57" t="str">
        <f>IF('Г на Ч'!AZ38*'Г на группу'!$A$2,'Г на Ч'!AZ38*'Г на группу'!$A$2,"")</f>
        <v/>
      </c>
      <c r="BA38" s="57" t="str">
        <f>IF('Г на Ч'!BA38*'Г на группу'!$A$2,'Г на Ч'!BA38*'Г на группу'!$A$2,"")</f>
        <v/>
      </c>
      <c r="BB38" s="57" t="str">
        <f>IF('Г на Ч'!BB38*'Г на группу'!$A$2,'Г на Ч'!BB38*'Г на группу'!$A$2,"")</f>
        <v/>
      </c>
      <c r="BC38" s="56" t="str">
        <f>IF('Г на Ч'!BC38*'Г на группу'!$A$2,'Г на Ч'!BC38*'Г на группу'!$A$2,"")</f>
        <v/>
      </c>
      <c r="BD38" s="57">
        <f>IF('Г на Ч'!BD38*'Г на группу'!$A$2,'Г на Ч'!BD38*'Г на группу'!$A$2,"")</f>
        <v>89.4</v>
      </c>
      <c r="BE38" s="57">
        <f>IF('Г на Ч'!BE38*'Г на группу'!$A$2,'Г на Ч'!BE38*'Г на группу'!$A$2,"")</f>
        <v>1.98</v>
      </c>
      <c r="BF38" s="57">
        <f>IF('Г на Ч'!BF38*'Г на группу'!$A$2,'Г на Ч'!BF38*'Г на группу'!$A$2,"")</f>
        <v>0.09</v>
      </c>
      <c r="BG38" s="57">
        <f>IF('Г на Ч'!BG38*'Г на группу'!$A$2,'Г на Ч'!BG38*'Г на группу'!$A$2,"")</f>
        <v>21.48</v>
      </c>
      <c r="BH38" s="60">
        <f>IF('Г на Ч'!BH38*'Г на группу'!$A$2,'Г на Ч'!BH38*'Г на группу'!$A$2,"")</f>
        <v>30</v>
      </c>
      <c r="BI38" s="57" t="str">
        <f>IF('Г на Ч'!BI38*'Г на группу'!$A$2,'Г на Ч'!BI38*'Г на группу'!$A$2,"")</f>
        <v/>
      </c>
      <c r="BJ38" s="57" t="str">
        <f>IF('Г на Ч'!BJ38*'Г на группу'!$A$2,'Г на Ч'!BJ38*'Г на группу'!$A$2,"")</f>
        <v/>
      </c>
      <c r="BK38" s="57" t="str">
        <f>IF('Г на Ч'!BK38*'Г на группу'!$A$2,'Г на Ч'!BK38*'Г на группу'!$A$2,"")</f>
        <v/>
      </c>
      <c r="BL38" s="57" t="str">
        <f>IF('Г на Ч'!BL38*'Г на группу'!$A$2,'Г на Ч'!BL38*'Г на группу'!$A$2,"")</f>
        <v/>
      </c>
      <c r="BM38" s="61" t="str">
        <f>IF('Г на Ч'!BM38*'Г на группу'!$A$2,'Г на Ч'!BM38*'Г на группу'!$A$2,"")</f>
        <v/>
      </c>
      <c r="BN38" s="57" t="str">
        <f>IF('Г на Ч'!BN38*'Г на группу'!$A$2,'Г на Ч'!BN38*'Г на группу'!$A$2,"")</f>
        <v/>
      </c>
      <c r="BO38" s="57" t="str">
        <f>IF('Г на Ч'!BO38*'Г на группу'!$A$2,'Г на Ч'!BO38*'Г на группу'!$A$2,"")</f>
        <v/>
      </c>
      <c r="BP38" s="57" t="str">
        <f>IF('Г на Ч'!BP38*'Г на группу'!$A$2,'Г на Ч'!BP38*'Г на группу'!$A$2,"")</f>
        <v/>
      </c>
      <c r="BQ38" s="57" t="str">
        <f>IF('Г на Ч'!BQ38*'Г на группу'!$A$2,'Г на Ч'!BQ38*'Г на группу'!$A$2,"")</f>
        <v/>
      </c>
      <c r="BR38" s="56" t="str">
        <f>IF('Г на Ч'!BR38*'Г на группу'!$A$2,'Г на Ч'!BR38*'Г на группу'!$A$2,"")</f>
        <v/>
      </c>
      <c r="BS38" s="57" t="str">
        <f>IF('Г на Ч'!BS38*'Г на группу'!$A$2,'Г на Ч'!BS38*'Г на группу'!$A$2,"")</f>
        <v/>
      </c>
      <c r="BT38" s="57" t="str">
        <f>IF('Г на Ч'!BT38*'Г на группу'!$A$2,'Г на Ч'!BT38*'Г на группу'!$A$2,"")</f>
        <v/>
      </c>
      <c r="BU38" s="57" t="str">
        <f>IF('Г на Ч'!BU38*'Г на группу'!$A$2,'Г на Ч'!BU38*'Г на группу'!$A$2,"")</f>
        <v/>
      </c>
      <c r="BV38" s="57" t="str">
        <f>IF('Г на Ч'!BV38*'Г на группу'!$A$2,'Г на Ч'!BV38*'Г на группу'!$A$2,"")</f>
        <v/>
      </c>
      <c r="BW38" s="56" t="str">
        <f>IF('Г на Ч'!BW38*'Г на группу'!$A$2,'Г на Ч'!BW38*'Г на группу'!$A$2,"")</f>
        <v/>
      </c>
      <c r="BX38" s="57" t="str">
        <f>IF('Г на Ч'!BX38*'Г на группу'!$A$2,'Г на Ч'!BX38*'Г на группу'!$A$2,"")</f>
        <v/>
      </c>
      <c r="BY38" s="57" t="str">
        <f>IF('Г на Ч'!BY38*'Г на группу'!$A$2,'Г на Ч'!BY38*'Г на группу'!$A$2,"")</f>
        <v/>
      </c>
      <c r="BZ38" s="57" t="str">
        <f>IF('Г на Ч'!BZ38*'Г на группу'!$A$2,'Г на Ч'!BZ38*'Г на группу'!$A$2,"")</f>
        <v/>
      </c>
      <c r="CA38" s="57" t="str">
        <f>IF('Г на Ч'!CA38*'Г на группу'!$A$2,'Г на Ч'!CA38*'Г на группу'!$A$2,"")</f>
        <v/>
      </c>
      <c r="CB38" s="56" t="str">
        <f>IF('Г на Ч'!CB38*'Г на группу'!$A$2,'Г на Ч'!CB38*'Г на группу'!$A$2,"")</f>
        <v/>
      </c>
      <c r="CC38" s="57">
        <f>IF('Г на Ч'!CC38*'Г на группу'!$A$2,'Г на Ч'!CC38*'Г на группу'!$A$2,"")</f>
        <v>89.4</v>
      </c>
      <c r="CD38" s="57">
        <f>IF('Г на Ч'!CD38*'Г на группу'!$A$2,'Г на Ч'!CD38*'Г на группу'!$A$2,"")</f>
        <v>1.98</v>
      </c>
      <c r="CE38" s="57">
        <f>IF('Г на Ч'!CE38*'Г на группу'!$A$2,'Г на Ч'!CE38*'Г на группу'!$A$2,"")</f>
        <v>0.09</v>
      </c>
      <c r="CF38" s="57">
        <f>IF('Г на Ч'!CF38*'Г на группу'!$A$2,'Г на Ч'!CF38*'Г на группу'!$A$2,"")</f>
        <v>21.48</v>
      </c>
      <c r="CG38" s="56">
        <f>IF('Г на Ч'!CG38*'Г на группу'!$A$2,'Г на Ч'!CG38*'Г на группу'!$A$2,"")</f>
        <v>30</v>
      </c>
      <c r="CH38" s="57" t="str">
        <f>IF('Г на Ч'!CH38*'Г на группу'!$A$2,'Г на Ч'!CH38*'Г на группу'!$A$2,"")</f>
        <v/>
      </c>
      <c r="CI38" s="57" t="str">
        <f>IF('Г на Ч'!CI38*'Г на группу'!$A$2,'Г на Ч'!CI38*'Г на группу'!$A$2,"")</f>
        <v/>
      </c>
      <c r="CJ38" s="57" t="str">
        <f>IF('Г на Ч'!CJ38*'Г на группу'!$A$2,'Г на Ч'!CJ38*'Г на группу'!$A$2,"")</f>
        <v/>
      </c>
      <c r="CK38" s="57" t="str">
        <f>IF('Г на Ч'!CK38*'Г на группу'!$A$2,'Г на Ч'!CK38*'Г на группу'!$A$2,"")</f>
        <v/>
      </c>
      <c r="CL38" s="56" t="str">
        <f>IF('Г на Ч'!CL38*'Г на группу'!$A$2,'Г на Ч'!CL38*'Г на группу'!$A$2,"")</f>
        <v/>
      </c>
      <c r="CM38" s="57" t="str">
        <f>IF('Г на Ч'!CM38*'Г на группу'!$A$2,'Г на Ч'!CM38*'Г на группу'!$A$2,"")</f>
        <v/>
      </c>
      <c r="CN38" s="57" t="str">
        <f>IF('Г на Ч'!CN38*'Г на группу'!$A$2,'Г на Ч'!CN38*'Г на группу'!$A$2,"")</f>
        <v/>
      </c>
      <c r="CO38" s="57" t="str">
        <f>IF('Г на Ч'!CO38*'Г на группу'!$A$2,'Г на Ч'!CO38*'Г на группу'!$A$2,"")</f>
        <v/>
      </c>
      <c r="CP38" s="57" t="str">
        <f>IF('Г на Ч'!CP38*'Г на группу'!$A$2,'Г на Ч'!CP38*'Г на группу'!$A$2,"")</f>
        <v/>
      </c>
      <c r="CQ38" s="56" t="str">
        <f>IF('Г на Ч'!CQ38*'Г на группу'!$A$2,'Г на Ч'!CQ38*'Г на группу'!$A$2,"")</f>
        <v/>
      </c>
      <c r="CR38" s="57" t="str">
        <f>IF('Г на Ч'!CR38*'Г на группу'!$A$2,'Г на Ч'!CR38*'Г на группу'!$A$2,"")</f>
        <v/>
      </c>
      <c r="CS38" s="57" t="str">
        <f>IF('Г на Ч'!CS38*'Г на группу'!$A$2,'Г на Ч'!CS38*'Г на группу'!$A$2,"")</f>
        <v/>
      </c>
      <c r="CT38" s="57" t="str">
        <f>IF('Г на Ч'!CT38*'Г на группу'!$A$2,'Г на Ч'!CT38*'Г на группу'!$A$2,"")</f>
        <v/>
      </c>
      <c r="CU38" s="57" t="str">
        <f>IF('Г на Ч'!CU38*'Г на группу'!$A$2,'Г на Ч'!CU38*'Г на группу'!$A$2,"")</f>
        <v/>
      </c>
      <c r="CV38" s="56" t="str">
        <f>IF('Г на Ч'!CV38*'Г на группу'!$A$2,'Г на Ч'!CV38*'Г на группу'!$A$2,"")</f>
        <v/>
      </c>
      <c r="CW38" s="57" t="str">
        <f>IF('Г на Ч'!CW38*'Г на группу'!$A$2,'Г на Ч'!CW38*'Г на группу'!$A$2,"")</f>
        <v/>
      </c>
      <c r="CX38" s="57" t="str">
        <f>IF('Г на Ч'!CX38*'Г на группу'!$A$2,'Г на Ч'!CX38*'Г на группу'!$A$2,"")</f>
        <v/>
      </c>
      <c r="CY38" s="57" t="str">
        <f>IF('Г на Ч'!CY38*'Г на группу'!$A$2,'Г на Ч'!CY38*'Г на группу'!$A$2,"")</f>
        <v/>
      </c>
      <c r="CZ38" s="57" t="str">
        <f>IF('Г на Ч'!CZ38*'Г на группу'!$A$2,'Г на Ч'!CZ38*'Г на группу'!$A$2,"")</f>
        <v/>
      </c>
      <c r="DA38" s="56" t="str">
        <f>IF('Г на Ч'!DA38*'Г на группу'!$A$2,'Г на Ч'!DA38*'Г на группу'!$A$2,"")</f>
        <v/>
      </c>
      <c r="DB38" s="57" t="str">
        <f>IF('Г на Ч'!DB38*'Г на группу'!$A$2,'Г на Ч'!DB38*'Г на группу'!$A$2,"")</f>
        <v/>
      </c>
      <c r="DC38" s="57" t="str">
        <f>IF('Г на Ч'!DC38*'Г на группу'!$A$2,'Г на Ч'!DC38*'Г на группу'!$A$2,"")</f>
        <v/>
      </c>
      <c r="DD38" s="57" t="str">
        <f>IF('Г на Ч'!DD38*'Г на группу'!$A$2,'Г на Ч'!DD38*'Г на группу'!$A$2,"")</f>
        <v/>
      </c>
      <c r="DE38" s="57" t="str">
        <f>IF('Г на Ч'!DE38*'Г на группу'!$A$2,'Г на Ч'!DE38*'Г на группу'!$A$2,"")</f>
        <v/>
      </c>
      <c r="DF38" s="56" t="str">
        <f>IF('Г на Ч'!DF38*'Г на группу'!$A$2,'Г на Ч'!DF38*'Г на группу'!$A$2,"")</f>
        <v/>
      </c>
      <c r="DG38" s="57">
        <f>IF('Г на Ч'!DG38*'Г на группу'!$A$2,'Г на Ч'!DG38*'Г на группу'!$A$2,"")</f>
        <v>89.4</v>
      </c>
      <c r="DH38" s="57">
        <f>IF('Г на Ч'!DH38*'Г на группу'!$A$2,'Г на Ч'!DH38*'Г на группу'!$A$2,"")</f>
        <v>1.98</v>
      </c>
      <c r="DI38" s="57">
        <f>IF('Г на Ч'!DI38*'Г на группу'!$A$2,'Г на Ч'!DI38*'Г на группу'!$A$2,"")</f>
        <v>0.09</v>
      </c>
      <c r="DJ38" s="57">
        <f>IF('Г на Ч'!DJ38*'Г на группу'!$A$2,'Г на Ч'!DJ38*'Г на группу'!$A$2,"")</f>
        <v>21.48</v>
      </c>
      <c r="DK38" s="56">
        <f>IF('Г на Ч'!DK38*'Г на группу'!$A$2,'Г на Ч'!DK38*'Г на группу'!$A$2,"")</f>
        <v>30</v>
      </c>
      <c r="DL38" s="57" t="str">
        <f>IF('Г на Ч'!DL38*'Г на группу'!$A$2,'Г на Ч'!DL38*'Г на группу'!$A$2,"")</f>
        <v/>
      </c>
      <c r="DM38" s="57" t="str">
        <f>IF('Г на Ч'!DM38*'Г на группу'!$A$2,'Г на Ч'!DM38*'Г на группу'!$A$2,"")</f>
        <v/>
      </c>
      <c r="DN38" s="57" t="str">
        <f>IF('Г на Ч'!DN38*'Г на группу'!$A$2,'Г на Ч'!DN38*'Г на группу'!$A$2,"")</f>
        <v/>
      </c>
      <c r="DO38" s="57" t="str">
        <f>IF('Г на Ч'!DO38*'Г на группу'!$A$2,'Г на Ч'!DO38*'Г на группу'!$A$2,"")</f>
        <v/>
      </c>
      <c r="DP38" s="56" t="str">
        <f>IF('Г на Ч'!DP38*'Г на группу'!$A$2,'Г на Ч'!DP38*'Г на группу'!$A$2,"")</f>
        <v/>
      </c>
      <c r="DQ38" s="21">
        <f t="shared" si="34"/>
        <v>150</v>
      </c>
    </row>
    <row r="39" spans="1:121" s="21" customFormat="1" x14ac:dyDescent="0.25">
      <c r="A39" s="35" t="s">
        <v>55</v>
      </c>
      <c r="B39" s="40">
        <v>254</v>
      </c>
      <c r="C39" s="38">
        <v>9</v>
      </c>
      <c r="D39" s="38">
        <v>0.6</v>
      </c>
      <c r="E39" s="43">
        <v>56.6</v>
      </c>
      <c r="F39" s="39" t="e">
        <f t="shared" si="9"/>
        <v>#VALUE!</v>
      </c>
      <c r="G39" s="42" t="e">
        <f t="shared" si="10"/>
        <v>#VALUE!</v>
      </c>
      <c r="H39" s="42" t="e">
        <f t="shared" si="11"/>
        <v>#VALUE!</v>
      </c>
      <c r="I39" s="42" t="e">
        <f t="shared" si="12"/>
        <v>#VALUE!</v>
      </c>
      <c r="J39" s="38" t="str">
        <f>IF('Г на Ч'!J39*'Г на группу'!$A$2,'Г на Ч'!J39*'Г на группу'!$A$2,"")</f>
        <v/>
      </c>
      <c r="K39" s="39" t="str">
        <f>IF('Г на Ч'!K39*'Г на группу'!$A$2,'Г на Ч'!K39*'Г на группу'!$A$2,"")</f>
        <v/>
      </c>
      <c r="L39" s="39" t="str">
        <f>IF('Г на Ч'!L39*'Г на группу'!$A$2,'Г на Ч'!L39*'Г на группу'!$A$2,"")</f>
        <v/>
      </c>
      <c r="M39" s="39" t="str">
        <f>IF('Г на Ч'!M39*'Г на группу'!$A$2,'Г на Ч'!M39*'Г на группу'!$A$2,"")</f>
        <v/>
      </c>
      <c r="N39" s="39" t="str">
        <f>IF('Г на Ч'!N39*'Г на группу'!$A$2,'Г на Ч'!N39*'Г на группу'!$A$2,"")</f>
        <v/>
      </c>
      <c r="O39" s="40" t="str">
        <f>IF('Г на Ч'!O39*'Г на группу'!$A$2,'Г на Ч'!O39*'Г на группу'!$A$2,"")</f>
        <v/>
      </c>
      <c r="P39" s="39" t="str">
        <f>IF('Г на Ч'!P39*'Г на группу'!$A$2,'Г на Ч'!P39*'Г на группу'!$A$2,"")</f>
        <v/>
      </c>
      <c r="Q39" s="39" t="str">
        <f>IF('Г на Ч'!Q39*'Г на группу'!$A$2,'Г на Ч'!Q39*'Г на группу'!$A$2,"")</f>
        <v/>
      </c>
      <c r="R39" s="39" t="str">
        <f>IF('Г на Ч'!R39*'Г на группу'!$A$2,'Г на Ч'!R39*'Г на группу'!$A$2,"")</f>
        <v/>
      </c>
      <c r="S39" s="39" t="str">
        <f>IF('Г на Ч'!S39*'Г на группу'!$A$2,'Г на Ч'!S39*'Г на группу'!$A$2,"")</f>
        <v/>
      </c>
      <c r="T39" s="40" t="str">
        <f>IF('Г на Ч'!T39*'Г на группу'!$A$2,'Г на Ч'!T39*'Г на группу'!$A$2,"")</f>
        <v/>
      </c>
      <c r="U39" s="39" t="str">
        <f>IF('Г на Ч'!U39*'Г на группу'!$A$2,'Г на Ч'!U39*'Г на группу'!$A$2,"")</f>
        <v/>
      </c>
      <c r="V39" s="39" t="str">
        <f>IF('Г на Ч'!V39*'Г на группу'!$A$2,'Г на Ч'!V39*'Г на группу'!$A$2,"")</f>
        <v/>
      </c>
      <c r="W39" s="39" t="str">
        <f>IF('Г на Ч'!W39*'Г на группу'!$A$2,'Г на Ч'!W39*'Г на группу'!$A$2,"")</f>
        <v/>
      </c>
      <c r="X39" s="39" t="str">
        <f>IF('Г на Ч'!X39*'Г на группу'!$A$2,'Г на Ч'!X39*'Г на группу'!$A$2,"")</f>
        <v/>
      </c>
      <c r="Y39" s="40" t="str">
        <f>IF('Г на Ч'!Y39*'Г на группу'!$A$2,'Г на Ч'!Y39*'Г на группу'!$A$2,"")</f>
        <v/>
      </c>
      <c r="Z39" s="39">
        <f>IF('Г на Ч'!Z39*'Г на группу'!$A$2,'Г на Ч'!Z39*'Г на группу'!$A$2,"")</f>
        <v>76.199999999999989</v>
      </c>
      <c r="AA39" s="39">
        <f>IF('Г на Ч'!AA39*'Г на группу'!$A$2,'Г на Ч'!AA39*'Г на группу'!$A$2,"")</f>
        <v>2.6999999999999997</v>
      </c>
      <c r="AB39" s="39">
        <f>IF('Г на Ч'!AB39*'Г на группу'!$A$2,'Г на Ч'!AB39*'Г на группу'!$A$2,"")</f>
        <v>0.18</v>
      </c>
      <c r="AC39" s="39">
        <f>IF('Г на Ч'!AC39*'Г на группу'!$A$2,'Г на Ч'!AC39*'Г на группу'!$A$2,"")</f>
        <v>16.98</v>
      </c>
      <c r="AD39" s="40">
        <f>IF('Г на Ч'!AD39*'Г на группу'!$A$2,'Г на Ч'!AD39*'Г на группу'!$A$2,"")</f>
        <v>30</v>
      </c>
      <c r="AE39" s="39" t="str">
        <f>IF('Г на Ч'!AE39*'Г на группу'!$A$2,'Г на Ч'!AE39*'Г на группу'!$A$2,"")</f>
        <v/>
      </c>
      <c r="AF39" s="39" t="str">
        <f>IF('Г на Ч'!AF39*'Г на группу'!$A$2,'Г на Ч'!AF39*'Г на группу'!$A$2,"")</f>
        <v/>
      </c>
      <c r="AG39" s="39" t="str">
        <f>IF('Г на Ч'!AG39*'Г на группу'!$A$2,'Г на Ч'!AG39*'Г на группу'!$A$2,"")</f>
        <v/>
      </c>
      <c r="AH39" s="39" t="str">
        <f>IF('Г на Ч'!AH39*'Г на группу'!$A$2,'Г на Ч'!AH39*'Г на группу'!$A$2,"")</f>
        <v/>
      </c>
      <c r="AI39" s="38" t="str">
        <f>IF('Г на Ч'!AI39*'Г на группу'!$A$2,'Г на Ч'!AI39*'Г на группу'!$A$2,"")</f>
        <v/>
      </c>
      <c r="AJ39" s="39" t="str">
        <f>IF('Г на Ч'!AJ39*'Г на группу'!$A$2,'Г на Ч'!AJ39*'Г на группу'!$A$2,"")</f>
        <v/>
      </c>
      <c r="AK39" s="39" t="str">
        <f>IF('Г на Ч'!AK39*'Г на группу'!$A$2,'Г на Ч'!AK39*'Г на группу'!$A$2,"")</f>
        <v/>
      </c>
      <c r="AL39" s="39" t="str">
        <f>IF('Г на Ч'!AL39*'Г на группу'!$A$2,'Г на Ч'!AL39*'Г на группу'!$A$2,"")</f>
        <v/>
      </c>
      <c r="AM39" s="39" t="str">
        <f>IF('Г на Ч'!AM39*'Г на группу'!$A$2,'Г на Ч'!AM39*'Г на группу'!$A$2,"")</f>
        <v/>
      </c>
      <c r="AN39" s="41" t="str">
        <f>IF('Г на Ч'!AN39*'Г на группу'!$A$2,'Г на Ч'!AN39*'Г на группу'!$A$2,"")</f>
        <v/>
      </c>
      <c r="AO39" s="39" t="str">
        <f>IF('Г на Ч'!AO39*'Г на группу'!$A$2,'Г на Ч'!AO39*'Г на группу'!$A$2,"")</f>
        <v/>
      </c>
      <c r="AP39" s="39" t="str">
        <f>IF('Г на Ч'!AP39*'Г на группу'!$A$2,'Г на Ч'!AP39*'Г на группу'!$A$2,"")</f>
        <v/>
      </c>
      <c r="AQ39" s="39" t="str">
        <f>IF('Г на Ч'!AQ39*'Г на группу'!$A$2,'Г на Ч'!AQ39*'Г на группу'!$A$2,"")</f>
        <v/>
      </c>
      <c r="AR39" s="39" t="str">
        <f>IF('Г на Ч'!AR39*'Г на группу'!$A$2,'Г на Ч'!AR39*'Г на группу'!$A$2,"")</f>
        <v/>
      </c>
      <c r="AS39" s="40" t="str">
        <f>IF('Г на Ч'!AS39*'Г на группу'!$A$2,'Г на Ч'!AS39*'Г на группу'!$A$2,"")</f>
        <v/>
      </c>
      <c r="AT39" s="39" t="str">
        <f>IF('Г на Ч'!AT39*'Г на группу'!$A$2,'Г на Ч'!AT39*'Г на группу'!$A$2,"")</f>
        <v/>
      </c>
      <c r="AU39" s="39" t="str">
        <f>IF('Г на Ч'!AU39*'Г на группу'!$A$2,'Г на Ч'!AU39*'Г на группу'!$A$2,"")</f>
        <v/>
      </c>
      <c r="AV39" s="39" t="str">
        <f>IF('Г на Ч'!AV39*'Г на группу'!$A$2,'Г на Ч'!AV39*'Г на группу'!$A$2,"")</f>
        <v/>
      </c>
      <c r="AW39" s="39" t="str">
        <f>IF('Г на Ч'!AW39*'Г на группу'!$A$2,'Г на Ч'!AW39*'Г на группу'!$A$2,"")</f>
        <v/>
      </c>
      <c r="AX39" s="38" t="str">
        <f>IF('Г на Ч'!AX39*'Г на группу'!$A$2,'Г на Ч'!AX39*'Г на группу'!$A$2,"")</f>
        <v/>
      </c>
      <c r="AY39" s="42">
        <f>IF('Г на Ч'!AY39*'Г на группу'!$A$2,'Г на Ч'!AY39*'Г на группу'!$A$2,"")</f>
        <v>76.199999999999989</v>
      </c>
      <c r="AZ39" s="39">
        <f>IF('Г на Ч'!AZ39*'Г на группу'!$A$2,'Г на Ч'!AZ39*'Г на группу'!$A$2,"")</f>
        <v>2.6999999999999997</v>
      </c>
      <c r="BA39" s="39">
        <f>IF('Г на Ч'!BA39*'Г на группу'!$A$2,'Г на Ч'!BA39*'Г на группу'!$A$2,"")</f>
        <v>0.18</v>
      </c>
      <c r="BB39" s="39">
        <f>IF('Г на Ч'!BB39*'Г на группу'!$A$2,'Г на Ч'!BB39*'Г на группу'!$A$2,"")</f>
        <v>16.98</v>
      </c>
      <c r="BC39" s="40">
        <f>IF('Г на Ч'!BC39*'Г на группу'!$A$2,'Г на Ч'!BC39*'Г на группу'!$A$2,"")</f>
        <v>30</v>
      </c>
      <c r="BD39" s="39" t="str">
        <f>IF('Г на Ч'!BD39*'Г на группу'!$A$2,'Г на Ч'!BD39*'Г на группу'!$A$2,"")</f>
        <v/>
      </c>
      <c r="BE39" s="39" t="str">
        <f>IF('Г на Ч'!BE39*'Г на группу'!$A$2,'Г на Ч'!BE39*'Г на группу'!$A$2,"")</f>
        <v/>
      </c>
      <c r="BF39" s="39" t="str">
        <f>IF('Г на Ч'!BF39*'Г на группу'!$A$2,'Г на Ч'!BF39*'Г на группу'!$A$2,"")</f>
        <v/>
      </c>
      <c r="BG39" s="39" t="str">
        <f>IF('Г на Ч'!BG39*'Г на группу'!$A$2,'Г на Ч'!BG39*'Г на группу'!$A$2,"")</f>
        <v/>
      </c>
      <c r="BH39" s="41" t="str">
        <f>IF('Г на Ч'!BH39*'Г на группу'!$A$2,'Г на Ч'!BH39*'Г на группу'!$A$2,"")</f>
        <v/>
      </c>
      <c r="BI39" s="42" t="str">
        <f>IF('Г на Ч'!BI39*'Г на группу'!$A$2,'Г на Ч'!BI39*'Г на группу'!$A$2,"")</f>
        <v/>
      </c>
      <c r="BJ39" s="39" t="str">
        <f>IF('Г на Ч'!BJ39*'Г на группу'!$A$2,'Г на Ч'!BJ39*'Г на группу'!$A$2,"")</f>
        <v/>
      </c>
      <c r="BK39" s="39" t="str">
        <f>IF('Г на Ч'!BK39*'Г на группу'!$A$2,'Г на Ч'!BK39*'Г на группу'!$A$2,"")</f>
        <v/>
      </c>
      <c r="BL39" s="39" t="str">
        <f>IF('Г на Ч'!BL39*'Г на группу'!$A$2,'Г на Ч'!BL39*'Г на группу'!$A$2,"")</f>
        <v/>
      </c>
      <c r="BM39" s="43" t="str">
        <f>IF('Г на Ч'!BM39*'Г на группу'!$A$2,'Г на Ч'!BM39*'Г на группу'!$A$2,"")</f>
        <v/>
      </c>
      <c r="BN39" s="39" t="str">
        <f>IF('Г на Ч'!BN39*'Г на группу'!$A$2,'Г на Ч'!BN39*'Г на группу'!$A$2,"")</f>
        <v/>
      </c>
      <c r="BO39" s="39" t="str">
        <f>IF('Г на Ч'!BO39*'Г на группу'!$A$2,'Г на Ч'!BO39*'Г на группу'!$A$2,"")</f>
        <v/>
      </c>
      <c r="BP39" s="39" t="str">
        <f>IF('Г на Ч'!BP39*'Г на группу'!$A$2,'Г на Ч'!BP39*'Г на группу'!$A$2,"")</f>
        <v/>
      </c>
      <c r="BQ39" s="39" t="str">
        <f>IF('Г на Ч'!BQ39*'Г на группу'!$A$2,'Г на Ч'!BQ39*'Г на группу'!$A$2,"")</f>
        <v/>
      </c>
      <c r="BR39" s="40" t="str">
        <f>IF('Г на Ч'!BR39*'Г на группу'!$A$2,'Г на Ч'!BR39*'Г на группу'!$A$2,"")</f>
        <v/>
      </c>
      <c r="BS39" s="39" t="str">
        <f>IF('Г на Ч'!BS39*'Г на группу'!$A$2,'Г на Ч'!BS39*'Г на группу'!$A$2,"")</f>
        <v/>
      </c>
      <c r="BT39" s="39" t="str">
        <f>IF('Г на Ч'!BT39*'Г на группу'!$A$2,'Г на Ч'!BT39*'Г на группу'!$A$2,"")</f>
        <v/>
      </c>
      <c r="BU39" s="39" t="str">
        <f>IF('Г на Ч'!BU39*'Г на группу'!$A$2,'Г на Ч'!BU39*'Г на группу'!$A$2,"")</f>
        <v/>
      </c>
      <c r="BV39" s="39" t="str">
        <f>IF('Г на Ч'!BV39*'Г на группу'!$A$2,'Г на Ч'!BV39*'Г на группу'!$A$2,"")</f>
        <v/>
      </c>
      <c r="BW39" s="40" t="str">
        <f>IF('Г на Ч'!BW39*'Г на группу'!$A$2,'Г на Ч'!BW39*'Г на группу'!$A$2,"")</f>
        <v/>
      </c>
      <c r="BX39" s="39" t="str">
        <f>IF('Г на Ч'!BX39*'Г на группу'!$A$2,'Г на Ч'!BX39*'Г на группу'!$A$2,"")</f>
        <v/>
      </c>
      <c r="BY39" s="39" t="str">
        <f>IF('Г на Ч'!BY39*'Г на группу'!$A$2,'Г на Ч'!BY39*'Г на группу'!$A$2,"")</f>
        <v/>
      </c>
      <c r="BZ39" s="39" t="str">
        <f>IF('Г на Ч'!BZ39*'Г на группу'!$A$2,'Г на Ч'!BZ39*'Г на группу'!$A$2,"")</f>
        <v/>
      </c>
      <c r="CA39" s="39" t="str">
        <f>IF('Г на Ч'!CA39*'Г на группу'!$A$2,'Г на Ч'!CA39*'Г на группу'!$A$2,"")</f>
        <v/>
      </c>
      <c r="CB39" s="40" t="str">
        <f>IF('Г на Ч'!CB39*'Г на группу'!$A$2,'Г на Ч'!CB39*'Г на группу'!$A$2,"")</f>
        <v/>
      </c>
      <c r="CC39" s="39" t="str">
        <f>IF('Г на Ч'!CC39*'Г на группу'!$A$2,'Г на Ч'!CC39*'Г на группу'!$A$2,"")</f>
        <v/>
      </c>
      <c r="CD39" s="39" t="str">
        <f>IF('Г на Ч'!CD39*'Г на группу'!$A$2,'Г на Ч'!CD39*'Г на группу'!$A$2,"")</f>
        <v/>
      </c>
      <c r="CE39" s="39" t="str">
        <f>IF('Г на Ч'!CE39*'Г на группу'!$A$2,'Г на Ч'!CE39*'Г на группу'!$A$2,"")</f>
        <v/>
      </c>
      <c r="CF39" s="39" t="str">
        <f>IF('Г на Ч'!CF39*'Г на группу'!$A$2,'Г на Ч'!CF39*'Г на группу'!$A$2,"")</f>
        <v/>
      </c>
      <c r="CG39" s="40" t="str">
        <f>IF('Г на Ч'!CG39*'Г на группу'!$A$2,'Г на Ч'!CG39*'Г на группу'!$A$2,"")</f>
        <v/>
      </c>
      <c r="CH39" s="39" t="str">
        <f>IF('Г на Ч'!CH39*'Г на группу'!$A$2,'Г на Ч'!CH39*'Г на группу'!$A$2,"")</f>
        <v/>
      </c>
      <c r="CI39" s="39" t="str">
        <f>IF('Г на Ч'!CI39*'Г на группу'!$A$2,'Г на Ч'!CI39*'Г на группу'!$A$2,"")</f>
        <v/>
      </c>
      <c r="CJ39" s="39" t="str">
        <f>IF('Г на Ч'!CJ39*'Г на группу'!$A$2,'Г на Ч'!CJ39*'Г на группу'!$A$2,"")</f>
        <v/>
      </c>
      <c r="CK39" s="39" t="str">
        <f>IF('Г на Ч'!CK39*'Г на группу'!$A$2,'Г на Ч'!CK39*'Г на группу'!$A$2,"")</f>
        <v/>
      </c>
      <c r="CL39" s="38" t="str">
        <f>IF('Г на Ч'!CL39*'Г на группу'!$A$2,'Г на Ч'!CL39*'Г на группу'!$A$2,"")</f>
        <v/>
      </c>
      <c r="CM39" s="39">
        <f>IF('Г на Ч'!CM39*'Г на группу'!$A$2,'Г на Ч'!CM39*'Г на группу'!$A$2,"")</f>
        <v>76.199999999999989</v>
      </c>
      <c r="CN39" s="39">
        <f>IF('Г на Ч'!CN39*'Г на группу'!$A$2,'Г на Ч'!CN39*'Г на группу'!$A$2,"")</f>
        <v>2.6999999999999997</v>
      </c>
      <c r="CO39" s="39">
        <f>IF('Г на Ч'!CO39*'Г на группу'!$A$2,'Г на Ч'!CO39*'Г на группу'!$A$2,"")</f>
        <v>0.18</v>
      </c>
      <c r="CP39" s="39">
        <f>IF('Г на Ч'!CP39*'Г на группу'!$A$2,'Г на Ч'!CP39*'Г на группу'!$A$2,"")</f>
        <v>16.98</v>
      </c>
      <c r="CQ39" s="38">
        <f>IF('Г на Ч'!CQ39*'Г на группу'!$A$2,'Г на Ч'!CQ39*'Г на группу'!$A$2,"")</f>
        <v>30</v>
      </c>
      <c r="CR39" s="39" t="str">
        <f>IF('Г на Ч'!CR39*'Г на группу'!$A$2,'Г на Ч'!CR39*'Г на группу'!$A$2,"")</f>
        <v/>
      </c>
      <c r="CS39" s="39" t="str">
        <f>IF('Г на Ч'!CS39*'Г на группу'!$A$2,'Г на Ч'!CS39*'Г на группу'!$A$2,"")</f>
        <v/>
      </c>
      <c r="CT39" s="39" t="str">
        <f>IF('Г на Ч'!CT39*'Г на группу'!$A$2,'Г на Ч'!CT39*'Г на группу'!$A$2,"")</f>
        <v/>
      </c>
      <c r="CU39" s="39" t="str">
        <f>IF('Г на Ч'!CU39*'Г на группу'!$A$2,'Г на Ч'!CU39*'Г на группу'!$A$2,"")</f>
        <v/>
      </c>
      <c r="CV39" s="38" t="str">
        <f>IF('Г на Ч'!CV39*'Г на группу'!$A$2,'Г на Ч'!CV39*'Г на группу'!$A$2,"")</f>
        <v/>
      </c>
      <c r="CW39" s="39" t="str">
        <f>IF('Г на Ч'!CW39*'Г на группу'!$A$2,'Г на Ч'!CW39*'Г на группу'!$A$2,"")</f>
        <v/>
      </c>
      <c r="CX39" s="39" t="str">
        <f>IF('Г на Ч'!CX39*'Г на группу'!$A$2,'Г на Ч'!CX39*'Г на группу'!$A$2,"")</f>
        <v/>
      </c>
      <c r="CY39" s="39" t="str">
        <f>IF('Г на Ч'!CY39*'Г на группу'!$A$2,'Г на Ч'!CY39*'Г на группу'!$A$2,"")</f>
        <v/>
      </c>
      <c r="CZ39" s="39" t="str">
        <f>IF('Г на Ч'!CZ39*'Г на группу'!$A$2,'Г на Ч'!CZ39*'Г на группу'!$A$2,"")</f>
        <v/>
      </c>
      <c r="DA39" s="38" t="str">
        <f>IF('Г на Ч'!DA39*'Г на группу'!$A$2,'Г на Ч'!DA39*'Г на группу'!$A$2,"")</f>
        <v/>
      </c>
      <c r="DB39" s="39" t="str">
        <f>IF('Г на Ч'!DB39*'Г на группу'!$A$2,'Г на Ч'!DB39*'Г на группу'!$A$2,"")</f>
        <v/>
      </c>
      <c r="DC39" s="39" t="str">
        <f>IF('Г на Ч'!DC39*'Г на группу'!$A$2,'Г на Ч'!DC39*'Г на группу'!$A$2,"")</f>
        <v/>
      </c>
      <c r="DD39" s="39" t="str">
        <f>IF('Г на Ч'!DD39*'Г на группу'!$A$2,'Г на Ч'!DD39*'Г на группу'!$A$2,"")</f>
        <v/>
      </c>
      <c r="DE39" s="39" t="str">
        <f>IF('Г на Ч'!DE39*'Г на группу'!$A$2,'Г на Ч'!DE39*'Г на группу'!$A$2,"")</f>
        <v/>
      </c>
      <c r="DF39" s="38" t="str">
        <f>IF('Г на Ч'!DF39*'Г на группу'!$A$2,'Г на Ч'!DF39*'Г на группу'!$A$2,"")</f>
        <v/>
      </c>
      <c r="DG39" s="39" t="str">
        <f>IF('Г на Ч'!DG39*'Г на группу'!$A$2,'Г на Ч'!DG39*'Г на группу'!$A$2,"")</f>
        <v/>
      </c>
      <c r="DH39" s="39" t="str">
        <f>IF('Г на Ч'!DH39*'Г на группу'!$A$2,'Г на Ч'!DH39*'Г на группу'!$A$2,"")</f>
        <v/>
      </c>
      <c r="DI39" s="39" t="str">
        <f>IF('Г на Ч'!DI39*'Г на группу'!$A$2,'Г на Ч'!DI39*'Г на группу'!$A$2,"")</f>
        <v/>
      </c>
      <c r="DJ39" s="39" t="str">
        <f>IF('Г на Ч'!DJ39*'Г на группу'!$A$2,'Г на Ч'!DJ39*'Г на группу'!$A$2,"")</f>
        <v/>
      </c>
      <c r="DK39" s="38" t="str">
        <f>IF('Г на Ч'!DK39*'Г на группу'!$A$2,'Г на Ч'!DK39*'Г на группу'!$A$2,"")</f>
        <v/>
      </c>
      <c r="DL39" s="39" t="str">
        <f>IF('Г на Ч'!DL39*'Г на группу'!$A$2,'Г на Ч'!DL39*'Г на группу'!$A$2,"")</f>
        <v/>
      </c>
      <c r="DM39" s="39" t="str">
        <f>IF('Г на Ч'!DM39*'Г на группу'!$A$2,'Г на Ч'!DM39*'Г на группу'!$A$2,"")</f>
        <v/>
      </c>
      <c r="DN39" s="39" t="str">
        <f>IF('Г на Ч'!DN39*'Г на группу'!$A$2,'Г на Ч'!DN39*'Г на группу'!$A$2,"")</f>
        <v/>
      </c>
      <c r="DO39" s="39" t="str">
        <f>IF('Г на Ч'!DO39*'Г на группу'!$A$2,'Г на Ч'!DO39*'Г на группу'!$A$2,"")</f>
        <v/>
      </c>
      <c r="DP39" s="38" t="str">
        <f>IF('Г на Ч'!DP39*'Г на группу'!$A$2,'Г на Ч'!DP39*'Г на группу'!$A$2,"")</f>
        <v/>
      </c>
      <c r="DQ39" s="21">
        <f t="shared" si="34"/>
        <v>90</v>
      </c>
    </row>
    <row r="40" spans="1:121" s="21" customFormat="1" x14ac:dyDescent="0.25">
      <c r="A40" s="51" t="s">
        <v>56</v>
      </c>
      <c r="B40" s="50">
        <v>221</v>
      </c>
      <c r="C40" s="21">
        <v>7.8</v>
      </c>
      <c r="D40" s="21">
        <v>0.6</v>
      </c>
      <c r="E40" s="55">
        <v>49.2</v>
      </c>
      <c r="F40" s="53" t="e">
        <f t="shared" si="9"/>
        <v>#VALUE!</v>
      </c>
      <c r="G40" s="30" t="e">
        <f t="shared" si="10"/>
        <v>#VALUE!</v>
      </c>
      <c r="H40" s="30" t="e">
        <f t="shared" si="11"/>
        <v>#VALUE!</v>
      </c>
      <c r="I40" s="30" t="e">
        <f t="shared" si="12"/>
        <v>#VALUE!</v>
      </c>
      <c r="J40" s="21" t="str">
        <f>IF('Г на Ч'!J40*'Г на группу'!$A$2,'Г на Ч'!J40*'Г на группу'!$A$2,"")</f>
        <v/>
      </c>
      <c r="K40" s="53" t="str">
        <f>IF('Г на Ч'!K40*'Г на группу'!$A$2,'Г на Ч'!K40*'Г на группу'!$A$2,"")</f>
        <v/>
      </c>
      <c r="L40" s="53" t="str">
        <f>IF('Г на Ч'!L40*'Г на группу'!$A$2,'Г на Ч'!L40*'Г на группу'!$A$2,"")</f>
        <v/>
      </c>
      <c r="M40" s="53" t="str">
        <f>IF('Г на Ч'!M40*'Г на группу'!$A$2,'Г на Ч'!M40*'Г на группу'!$A$2,"")</f>
        <v/>
      </c>
      <c r="N40" s="53" t="str">
        <f>IF('Г на Ч'!N40*'Г на группу'!$A$2,'Г на Ч'!N40*'Г на группу'!$A$2,"")</f>
        <v/>
      </c>
      <c r="O40" s="50" t="str">
        <f>IF('Г на Ч'!O40*'Г на группу'!$A$2,'Г на Ч'!O40*'Г на группу'!$A$2,"")</f>
        <v/>
      </c>
      <c r="P40" s="53" t="str">
        <f>IF('Г на Ч'!P40*'Г на группу'!$A$2,'Г на Ч'!P40*'Г на группу'!$A$2,"")</f>
        <v/>
      </c>
      <c r="Q40" s="53" t="str">
        <f>IF('Г на Ч'!Q40*'Г на группу'!$A$2,'Г на Ч'!Q40*'Г на группу'!$A$2,"")</f>
        <v/>
      </c>
      <c r="R40" s="53" t="str">
        <f>IF('Г на Ч'!R40*'Г на группу'!$A$2,'Г на Ч'!R40*'Г на группу'!$A$2,"")</f>
        <v/>
      </c>
      <c r="S40" s="53" t="str">
        <f>IF('Г на Ч'!S40*'Г на группу'!$A$2,'Г на Ч'!S40*'Г на группу'!$A$2,"")</f>
        <v/>
      </c>
      <c r="T40" s="50" t="str">
        <f>IF('Г на Ч'!T40*'Г на группу'!$A$2,'Г на Ч'!T40*'Г на группу'!$A$2,"")</f>
        <v/>
      </c>
      <c r="U40" s="53" t="str">
        <f>IF('Г на Ч'!U40*'Г на группу'!$A$2,'Г на Ч'!U40*'Г на группу'!$A$2,"")</f>
        <v/>
      </c>
      <c r="V40" s="53" t="str">
        <f>IF('Г на Ч'!V40*'Г на группу'!$A$2,'Г на Ч'!V40*'Г на группу'!$A$2,"")</f>
        <v/>
      </c>
      <c r="W40" s="53" t="str">
        <f>IF('Г на Ч'!W40*'Г на группу'!$A$2,'Г на Ч'!W40*'Г на группу'!$A$2,"")</f>
        <v/>
      </c>
      <c r="X40" s="53" t="str">
        <f>IF('Г на Ч'!X40*'Г на группу'!$A$2,'Г на Ч'!X40*'Г на группу'!$A$2,"")</f>
        <v/>
      </c>
      <c r="Y40" s="50" t="str">
        <f>IF('Г на Ч'!Y40*'Г на группу'!$A$2,'Г на Ч'!Y40*'Г на группу'!$A$2,"")</f>
        <v/>
      </c>
      <c r="Z40" s="53" t="str">
        <f>IF('Г на Ч'!Z40*'Г на группу'!$A$2,'Г на Ч'!Z40*'Г на группу'!$A$2,"")</f>
        <v/>
      </c>
      <c r="AA40" s="53" t="str">
        <f>IF('Г на Ч'!AA40*'Г на группу'!$A$2,'Г на Ч'!AA40*'Г на группу'!$A$2,"")</f>
        <v/>
      </c>
      <c r="AB40" s="53" t="str">
        <f>IF('Г на Ч'!AB40*'Г на группу'!$A$2,'Г на Ч'!AB40*'Г на группу'!$A$2,"")</f>
        <v/>
      </c>
      <c r="AC40" s="53" t="str">
        <f>IF('Г на Ч'!AC40*'Г на группу'!$A$2,'Г на Ч'!AC40*'Г на группу'!$A$2,"")</f>
        <v/>
      </c>
      <c r="AD40" s="50" t="str">
        <f>IF('Г на Ч'!AD40*'Г на группу'!$A$2,'Г на Ч'!AD40*'Г на группу'!$A$2,"")</f>
        <v/>
      </c>
      <c r="AE40" s="53" t="str">
        <f>IF('Г на Ч'!AE40*'Г на группу'!$A$2,'Г на Ч'!AE40*'Г на группу'!$A$2,"")</f>
        <v/>
      </c>
      <c r="AF40" s="53" t="str">
        <f>IF('Г на Ч'!AF40*'Г на группу'!$A$2,'Г на Ч'!AF40*'Г на группу'!$A$2,"")</f>
        <v/>
      </c>
      <c r="AG40" s="53" t="str">
        <f>IF('Г на Ч'!AG40*'Г на группу'!$A$2,'Г на Ч'!AG40*'Г на группу'!$A$2,"")</f>
        <v/>
      </c>
      <c r="AH40" s="53" t="str">
        <f>IF('Г на Ч'!AH40*'Г на группу'!$A$2,'Г на Ч'!AH40*'Г на группу'!$A$2,"")</f>
        <v/>
      </c>
      <c r="AI40" s="21">
        <f>IF('Г на Ч'!AI40*'Г на группу'!$A$2,'Г на Ч'!AI40*'Г на группу'!$A$2,"")</f>
        <v>30</v>
      </c>
      <c r="AJ40" s="53" t="str">
        <f>IF('Г на Ч'!AJ40*'Г на группу'!$A$2,'Г на Ч'!AJ40*'Г на группу'!$A$2,"")</f>
        <v/>
      </c>
      <c r="AK40" s="53" t="str">
        <f>IF('Г на Ч'!AK40*'Г на группу'!$A$2,'Г на Ч'!AK40*'Г на группу'!$A$2,"")</f>
        <v/>
      </c>
      <c r="AL40" s="53" t="str">
        <f>IF('Г на Ч'!AL40*'Г на группу'!$A$2,'Г на Ч'!AL40*'Г на группу'!$A$2,"")</f>
        <v/>
      </c>
      <c r="AM40" s="53" t="str">
        <f>IF('Г на Ч'!AM40*'Г на группу'!$A$2,'Г на Ч'!AM40*'Г на группу'!$A$2,"")</f>
        <v/>
      </c>
      <c r="AN40" s="54" t="str">
        <f>IF('Г на Ч'!AN40*'Г на группу'!$A$2,'Г на Ч'!AN40*'Г на группу'!$A$2,"")</f>
        <v/>
      </c>
      <c r="AO40" s="53" t="str">
        <f>IF('Г на Ч'!AO40*'Г на группу'!$A$2,'Г на Ч'!AO40*'Г на группу'!$A$2,"")</f>
        <v/>
      </c>
      <c r="AP40" s="53" t="str">
        <f>IF('Г на Ч'!AP40*'Г на группу'!$A$2,'Г на Ч'!AP40*'Г на группу'!$A$2,"")</f>
        <v/>
      </c>
      <c r="AQ40" s="53" t="str">
        <f>IF('Г на Ч'!AQ40*'Г на группу'!$A$2,'Г на Ч'!AQ40*'Г на группу'!$A$2,"")</f>
        <v/>
      </c>
      <c r="AR40" s="53" t="str">
        <f>IF('Г на Ч'!AR40*'Г на группу'!$A$2,'Г на Ч'!AR40*'Г на группу'!$A$2,"")</f>
        <v/>
      </c>
      <c r="AS40" s="50" t="str">
        <f>IF('Г на Ч'!AS40*'Г на группу'!$A$2,'Г на Ч'!AS40*'Г на группу'!$A$2,"")</f>
        <v/>
      </c>
      <c r="AT40" s="53" t="str">
        <f>IF('Г на Ч'!AT40*'Г на группу'!$A$2,'Г на Ч'!AT40*'Г на группу'!$A$2,"")</f>
        <v/>
      </c>
      <c r="AU40" s="53" t="str">
        <f>IF('Г на Ч'!AU40*'Г на группу'!$A$2,'Г на Ч'!AU40*'Г на группу'!$A$2,"")</f>
        <v/>
      </c>
      <c r="AV40" s="53" t="str">
        <f>IF('Г на Ч'!AV40*'Г на группу'!$A$2,'Г на Ч'!AV40*'Г на группу'!$A$2,"")</f>
        <v/>
      </c>
      <c r="AW40" s="53" t="str">
        <f>IF('Г на Ч'!AW40*'Г на группу'!$A$2,'Г на Ч'!AW40*'Г на группу'!$A$2,"")</f>
        <v/>
      </c>
      <c r="AX40" s="21" t="str">
        <f>IF('Г на Ч'!AX40*'Г на группу'!$A$2,'Г на Ч'!AX40*'Г на группу'!$A$2,"")</f>
        <v/>
      </c>
      <c r="AY40" s="30" t="str">
        <f>IF('Г на Ч'!AY40*'Г на группу'!$A$2,'Г на Ч'!AY40*'Г на группу'!$A$2,"")</f>
        <v/>
      </c>
      <c r="AZ40" s="53" t="str">
        <f>IF('Г на Ч'!AZ40*'Г на группу'!$A$2,'Г на Ч'!AZ40*'Г на группу'!$A$2,"")</f>
        <v/>
      </c>
      <c r="BA40" s="53" t="str">
        <f>IF('Г на Ч'!BA40*'Г на группу'!$A$2,'Г на Ч'!BA40*'Г на группу'!$A$2,"")</f>
        <v/>
      </c>
      <c r="BB40" s="53" t="str">
        <f>IF('Г на Ч'!BB40*'Г на группу'!$A$2,'Г на Ч'!BB40*'Г на группу'!$A$2,"")</f>
        <v/>
      </c>
      <c r="BC40" s="50" t="str">
        <f>IF('Г на Ч'!BC40*'Г на группу'!$A$2,'Г на Ч'!BC40*'Г на группу'!$A$2,"")</f>
        <v/>
      </c>
      <c r="BD40" s="53" t="str">
        <f>IF('Г на Ч'!BD40*'Г на группу'!$A$2,'Г на Ч'!BD40*'Г на группу'!$A$2,"")</f>
        <v/>
      </c>
      <c r="BE40" s="53" t="str">
        <f>IF('Г на Ч'!BE40*'Г на группу'!$A$2,'Г на Ч'!BE40*'Г на группу'!$A$2,"")</f>
        <v/>
      </c>
      <c r="BF40" s="53" t="str">
        <f>IF('Г на Ч'!BF40*'Г на группу'!$A$2,'Г на Ч'!BF40*'Г на группу'!$A$2,"")</f>
        <v/>
      </c>
      <c r="BG40" s="53" t="str">
        <f>IF('Г на Ч'!BG40*'Г на группу'!$A$2,'Г на Ч'!BG40*'Г на группу'!$A$2,"")</f>
        <v/>
      </c>
      <c r="BH40" s="54" t="str">
        <f>IF('Г на Ч'!BH40*'Г на группу'!$A$2,'Г на Ч'!BH40*'Г на группу'!$A$2,"")</f>
        <v/>
      </c>
      <c r="BI40" s="30">
        <f>IF('Г на Ч'!BI40*'Г на группу'!$A$2,'Г на Ч'!BI40*'Г на группу'!$A$2,"")</f>
        <v>66.300000000000011</v>
      </c>
      <c r="BJ40" s="53">
        <f>IF('Г на Ч'!BJ40*'Г на группу'!$A$2,'Г на Ч'!BJ40*'Г на группу'!$A$2,"")</f>
        <v>2.34</v>
      </c>
      <c r="BK40" s="53">
        <f>IF('Г на Ч'!BK40*'Г на группу'!$A$2,'Г на Ч'!BK40*'Г на группу'!$A$2,"")</f>
        <v>0.18</v>
      </c>
      <c r="BL40" s="53">
        <f>IF('Г на Ч'!BL40*'Г на группу'!$A$2,'Г на Ч'!BL40*'Г на группу'!$A$2,"")</f>
        <v>14.760000000000002</v>
      </c>
      <c r="BM40" s="55">
        <f>IF('Г на Ч'!BM40*'Г на группу'!$A$2,'Г на Ч'!BM40*'Г на группу'!$A$2,"")</f>
        <v>30</v>
      </c>
      <c r="BN40" s="53">
        <f>IF('Г на Ч'!BN40*'Г на группу'!$A$2,'Г на Ч'!BN40*'Г на группу'!$A$2,"")</f>
        <v>66.300000000000011</v>
      </c>
      <c r="BO40" s="53">
        <f>IF('Г на Ч'!BO40*'Г на группу'!$A$2,'Г на Ч'!BO40*'Г на группу'!$A$2,"")</f>
        <v>2.34</v>
      </c>
      <c r="BP40" s="53">
        <f>IF('Г на Ч'!BP40*'Г на группу'!$A$2,'Г на Ч'!BP40*'Г на группу'!$A$2,"")</f>
        <v>0.18</v>
      </c>
      <c r="BQ40" s="53">
        <f>IF('Г на Ч'!BQ40*'Г на группу'!$A$2,'Г на Ч'!BQ40*'Г на группу'!$A$2,"")</f>
        <v>14.760000000000002</v>
      </c>
      <c r="BR40" s="50">
        <f>IF('Г на Ч'!BR40*'Г на группу'!$A$2,'Г на Ч'!BR40*'Г на группу'!$A$2,"")</f>
        <v>30</v>
      </c>
      <c r="BS40" s="53" t="str">
        <f>IF('Г на Ч'!BS40*'Г на группу'!$A$2,'Г на Ч'!BS40*'Г на группу'!$A$2,"")</f>
        <v/>
      </c>
      <c r="BT40" s="53" t="str">
        <f>IF('Г на Ч'!BT40*'Г на группу'!$A$2,'Г на Ч'!BT40*'Г на группу'!$A$2,"")</f>
        <v/>
      </c>
      <c r="BU40" s="53" t="str">
        <f>IF('Г на Ч'!BU40*'Г на группу'!$A$2,'Г на Ч'!BU40*'Г на группу'!$A$2,"")</f>
        <v/>
      </c>
      <c r="BV40" s="53" t="str">
        <f>IF('Г на Ч'!BV40*'Г на группу'!$A$2,'Г на Ч'!BV40*'Г на группу'!$A$2,"")</f>
        <v/>
      </c>
      <c r="BW40" s="21" t="str">
        <f>IF('Г на Ч'!BW40*'Г на группу'!$A$2,'Г на Ч'!BW40*'Г на группу'!$A$2,"")</f>
        <v/>
      </c>
      <c r="BX40" s="53" t="str">
        <f>IF('Г на Ч'!BX40*'Г на группу'!$A$2,'Г на Ч'!BX40*'Г на группу'!$A$2,"")</f>
        <v/>
      </c>
      <c r="BY40" s="53" t="str">
        <f>IF('Г на Ч'!BY40*'Г на группу'!$A$2,'Г на Ч'!BY40*'Г на группу'!$A$2,"")</f>
        <v/>
      </c>
      <c r="BZ40" s="53" t="str">
        <f>IF('Г на Ч'!BZ40*'Г на группу'!$A$2,'Г на Ч'!BZ40*'Г на группу'!$A$2,"")</f>
        <v/>
      </c>
      <c r="CA40" s="53" t="str">
        <f>IF('Г на Ч'!CA40*'Г на группу'!$A$2,'Г на Ч'!CA40*'Г на группу'!$A$2,"")</f>
        <v/>
      </c>
      <c r="CB40" s="50" t="str">
        <f>IF('Г на Ч'!CB40*'Г на группу'!$A$2,'Г на Ч'!CB40*'Г на группу'!$A$2,"")</f>
        <v/>
      </c>
      <c r="CC40" s="53" t="str">
        <f>IF('Г на Ч'!CC40*'Г на группу'!$A$2,'Г на Ч'!CC40*'Г на группу'!$A$2,"")</f>
        <v/>
      </c>
      <c r="CD40" s="53" t="str">
        <f>IF('Г на Ч'!CD40*'Г на группу'!$A$2,'Г на Ч'!CD40*'Г на группу'!$A$2,"")</f>
        <v/>
      </c>
      <c r="CE40" s="53" t="str">
        <f>IF('Г на Ч'!CE40*'Г на группу'!$A$2,'Г на Ч'!CE40*'Г на группу'!$A$2,"")</f>
        <v/>
      </c>
      <c r="CF40" s="53" t="str">
        <f>IF('Г на Ч'!CF40*'Г на группу'!$A$2,'Г на Ч'!CF40*'Г на группу'!$A$2,"")</f>
        <v/>
      </c>
      <c r="CG40" s="50" t="str">
        <f>IF('Г на Ч'!CG40*'Г на группу'!$A$2,'Г на Ч'!CG40*'Г на группу'!$A$2,"")</f>
        <v/>
      </c>
      <c r="CH40" s="53" t="str">
        <f>IF('Г на Ч'!CH40*'Г на группу'!$A$2,'Г на Ч'!CH40*'Г на группу'!$A$2,"")</f>
        <v/>
      </c>
      <c r="CI40" s="53" t="str">
        <f>IF('Г на Ч'!CI40*'Г на группу'!$A$2,'Г на Ч'!CI40*'Г на группу'!$A$2,"")</f>
        <v/>
      </c>
      <c r="CJ40" s="53" t="str">
        <f>IF('Г на Ч'!CJ40*'Г на группу'!$A$2,'Г на Ч'!CJ40*'Г на группу'!$A$2,"")</f>
        <v/>
      </c>
      <c r="CK40" s="53" t="str">
        <f>IF('Г на Ч'!CK40*'Г на группу'!$A$2,'Г на Ч'!CK40*'Г на группу'!$A$2,"")</f>
        <v/>
      </c>
      <c r="CL40" s="21" t="str">
        <f>IF('Г на Ч'!CL40*'Г на группу'!$A$2,'Г на Ч'!CL40*'Г на группу'!$A$2,"")</f>
        <v/>
      </c>
      <c r="CM40" s="53" t="str">
        <f>IF('Г на Ч'!CM40*'Г на группу'!$A$2,'Г на Ч'!CM40*'Г на группу'!$A$2,"")</f>
        <v/>
      </c>
      <c r="CN40" s="53" t="str">
        <f>IF('Г на Ч'!CN40*'Г на группу'!$A$2,'Г на Ч'!CN40*'Г на группу'!$A$2,"")</f>
        <v/>
      </c>
      <c r="CO40" s="53" t="str">
        <f>IF('Г на Ч'!CO40*'Г на группу'!$A$2,'Г на Ч'!CO40*'Г на группу'!$A$2,"")</f>
        <v/>
      </c>
      <c r="CP40" s="53" t="str">
        <f>IF('Г на Ч'!CP40*'Г на группу'!$A$2,'Г на Ч'!CP40*'Г на группу'!$A$2,"")</f>
        <v/>
      </c>
      <c r="CQ40" s="21" t="str">
        <f>IF('Г на Ч'!CQ40*'Г на группу'!$A$2,'Г на Ч'!CQ40*'Г на группу'!$A$2,"")</f>
        <v/>
      </c>
      <c r="CR40" s="53" t="str">
        <f>IF('Г на Ч'!CR40*'Г на группу'!$A$2,'Г на Ч'!CR40*'Г на группу'!$A$2,"")</f>
        <v/>
      </c>
      <c r="CS40" s="53" t="str">
        <f>IF('Г на Ч'!CS40*'Г на группу'!$A$2,'Г на Ч'!CS40*'Г на группу'!$A$2,"")</f>
        <v/>
      </c>
      <c r="CT40" s="53" t="str">
        <f>IF('Г на Ч'!CT40*'Г на группу'!$A$2,'Г на Ч'!CT40*'Г на группу'!$A$2,"")</f>
        <v/>
      </c>
      <c r="CU40" s="53" t="str">
        <f>IF('Г на Ч'!CU40*'Г на группу'!$A$2,'Г на Ч'!CU40*'Г на группу'!$A$2,"")</f>
        <v/>
      </c>
      <c r="CV40" s="21" t="str">
        <f>IF('Г на Ч'!CV40*'Г на группу'!$A$2,'Г на Ч'!CV40*'Г на группу'!$A$2,"")</f>
        <v/>
      </c>
      <c r="CW40" s="53">
        <f>IF('Г на Ч'!CW40*'Г на группу'!$A$2,'Г на Ч'!CW40*'Г на группу'!$A$2,"")</f>
        <v>66.300000000000011</v>
      </c>
      <c r="CX40" s="53">
        <f>IF('Г на Ч'!CX40*'Г на группу'!$A$2,'Г на Ч'!CX40*'Г на группу'!$A$2,"")</f>
        <v>2.34</v>
      </c>
      <c r="CY40" s="53">
        <f>IF('Г на Ч'!CY40*'Г на группу'!$A$2,'Г на Ч'!CY40*'Г на группу'!$A$2,"")</f>
        <v>0.18</v>
      </c>
      <c r="CZ40" s="53">
        <f>IF('Г на Ч'!CZ40*'Г на группу'!$A$2,'Г на Ч'!CZ40*'Г на группу'!$A$2,"")</f>
        <v>14.760000000000002</v>
      </c>
      <c r="DA40" s="21">
        <f>IF('Г на Ч'!DA40*'Г на группу'!$A$2,'Г на Ч'!DA40*'Г на группу'!$A$2,"")</f>
        <v>30</v>
      </c>
      <c r="DB40" s="53" t="str">
        <f>IF('Г на Ч'!DB40*'Г на группу'!$A$2,'Г на Ч'!DB40*'Г на группу'!$A$2,"")</f>
        <v/>
      </c>
      <c r="DC40" s="53" t="str">
        <f>IF('Г на Ч'!DC40*'Г на группу'!$A$2,'Г на Ч'!DC40*'Г на группу'!$A$2,"")</f>
        <v/>
      </c>
      <c r="DD40" s="53" t="str">
        <f>IF('Г на Ч'!DD40*'Г на группу'!$A$2,'Г на Ч'!DD40*'Г на группу'!$A$2,"")</f>
        <v/>
      </c>
      <c r="DE40" s="53" t="str">
        <f>IF('Г на Ч'!DE40*'Г на группу'!$A$2,'Г на Ч'!DE40*'Г на группу'!$A$2,"")</f>
        <v/>
      </c>
      <c r="DF40" s="21" t="str">
        <f>IF('Г на Ч'!DF40*'Г на группу'!$A$2,'Г на Ч'!DF40*'Г на группу'!$A$2,"")</f>
        <v/>
      </c>
      <c r="DG40" s="53" t="str">
        <f>IF('Г на Ч'!DG40*'Г на группу'!$A$2,'Г на Ч'!DG40*'Г на группу'!$A$2,"")</f>
        <v/>
      </c>
      <c r="DH40" s="53" t="str">
        <f>IF('Г на Ч'!DH40*'Г на группу'!$A$2,'Г на Ч'!DH40*'Г на группу'!$A$2,"")</f>
        <v/>
      </c>
      <c r="DI40" s="53" t="str">
        <f>IF('Г на Ч'!DI40*'Г на группу'!$A$2,'Г на Ч'!DI40*'Г на группу'!$A$2,"")</f>
        <v/>
      </c>
      <c r="DJ40" s="53" t="str">
        <f>IF('Г на Ч'!DJ40*'Г на группу'!$A$2,'Г на Ч'!DJ40*'Г на группу'!$A$2,"")</f>
        <v/>
      </c>
      <c r="DK40" s="21" t="str">
        <f>IF('Г на Ч'!DK40*'Г на группу'!$A$2,'Г на Ч'!DK40*'Г на группу'!$A$2,"")</f>
        <v/>
      </c>
      <c r="DL40" s="53" t="str">
        <f>IF('Г на Ч'!DL40*'Г на группу'!$A$2,'Г на Ч'!DL40*'Г на группу'!$A$2,"")</f>
        <v/>
      </c>
      <c r="DM40" s="53" t="str">
        <f>IF('Г на Ч'!DM40*'Г на группу'!$A$2,'Г на Ч'!DM40*'Г на группу'!$A$2,"")</f>
        <v/>
      </c>
      <c r="DN40" s="53" t="str">
        <f>IF('Г на Ч'!DN40*'Г на группу'!$A$2,'Г на Ч'!DN40*'Г на группу'!$A$2,"")</f>
        <v/>
      </c>
      <c r="DO40" s="53" t="str">
        <f>IF('Г на Ч'!DO40*'Г на группу'!$A$2,'Г на Ч'!DO40*'Г на группу'!$A$2,"")</f>
        <v/>
      </c>
      <c r="DP40" s="21" t="str">
        <f>IF('Г на Ч'!DP40*'Г на группу'!$A$2,'Г на Ч'!DP40*'Г на группу'!$A$2,"")</f>
        <v/>
      </c>
      <c r="DQ40" s="21">
        <f t="shared" si="34"/>
        <v>120</v>
      </c>
    </row>
    <row r="41" spans="1:121" s="21" customFormat="1" x14ac:dyDescent="0.25">
      <c r="A41" s="35" t="s">
        <v>57</v>
      </c>
      <c r="B41" s="40">
        <v>54.5</v>
      </c>
      <c r="C41" s="38">
        <v>1.1000000000000001</v>
      </c>
      <c r="D41" s="38">
        <v>4</v>
      </c>
      <c r="E41" s="43">
        <v>3.8</v>
      </c>
      <c r="F41" s="39" t="e">
        <f t="shared" si="9"/>
        <v>#VALUE!</v>
      </c>
      <c r="G41" s="42" t="e">
        <f t="shared" si="10"/>
        <v>#VALUE!</v>
      </c>
      <c r="H41" s="42" t="e">
        <f t="shared" si="11"/>
        <v>#VALUE!</v>
      </c>
      <c r="I41" s="42" t="e">
        <f t="shared" si="12"/>
        <v>#VALUE!</v>
      </c>
      <c r="J41" s="38" t="str">
        <f>IF('Г на Ч'!J41*'Г на группу'!$A$2,'Г на Ч'!J41*'Г на группу'!$A$2,"")</f>
        <v/>
      </c>
      <c r="K41" s="39" t="str">
        <f>IF('Г на Ч'!K41*'Г на группу'!$A$2,'Г на Ч'!K41*'Г на группу'!$A$2,"")</f>
        <v/>
      </c>
      <c r="L41" s="39" t="str">
        <f>IF('Г на Ч'!L41*'Г на группу'!$A$2,'Г на Ч'!L41*'Г на группу'!$A$2,"")</f>
        <v/>
      </c>
      <c r="M41" s="39" t="str">
        <f>IF('Г на Ч'!M41*'Г на группу'!$A$2,'Г на Ч'!M41*'Г на группу'!$A$2,"")</f>
        <v/>
      </c>
      <c r="N41" s="39" t="str">
        <f>IF('Г на Ч'!N41*'Г на группу'!$A$2,'Г на Ч'!N41*'Г на группу'!$A$2,"")</f>
        <v/>
      </c>
      <c r="O41" s="40" t="str">
        <f>IF('Г на Ч'!O41*'Г на группу'!$A$2,'Г на Ч'!O41*'Г на группу'!$A$2,"")</f>
        <v/>
      </c>
      <c r="P41" s="39">
        <f>IF('Г на Ч'!P41*'Г на группу'!$A$2,'Г на Ч'!P41*'Г на группу'!$A$2,"")</f>
        <v>6.5400000000000009</v>
      </c>
      <c r="Q41" s="39">
        <f>IF('Г на Ч'!Q41*'Г на группу'!$A$2,'Г на Ч'!Q41*'Г на группу'!$A$2,"")</f>
        <v>0.13200000000000001</v>
      </c>
      <c r="R41" s="39">
        <f>IF('Г на Ч'!R41*'Г на группу'!$A$2,'Г на Ч'!R41*'Г на группу'!$A$2,"")</f>
        <v>0.48</v>
      </c>
      <c r="S41" s="39">
        <f>IF('Г на Ч'!S41*'Г на группу'!$A$2,'Г на Ч'!S41*'Г на группу'!$A$2,"")</f>
        <v>0.45599999999999996</v>
      </c>
      <c r="T41" s="40">
        <f>IF('Г на Ч'!T41*'Г на группу'!$A$2,'Г на Ч'!T41*'Г на группу'!$A$2,"")</f>
        <v>12</v>
      </c>
      <c r="U41" s="39" t="str">
        <f>IF('Г на Ч'!U41*'Г на группу'!$A$2,'Г на Ч'!U41*'Г на группу'!$A$2,"")</f>
        <v/>
      </c>
      <c r="V41" s="39" t="str">
        <f>IF('Г на Ч'!V41*'Г на группу'!$A$2,'Г на Ч'!V41*'Г на группу'!$A$2,"")</f>
        <v/>
      </c>
      <c r="W41" s="39" t="str">
        <f>IF('Г на Ч'!W41*'Г на группу'!$A$2,'Г на Ч'!W41*'Г на группу'!$A$2,"")</f>
        <v/>
      </c>
      <c r="X41" s="39" t="str">
        <f>IF('Г на Ч'!X41*'Г на группу'!$A$2,'Г на Ч'!X41*'Г на группу'!$A$2,"")</f>
        <v/>
      </c>
      <c r="Y41" s="40" t="str">
        <f>IF('Г на Ч'!Y41*'Г на группу'!$A$2,'Г на Ч'!Y41*'Г на группу'!$A$2,"")</f>
        <v/>
      </c>
      <c r="Z41" s="39">
        <f>IF('Г на Ч'!Z41*'Г на группу'!$A$2,'Г на Ч'!Z41*'Г на группу'!$A$2,"")</f>
        <v>6.5400000000000009</v>
      </c>
      <c r="AA41" s="39">
        <f>IF('Г на Ч'!AA41*'Г на группу'!$A$2,'Г на Ч'!AA41*'Г на группу'!$A$2,"")</f>
        <v>0.13200000000000001</v>
      </c>
      <c r="AB41" s="39">
        <f>IF('Г на Ч'!AB41*'Г на группу'!$A$2,'Г на Ч'!AB41*'Г на группу'!$A$2,"")</f>
        <v>0.48</v>
      </c>
      <c r="AC41" s="39">
        <f>IF('Г на Ч'!AC41*'Г на группу'!$A$2,'Г на Ч'!AC41*'Г на группу'!$A$2,"")</f>
        <v>0.45599999999999996</v>
      </c>
      <c r="AD41" s="40">
        <f>IF('Г на Ч'!AD41*'Г на группу'!$A$2,'Г на Ч'!AD41*'Г на группу'!$A$2,"")</f>
        <v>12</v>
      </c>
      <c r="AE41" s="39">
        <f>IF('Г на Ч'!AE41*'Г на группу'!$A$2,'Г на Ч'!AE41*'Г на группу'!$A$2,"")</f>
        <v>6.5400000000000009</v>
      </c>
      <c r="AF41" s="39">
        <f>IF('Г на Ч'!AF41*'Г на группу'!$A$2,'Г на Ч'!AF41*'Г на группу'!$A$2,"")</f>
        <v>0.13200000000000001</v>
      </c>
      <c r="AG41" s="39">
        <f>IF('Г на Ч'!AG41*'Г на группу'!$A$2,'Г на Ч'!AG41*'Г на группу'!$A$2,"")</f>
        <v>0.48</v>
      </c>
      <c r="AH41" s="39">
        <f>IF('Г на Ч'!AH41*'Г на группу'!$A$2,'Г на Ч'!AH41*'Г на группу'!$A$2,"")</f>
        <v>0.45599999999999996</v>
      </c>
      <c r="AI41" s="38">
        <f>IF('Г на Ч'!AI41*'Г на группу'!$A$2,'Г на Ч'!AI41*'Г на группу'!$A$2,"")</f>
        <v>12</v>
      </c>
      <c r="AJ41" s="39" t="str">
        <f>IF('Г на Ч'!AJ41*'Г на группу'!$A$2,'Г на Ч'!AJ41*'Г на группу'!$A$2,"")</f>
        <v/>
      </c>
      <c r="AK41" s="39" t="str">
        <f>IF('Г на Ч'!AK41*'Г на группу'!$A$2,'Г на Ч'!AK41*'Г на группу'!$A$2,"")</f>
        <v/>
      </c>
      <c r="AL41" s="39" t="str">
        <f>IF('Г на Ч'!AL41*'Г на группу'!$A$2,'Г на Ч'!AL41*'Г на группу'!$A$2,"")</f>
        <v/>
      </c>
      <c r="AM41" s="39" t="str">
        <f>IF('Г на Ч'!AM41*'Г на группу'!$A$2,'Г на Ч'!AM41*'Г на группу'!$A$2,"")</f>
        <v/>
      </c>
      <c r="AN41" s="41" t="str">
        <f>IF('Г на Ч'!AN41*'Г на группу'!$A$2,'Г на Ч'!AN41*'Г на группу'!$A$2,"")</f>
        <v/>
      </c>
      <c r="AO41" s="39">
        <f>IF('Г на Ч'!AO41*'Г на группу'!$A$2,'Г на Ч'!AO41*'Г на группу'!$A$2,"")</f>
        <v>6.5400000000000009</v>
      </c>
      <c r="AP41" s="39">
        <f>IF('Г на Ч'!AP41*'Г на группу'!$A$2,'Г на Ч'!AP41*'Г на группу'!$A$2,"")</f>
        <v>0.13200000000000001</v>
      </c>
      <c r="AQ41" s="39">
        <f>IF('Г на Ч'!AQ41*'Г на группу'!$A$2,'Г на Ч'!AQ41*'Г на группу'!$A$2,"")</f>
        <v>0.48</v>
      </c>
      <c r="AR41" s="39">
        <f>IF('Г на Ч'!AR41*'Г на группу'!$A$2,'Г на Ч'!AR41*'Г на группу'!$A$2,"")</f>
        <v>0.45599999999999996</v>
      </c>
      <c r="AS41" s="40">
        <f>IF('Г на Ч'!AS41*'Г на группу'!$A$2,'Г на Ч'!AS41*'Г на группу'!$A$2,"")</f>
        <v>12</v>
      </c>
      <c r="AT41" s="39" t="str">
        <f>IF('Г на Ч'!AT41*'Г на группу'!$A$2,'Г на Ч'!AT41*'Г на группу'!$A$2,"")</f>
        <v/>
      </c>
      <c r="AU41" s="39" t="str">
        <f>IF('Г на Ч'!AU41*'Г на группу'!$A$2,'Г на Ч'!AU41*'Г на группу'!$A$2,"")</f>
        <v/>
      </c>
      <c r="AV41" s="39" t="str">
        <f>IF('Г на Ч'!AV41*'Г на группу'!$A$2,'Г на Ч'!AV41*'Г на группу'!$A$2,"")</f>
        <v/>
      </c>
      <c r="AW41" s="39" t="str">
        <f>IF('Г на Ч'!AW41*'Г на группу'!$A$2,'Г на Ч'!AW41*'Г на группу'!$A$2,"")</f>
        <v/>
      </c>
      <c r="AX41" s="38" t="str">
        <f>IF('Г на Ч'!AX41*'Г на группу'!$A$2,'Г на Ч'!AX41*'Г на группу'!$A$2,"")</f>
        <v/>
      </c>
      <c r="AY41" s="42">
        <f>IF('Г на Ч'!AY41*'Г на группу'!$A$2,'Г на Ч'!AY41*'Г на группу'!$A$2,"")</f>
        <v>6.5400000000000009</v>
      </c>
      <c r="AZ41" s="39">
        <f>IF('Г на Ч'!AZ41*'Г на группу'!$A$2,'Г на Ч'!AZ41*'Г на группу'!$A$2,"")</f>
        <v>0.13200000000000001</v>
      </c>
      <c r="BA41" s="39">
        <f>IF('Г на Ч'!BA41*'Г на группу'!$A$2,'Г на Ч'!BA41*'Г на группу'!$A$2,"")</f>
        <v>0.48</v>
      </c>
      <c r="BB41" s="39">
        <f>IF('Г на Ч'!BB41*'Г на группу'!$A$2,'Г на Ч'!BB41*'Г на группу'!$A$2,"")</f>
        <v>0.45599999999999996</v>
      </c>
      <c r="BC41" s="40">
        <f>IF('Г на Ч'!BC41*'Г на группу'!$A$2,'Г на Ч'!BC41*'Г на группу'!$A$2,"")</f>
        <v>12</v>
      </c>
      <c r="BD41" s="39">
        <f>IF('Г на Ч'!BD41*'Г на группу'!$A$2,'Г на Ч'!BD41*'Г на группу'!$A$2,"")</f>
        <v>6.5400000000000009</v>
      </c>
      <c r="BE41" s="39">
        <f>IF('Г на Ч'!BE41*'Г на группу'!$A$2,'Г на Ч'!BE41*'Г на группу'!$A$2,"")</f>
        <v>0.13200000000000001</v>
      </c>
      <c r="BF41" s="39">
        <f>IF('Г на Ч'!BF41*'Г на группу'!$A$2,'Г на Ч'!BF41*'Г на группу'!$A$2,"")</f>
        <v>0.48</v>
      </c>
      <c r="BG41" s="39">
        <f>IF('Г на Ч'!BG41*'Г на группу'!$A$2,'Г на Ч'!BG41*'Г на группу'!$A$2,"")</f>
        <v>0.45599999999999996</v>
      </c>
      <c r="BH41" s="41">
        <f>IF('Г на Ч'!BH41*'Г на группу'!$A$2,'Г на Ч'!BH41*'Г на группу'!$A$2,"")</f>
        <v>12</v>
      </c>
      <c r="BI41" s="42">
        <f>IF('Г на Ч'!BI41*'Г на группу'!$A$2,'Г на Ч'!BI41*'Г на группу'!$A$2,"")</f>
        <v>6.5400000000000009</v>
      </c>
      <c r="BJ41" s="39">
        <f>IF('Г на Ч'!BJ41*'Г на группу'!$A$2,'Г на Ч'!BJ41*'Г на группу'!$A$2,"")</f>
        <v>0.13200000000000001</v>
      </c>
      <c r="BK41" s="39">
        <f>IF('Г на Ч'!BK41*'Г на группу'!$A$2,'Г на Ч'!BK41*'Г на группу'!$A$2,"")</f>
        <v>0.48</v>
      </c>
      <c r="BL41" s="39">
        <f>IF('Г на Ч'!BL41*'Г на группу'!$A$2,'Г на Ч'!BL41*'Г на группу'!$A$2,"")</f>
        <v>0.45599999999999996</v>
      </c>
      <c r="BM41" s="43">
        <f>IF('Г на Ч'!BM41*'Г на группу'!$A$2,'Г на Ч'!BM41*'Г на группу'!$A$2,"")</f>
        <v>12</v>
      </c>
      <c r="BN41" s="39">
        <f>IF('Г на Ч'!BN41*'Г на группу'!$A$2,'Г на Ч'!BN41*'Г на группу'!$A$2,"")</f>
        <v>6.5400000000000009</v>
      </c>
      <c r="BO41" s="39">
        <f>IF('Г на Ч'!BO41*'Г на группу'!$A$2,'Г на Ч'!BO41*'Г на группу'!$A$2,"")</f>
        <v>0.13200000000000001</v>
      </c>
      <c r="BP41" s="39">
        <f>IF('Г на Ч'!BP41*'Г на группу'!$A$2,'Г на Ч'!BP41*'Г на группу'!$A$2,"")</f>
        <v>0.48</v>
      </c>
      <c r="BQ41" s="39">
        <f>IF('Г на Ч'!BQ41*'Г на группу'!$A$2,'Г на Ч'!BQ41*'Г на группу'!$A$2,"")</f>
        <v>0.45599999999999996</v>
      </c>
      <c r="BR41" s="40">
        <f>IF('Г на Ч'!BR41*'Г на группу'!$A$2,'Г на Ч'!BR41*'Г на группу'!$A$2,"")</f>
        <v>12</v>
      </c>
      <c r="BS41" s="39" t="str">
        <f>IF('Г на Ч'!BS41*'Г на группу'!$A$2,'Г на Ч'!BS41*'Г на группу'!$A$2,"")</f>
        <v/>
      </c>
      <c r="BT41" s="39" t="str">
        <f>IF('Г на Ч'!BT41*'Г на группу'!$A$2,'Г на Ч'!BT41*'Г на группу'!$A$2,"")</f>
        <v/>
      </c>
      <c r="BU41" s="39" t="str">
        <f>IF('Г на Ч'!BU41*'Г на группу'!$A$2,'Г на Ч'!BU41*'Г на группу'!$A$2,"")</f>
        <v/>
      </c>
      <c r="BV41" s="39" t="str">
        <f>IF('Г на Ч'!BV41*'Г на группу'!$A$2,'Г на Ч'!BV41*'Г на группу'!$A$2,"")</f>
        <v/>
      </c>
      <c r="BW41" s="38" t="str">
        <f>IF('Г на Ч'!BW41*'Г на группу'!$A$2,'Г на Ч'!BW41*'Г на группу'!$A$2,"")</f>
        <v/>
      </c>
      <c r="BX41" s="39" t="str">
        <f>IF('Г на Ч'!BX41*'Г на группу'!$A$2,'Г на Ч'!BX41*'Г на группу'!$A$2,"")</f>
        <v/>
      </c>
      <c r="BY41" s="39" t="str">
        <f>IF('Г на Ч'!BY41*'Г на группу'!$A$2,'Г на Ч'!BY41*'Г на группу'!$A$2,"")</f>
        <v/>
      </c>
      <c r="BZ41" s="39" t="str">
        <f>IF('Г на Ч'!BZ41*'Г на группу'!$A$2,'Г на Ч'!BZ41*'Г на группу'!$A$2,"")</f>
        <v/>
      </c>
      <c r="CA41" s="39" t="str">
        <f>IF('Г на Ч'!CA41*'Г на группу'!$A$2,'Г на Ч'!CA41*'Г на группу'!$A$2,"")</f>
        <v/>
      </c>
      <c r="CB41" s="40" t="str">
        <f>IF('Г на Ч'!CB41*'Г на группу'!$A$2,'Г на Ч'!CB41*'Г на группу'!$A$2,"")</f>
        <v/>
      </c>
      <c r="CC41" s="39">
        <f>IF('Г на Ч'!CC41*'Г на группу'!$A$2,'Г на Ч'!CC41*'Г на группу'!$A$2,"")</f>
        <v>6.5400000000000009</v>
      </c>
      <c r="CD41" s="39">
        <f>IF('Г на Ч'!CD41*'Г на группу'!$A$2,'Г на Ч'!CD41*'Г на группу'!$A$2,"")</f>
        <v>0.13200000000000001</v>
      </c>
      <c r="CE41" s="39">
        <f>IF('Г на Ч'!CE41*'Г на группу'!$A$2,'Г на Ч'!CE41*'Г на группу'!$A$2,"")</f>
        <v>0.48</v>
      </c>
      <c r="CF41" s="39">
        <f>IF('Г на Ч'!CF41*'Г на группу'!$A$2,'Г на Ч'!CF41*'Г на группу'!$A$2,"")</f>
        <v>0.45599999999999996</v>
      </c>
      <c r="CG41" s="40">
        <f>IF('Г на Ч'!CG41*'Г на группу'!$A$2,'Г на Ч'!CG41*'Г на группу'!$A$2,"")</f>
        <v>12</v>
      </c>
      <c r="CH41" s="39" t="str">
        <f>IF('Г на Ч'!CH41*'Г на группу'!$A$2,'Г на Ч'!CH41*'Г на группу'!$A$2,"")</f>
        <v/>
      </c>
      <c r="CI41" s="39" t="str">
        <f>IF('Г на Ч'!CI41*'Г на группу'!$A$2,'Г на Ч'!CI41*'Г на группу'!$A$2,"")</f>
        <v/>
      </c>
      <c r="CJ41" s="39" t="str">
        <f>IF('Г на Ч'!CJ41*'Г на группу'!$A$2,'Г на Ч'!CJ41*'Г на группу'!$A$2,"")</f>
        <v/>
      </c>
      <c r="CK41" s="39" t="str">
        <f>IF('Г на Ч'!CK41*'Г на группу'!$A$2,'Г на Ч'!CK41*'Г на группу'!$A$2,"")</f>
        <v/>
      </c>
      <c r="CL41" s="38" t="str">
        <f>IF('Г на Ч'!CL41*'Г на группу'!$A$2,'Г на Ч'!CL41*'Г на группу'!$A$2,"")</f>
        <v/>
      </c>
      <c r="CM41" s="39">
        <f>IF('Г на Ч'!CM41*'Г на группу'!$A$2,'Г на Ч'!CM41*'Г на группу'!$A$2,"")</f>
        <v>6.5400000000000009</v>
      </c>
      <c r="CN41" s="39">
        <f>IF('Г на Ч'!CN41*'Г на группу'!$A$2,'Г на Ч'!CN41*'Г на группу'!$A$2,"")</f>
        <v>0.13200000000000001</v>
      </c>
      <c r="CO41" s="39">
        <f>IF('Г на Ч'!CO41*'Г на группу'!$A$2,'Г на Ч'!CO41*'Г на группу'!$A$2,"")</f>
        <v>0.48</v>
      </c>
      <c r="CP41" s="39">
        <f>IF('Г на Ч'!CP41*'Г на группу'!$A$2,'Г на Ч'!CP41*'Г на группу'!$A$2,"")</f>
        <v>0.45599999999999996</v>
      </c>
      <c r="CQ41" s="38">
        <f>IF('Г на Ч'!CQ41*'Г на группу'!$A$2,'Г на Ч'!CQ41*'Г на группу'!$A$2,"")</f>
        <v>12</v>
      </c>
      <c r="CR41" s="39" t="str">
        <f>IF('Г на Ч'!CR41*'Г на группу'!$A$2,'Г на Ч'!CR41*'Г на группу'!$A$2,"")</f>
        <v/>
      </c>
      <c r="CS41" s="39" t="str">
        <f>IF('Г на Ч'!CS41*'Г на группу'!$A$2,'Г на Ч'!CS41*'Г на группу'!$A$2,"")</f>
        <v/>
      </c>
      <c r="CT41" s="39" t="str">
        <f>IF('Г на Ч'!CT41*'Г на группу'!$A$2,'Г на Ч'!CT41*'Г на группу'!$A$2,"")</f>
        <v/>
      </c>
      <c r="CU41" s="39" t="str">
        <f>IF('Г на Ч'!CU41*'Г на группу'!$A$2,'Г на Ч'!CU41*'Г на группу'!$A$2,"")</f>
        <v/>
      </c>
      <c r="CV41" s="38" t="str">
        <f>IF('Г на Ч'!CV41*'Г на группу'!$A$2,'Г на Ч'!CV41*'Г на группу'!$A$2,"")</f>
        <v/>
      </c>
      <c r="CW41" s="39">
        <f>IF('Г на Ч'!CW41*'Г на группу'!$A$2,'Г на Ч'!CW41*'Г на группу'!$A$2,"")</f>
        <v>6.5400000000000009</v>
      </c>
      <c r="CX41" s="39">
        <f>IF('Г на Ч'!CX41*'Г на группу'!$A$2,'Г на Ч'!CX41*'Г на группу'!$A$2,"")</f>
        <v>0.13200000000000001</v>
      </c>
      <c r="CY41" s="39">
        <f>IF('Г на Ч'!CY41*'Г на группу'!$A$2,'Г на Ч'!CY41*'Г на группу'!$A$2,"")</f>
        <v>0.48</v>
      </c>
      <c r="CZ41" s="39">
        <f>IF('Г на Ч'!CZ41*'Г на группу'!$A$2,'Г на Ч'!CZ41*'Г на группу'!$A$2,"")</f>
        <v>0.45599999999999996</v>
      </c>
      <c r="DA41" s="38">
        <f>IF('Г на Ч'!DA41*'Г на группу'!$A$2,'Г на Ч'!DA41*'Г на группу'!$A$2,"")</f>
        <v>12</v>
      </c>
      <c r="DB41" s="39" t="str">
        <f>IF('Г на Ч'!DB41*'Г на группу'!$A$2,'Г на Ч'!DB41*'Г на группу'!$A$2,"")</f>
        <v/>
      </c>
      <c r="DC41" s="39" t="str">
        <f>IF('Г на Ч'!DC41*'Г на группу'!$A$2,'Г на Ч'!DC41*'Г на группу'!$A$2,"")</f>
        <v/>
      </c>
      <c r="DD41" s="39" t="str">
        <f>IF('Г на Ч'!DD41*'Г на группу'!$A$2,'Г на Ч'!DD41*'Г на группу'!$A$2,"")</f>
        <v/>
      </c>
      <c r="DE41" s="39" t="str">
        <f>IF('Г на Ч'!DE41*'Г на группу'!$A$2,'Г на Ч'!DE41*'Г на группу'!$A$2,"")</f>
        <v/>
      </c>
      <c r="DF41" s="38" t="str">
        <f>IF('Г на Ч'!DF41*'Г на группу'!$A$2,'Г на Ч'!DF41*'Г на группу'!$A$2,"")</f>
        <v/>
      </c>
      <c r="DG41" s="39">
        <f>IF('Г на Ч'!DG41*'Г на группу'!$A$2,'Г на Ч'!DG41*'Г на группу'!$A$2,"")</f>
        <v>6.5400000000000009</v>
      </c>
      <c r="DH41" s="39">
        <f>IF('Г на Ч'!DH41*'Г на группу'!$A$2,'Г на Ч'!DH41*'Г на группу'!$A$2,"")</f>
        <v>0.13200000000000001</v>
      </c>
      <c r="DI41" s="39">
        <f>IF('Г на Ч'!DI41*'Г на группу'!$A$2,'Г на Ч'!DI41*'Г на группу'!$A$2,"")</f>
        <v>0.48</v>
      </c>
      <c r="DJ41" s="39">
        <f>IF('Г на Ч'!DJ41*'Г на группу'!$A$2,'Г на Ч'!DJ41*'Г на группу'!$A$2,"")</f>
        <v>0.45599999999999996</v>
      </c>
      <c r="DK41" s="38">
        <f>IF('Г на Ч'!DK41*'Г на группу'!$A$2,'Г на Ч'!DK41*'Г на группу'!$A$2,"")</f>
        <v>12</v>
      </c>
      <c r="DL41" s="39" t="str">
        <f>IF('Г на Ч'!DL41*'Г на группу'!$A$2,'Г на Ч'!DL41*'Г на группу'!$A$2,"")</f>
        <v/>
      </c>
      <c r="DM41" s="39" t="str">
        <f>IF('Г на Ч'!DM41*'Г на группу'!$A$2,'Г на Ч'!DM41*'Г на группу'!$A$2,"")</f>
        <v/>
      </c>
      <c r="DN41" s="39" t="str">
        <f>IF('Г на Ч'!DN41*'Г на группу'!$A$2,'Г на Ч'!DN41*'Г на группу'!$A$2,"")</f>
        <v/>
      </c>
      <c r="DO41" s="39" t="str">
        <f>IF('Г на Ч'!DO41*'Г на группу'!$A$2,'Г на Ч'!DO41*'Г на группу'!$A$2,"")</f>
        <v/>
      </c>
      <c r="DP41" s="38" t="str">
        <f>IF('Г на Ч'!DP41*'Г на группу'!$A$2,'Г на Ч'!DP41*'Г на группу'!$A$2,"")</f>
        <v/>
      </c>
      <c r="DQ41" s="21">
        <f t="shared" si="34"/>
        <v>144</v>
      </c>
    </row>
    <row r="42" spans="1:121" s="21" customFormat="1" x14ac:dyDescent="0.25">
      <c r="A42" s="51" t="s">
        <v>58</v>
      </c>
      <c r="B42" s="50">
        <v>282</v>
      </c>
      <c r="C42" s="21">
        <v>23.4</v>
      </c>
      <c r="D42" s="21">
        <v>6.4</v>
      </c>
      <c r="E42" s="55">
        <v>31</v>
      </c>
      <c r="F42" s="53" t="e">
        <f t="shared" si="9"/>
        <v>#VALUE!</v>
      </c>
      <c r="G42" s="30" t="e">
        <f t="shared" si="10"/>
        <v>#VALUE!</v>
      </c>
      <c r="H42" s="30" t="e">
        <f t="shared" si="11"/>
        <v>#VALUE!</v>
      </c>
      <c r="I42" s="30" t="e">
        <f t="shared" si="12"/>
        <v>#VALUE!</v>
      </c>
      <c r="J42" s="21" t="str">
        <f>IF('Г на Ч'!J42*'Г на группу'!$A$2,'Г на Ч'!J42*'Г на группу'!$A$2,"")</f>
        <v/>
      </c>
      <c r="K42" s="53" t="str">
        <f>IF('Г на Ч'!K42*'Г на группу'!$A$2,'Г на Ч'!K42*'Г на группу'!$A$2,"")</f>
        <v/>
      </c>
      <c r="L42" s="53" t="str">
        <f>IF('Г на Ч'!L42*'Г на группу'!$A$2,'Г на Ч'!L42*'Г на группу'!$A$2,"")</f>
        <v/>
      </c>
      <c r="M42" s="53" t="str">
        <f>IF('Г на Ч'!M42*'Г на группу'!$A$2,'Г на Ч'!M42*'Г на группу'!$A$2,"")</f>
        <v/>
      </c>
      <c r="N42" s="53" t="str">
        <f>IF('Г на Ч'!N42*'Г на группу'!$A$2,'Г на Ч'!N42*'Г на группу'!$A$2,"")</f>
        <v/>
      </c>
      <c r="O42" s="50" t="str">
        <f>IF('Г на Ч'!O42*'Г на группу'!$A$2,'Г на Ч'!O42*'Г на группу'!$A$2,"")</f>
        <v/>
      </c>
      <c r="P42" s="53">
        <f>IF('Г на Ч'!P42*'Г на группу'!$A$2,'Г на Ч'!P42*'Г на группу'!$A$2,"")</f>
        <v>33.839999999999996</v>
      </c>
      <c r="Q42" s="53">
        <f>IF('Г на Ч'!Q42*'Г на группу'!$A$2,'Г на Ч'!Q42*'Г на группу'!$A$2,"")</f>
        <v>2.8079999999999998</v>
      </c>
      <c r="R42" s="53">
        <f>IF('Г на Ч'!R42*'Г на группу'!$A$2,'Г на Ч'!R42*'Г на группу'!$A$2,"")</f>
        <v>0.76800000000000002</v>
      </c>
      <c r="S42" s="53">
        <f>IF('Г на Ч'!S42*'Г на группу'!$A$2,'Г на Ч'!S42*'Г на группу'!$A$2,"")</f>
        <v>3.7199999999999998</v>
      </c>
      <c r="T42" s="50">
        <f>IF('Г на Ч'!T42*'Г на группу'!$A$2,'Г на Ч'!T42*'Г на группу'!$A$2,"")</f>
        <v>12</v>
      </c>
      <c r="U42" s="53" t="str">
        <f>IF('Г на Ч'!U42*'Г на группу'!$A$2,'Г на Ч'!U42*'Г на группу'!$A$2,"")</f>
        <v/>
      </c>
      <c r="V42" s="53" t="str">
        <f>IF('Г на Ч'!V42*'Г на группу'!$A$2,'Г на Ч'!V42*'Г на группу'!$A$2,"")</f>
        <v/>
      </c>
      <c r="W42" s="53" t="str">
        <f>IF('Г на Ч'!W42*'Г на группу'!$A$2,'Г на Ч'!W42*'Г на группу'!$A$2,"")</f>
        <v/>
      </c>
      <c r="X42" s="53" t="str">
        <f>IF('Г на Ч'!X42*'Г на группу'!$A$2,'Г на Ч'!X42*'Г на группу'!$A$2,"")</f>
        <v/>
      </c>
      <c r="Y42" s="50" t="str">
        <f>IF('Г на Ч'!Y42*'Г на группу'!$A$2,'Г на Ч'!Y42*'Г на группу'!$A$2,"")</f>
        <v/>
      </c>
      <c r="Z42" s="53">
        <f>IF('Г на Ч'!Z42*'Г на группу'!$A$2,'Г на Ч'!Z42*'Г на группу'!$A$2,"")</f>
        <v>33.839999999999996</v>
      </c>
      <c r="AA42" s="53">
        <f>IF('Г на Ч'!AA42*'Г на группу'!$A$2,'Г на Ч'!AA42*'Г на группу'!$A$2,"")</f>
        <v>2.8079999999999998</v>
      </c>
      <c r="AB42" s="53">
        <f>IF('Г на Ч'!AB42*'Г на группу'!$A$2,'Г на Ч'!AB42*'Г на группу'!$A$2,"")</f>
        <v>0.76800000000000002</v>
      </c>
      <c r="AC42" s="53">
        <f>IF('Г на Ч'!AC42*'Г на группу'!$A$2,'Г на Ч'!AC42*'Г на группу'!$A$2,"")</f>
        <v>3.7199999999999998</v>
      </c>
      <c r="AD42" s="50">
        <f>IF('Г на Ч'!AD42*'Г на группу'!$A$2,'Г на Ч'!AD42*'Г на группу'!$A$2,"")</f>
        <v>12</v>
      </c>
      <c r="AE42" s="53">
        <f>IF('Г на Ч'!AE42*'Г на группу'!$A$2,'Г на Ч'!AE42*'Г на группу'!$A$2,"")</f>
        <v>33.839999999999996</v>
      </c>
      <c r="AF42" s="53">
        <f>IF('Г на Ч'!AF42*'Г на группу'!$A$2,'Г на Ч'!AF42*'Г на группу'!$A$2,"")</f>
        <v>2.8079999999999998</v>
      </c>
      <c r="AG42" s="53">
        <f>IF('Г на Ч'!AG42*'Г на группу'!$A$2,'Г на Ч'!AG42*'Г на группу'!$A$2,"")</f>
        <v>0.76800000000000002</v>
      </c>
      <c r="AH42" s="53">
        <f>IF('Г на Ч'!AH42*'Г на группу'!$A$2,'Г на Ч'!AH42*'Г на группу'!$A$2,"")</f>
        <v>3.7199999999999998</v>
      </c>
      <c r="AI42" s="21">
        <f>IF('Г на Ч'!AI42*'Г на группу'!$A$2,'Г на Ч'!AI42*'Г на группу'!$A$2,"")</f>
        <v>12</v>
      </c>
      <c r="AJ42" s="53" t="str">
        <f>IF('Г на Ч'!AJ42*'Г на группу'!$A$2,'Г на Ч'!AJ42*'Г на группу'!$A$2,"")</f>
        <v/>
      </c>
      <c r="AK42" s="53" t="str">
        <f>IF('Г на Ч'!AK42*'Г на группу'!$A$2,'Г на Ч'!AK42*'Г на группу'!$A$2,"")</f>
        <v/>
      </c>
      <c r="AL42" s="53" t="str">
        <f>IF('Г на Ч'!AL42*'Г на группу'!$A$2,'Г на Ч'!AL42*'Г на группу'!$A$2,"")</f>
        <v/>
      </c>
      <c r="AM42" s="53" t="str">
        <f>IF('Г на Ч'!AM42*'Г на группу'!$A$2,'Г на Ч'!AM42*'Г на группу'!$A$2,"")</f>
        <v/>
      </c>
      <c r="AN42" s="54" t="str">
        <f>IF('Г на Ч'!AN42*'Г на группу'!$A$2,'Г на Ч'!AN42*'Г на группу'!$A$2,"")</f>
        <v/>
      </c>
      <c r="AO42" s="53">
        <f>IF('Г на Ч'!AO42*'Г на группу'!$A$2,'Г на Ч'!AO42*'Г на группу'!$A$2,"")</f>
        <v>33.839999999999996</v>
      </c>
      <c r="AP42" s="53">
        <f>IF('Г на Ч'!AP42*'Г на группу'!$A$2,'Г на Ч'!AP42*'Г на группу'!$A$2,"")</f>
        <v>2.8079999999999998</v>
      </c>
      <c r="AQ42" s="53">
        <f>IF('Г на Ч'!AQ42*'Г на группу'!$A$2,'Г на Ч'!AQ42*'Г на группу'!$A$2,"")</f>
        <v>0.76800000000000002</v>
      </c>
      <c r="AR42" s="53">
        <f>IF('Г на Ч'!AR42*'Г на группу'!$A$2,'Г на Ч'!AR42*'Г на группу'!$A$2,"")</f>
        <v>3.7199999999999998</v>
      </c>
      <c r="AS42" s="50">
        <f>IF('Г на Ч'!AS42*'Г на группу'!$A$2,'Г на Ч'!AS42*'Г на группу'!$A$2,"")</f>
        <v>12</v>
      </c>
      <c r="AT42" s="53" t="str">
        <f>IF('Г на Ч'!AT42*'Г на группу'!$A$2,'Г на Ч'!AT42*'Г на группу'!$A$2,"")</f>
        <v/>
      </c>
      <c r="AU42" s="53" t="str">
        <f>IF('Г на Ч'!AU42*'Г на группу'!$A$2,'Г на Ч'!AU42*'Г на группу'!$A$2,"")</f>
        <v/>
      </c>
      <c r="AV42" s="53" t="str">
        <f>IF('Г на Ч'!AV42*'Г на группу'!$A$2,'Г на Ч'!AV42*'Г на группу'!$A$2,"")</f>
        <v/>
      </c>
      <c r="AW42" s="53" t="str">
        <f>IF('Г на Ч'!AW42*'Г на группу'!$A$2,'Г на Ч'!AW42*'Г на группу'!$A$2,"")</f>
        <v/>
      </c>
      <c r="AX42" s="21" t="str">
        <f>IF('Г на Ч'!AX42*'Г на группу'!$A$2,'Г на Ч'!AX42*'Г на группу'!$A$2,"")</f>
        <v/>
      </c>
      <c r="AY42" s="30">
        <f>IF('Г на Ч'!AY42*'Г на группу'!$A$2,'Г на Ч'!AY42*'Г на группу'!$A$2,"")</f>
        <v>33.839999999999996</v>
      </c>
      <c r="AZ42" s="53">
        <f>IF('Г на Ч'!AZ42*'Г на группу'!$A$2,'Г на Ч'!AZ42*'Г на группу'!$A$2,"")</f>
        <v>2.8079999999999998</v>
      </c>
      <c r="BA42" s="53">
        <f>IF('Г на Ч'!BA42*'Г на группу'!$A$2,'Г на Ч'!BA42*'Г на группу'!$A$2,"")</f>
        <v>0.76800000000000002</v>
      </c>
      <c r="BB42" s="53">
        <f>IF('Г на Ч'!BB42*'Г на группу'!$A$2,'Г на Ч'!BB42*'Г на группу'!$A$2,"")</f>
        <v>3.7199999999999998</v>
      </c>
      <c r="BC42" s="50">
        <f>IF('Г на Ч'!BC42*'Г на группу'!$A$2,'Г на Ч'!BC42*'Г на группу'!$A$2,"")</f>
        <v>12</v>
      </c>
      <c r="BD42" s="53">
        <f>IF('Г на Ч'!BD42*'Г на группу'!$A$2,'Г на Ч'!BD42*'Г на группу'!$A$2,"")</f>
        <v>33.839999999999996</v>
      </c>
      <c r="BE42" s="53">
        <f>IF('Г на Ч'!BE42*'Г на группу'!$A$2,'Г на Ч'!BE42*'Г на группу'!$A$2,"")</f>
        <v>2.8079999999999998</v>
      </c>
      <c r="BF42" s="53">
        <f>IF('Г на Ч'!BF42*'Г на группу'!$A$2,'Г на Ч'!BF42*'Г на группу'!$A$2,"")</f>
        <v>0.76800000000000002</v>
      </c>
      <c r="BG42" s="53">
        <f>IF('Г на Ч'!BG42*'Г на группу'!$A$2,'Г на Ч'!BG42*'Г на группу'!$A$2,"")</f>
        <v>3.7199999999999998</v>
      </c>
      <c r="BH42" s="54">
        <f>IF('Г на Ч'!BH42*'Г на группу'!$A$2,'Г на Ч'!BH42*'Г на группу'!$A$2,"")</f>
        <v>12</v>
      </c>
      <c r="BI42" s="30">
        <f>IF('Г на Ч'!BI42*'Г на группу'!$A$2,'Г на Ч'!BI42*'Г на группу'!$A$2,"")</f>
        <v>33.839999999999996</v>
      </c>
      <c r="BJ42" s="53">
        <f>IF('Г на Ч'!BJ42*'Г на группу'!$A$2,'Г на Ч'!BJ42*'Г на группу'!$A$2,"")</f>
        <v>2.8079999999999998</v>
      </c>
      <c r="BK42" s="53">
        <f>IF('Г на Ч'!BK42*'Г на группу'!$A$2,'Г на Ч'!BK42*'Г на группу'!$A$2,"")</f>
        <v>0.76800000000000002</v>
      </c>
      <c r="BL42" s="53">
        <f>IF('Г на Ч'!BL42*'Г на группу'!$A$2,'Г на Ч'!BL42*'Г на группу'!$A$2,"")</f>
        <v>3.7199999999999998</v>
      </c>
      <c r="BM42" s="55">
        <f>IF('Г на Ч'!BM42*'Г на группу'!$A$2,'Г на Ч'!BM42*'Г на группу'!$A$2,"")</f>
        <v>12</v>
      </c>
      <c r="BN42" s="53">
        <f>IF('Г на Ч'!BN42*'Г на группу'!$A$2,'Г на Ч'!BN42*'Г на группу'!$A$2,"")</f>
        <v>33.839999999999996</v>
      </c>
      <c r="BO42" s="53">
        <f>IF('Г на Ч'!BO42*'Г на группу'!$A$2,'Г на Ч'!BO42*'Г на группу'!$A$2,"")</f>
        <v>2.8079999999999998</v>
      </c>
      <c r="BP42" s="53">
        <f>IF('Г на Ч'!BP42*'Г на группу'!$A$2,'Г на Ч'!BP42*'Г на группу'!$A$2,"")</f>
        <v>0.76800000000000002</v>
      </c>
      <c r="BQ42" s="53">
        <f>IF('Г на Ч'!BQ42*'Г на группу'!$A$2,'Г на Ч'!BQ42*'Г на группу'!$A$2,"")</f>
        <v>3.7199999999999998</v>
      </c>
      <c r="BR42" s="50">
        <f>IF('Г на Ч'!BR42*'Г на группу'!$A$2,'Г на Ч'!BR42*'Г на группу'!$A$2,"")</f>
        <v>12</v>
      </c>
      <c r="BS42" s="53" t="str">
        <f>IF('Г на Ч'!BS42*'Г на группу'!$A$2,'Г на Ч'!BS42*'Г на группу'!$A$2,"")</f>
        <v/>
      </c>
      <c r="BT42" s="53" t="str">
        <f>IF('Г на Ч'!BT42*'Г на группу'!$A$2,'Г на Ч'!BT42*'Г на группу'!$A$2,"")</f>
        <v/>
      </c>
      <c r="BU42" s="53" t="str">
        <f>IF('Г на Ч'!BU42*'Г на группу'!$A$2,'Г на Ч'!BU42*'Г на группу'!$A$2,"")</f>
        <v/>
      </c>
      <c r="BV42" s="53" t="str">
        <f>IF('Г на Ч'!BV42*'Г на группу'!$A$2,'Г на Ч'!BV42*'Г на группу'!$A$2,"")</f>
        <v/>
      </c>
      <c r="BW42" s="21" t="str">
        <f>IF('Г на Ч'!BW42*'Г на группу'!$A$2,'Г на Ч'!BW42*'Г на группу'!$A$2,"")</f>
        <v/>
      </c>
      <c r="BX42" s="53" t="str">
        <f>IF('Г на Ч'!BX42*'Г на группу'!$A$2,'Г на Ч'!BX42*'Г на группу'!$A$2,"")</f>
        <v/>
      </c>
      <c r="BY42" s="53" t="str">
        <f>IF('Г на Ч'!BY42*'Г на группу'!$A$2,'Г на Ч'!BY42*'Г на группу'!$A$2,"")</f>
        <v/>
      </c>
      <c r="BZ42" s="53" t="str">
        <f>IF('Г на Ч'!BZ42*'Г на группу'!$A$2,'Г на Ч'!BZ42*'Г на группу'!$A$2,"")</f>
        <v/>
      </c>
      <c r="CA42" s="53" t="str">
        <f>IF('Г на Ч'!CA42*'Г на группу'!$A$2,'Г на Ч'!CA42*'Г на группу'!$A$2,"")</f>
        <v/>
      </c>
      <c r="CB42" s="50" t="str">
        <f>IF('Г на Ч'!CB42*'Г на группу'!$A$2,'Г на Ч'!CB42*'Г на группу'!$A$2,"")</f>
        <v/>
      </c>
      <c r="CC42" s="53">
        <f>IF('Г на Ч'!CC42*'Г на группу'!$A$2,'Г на Ч'!CC42*'Г на группу'!$A$2,"")</f>
        <v>33.839999999999996</v>
      </c>
      <c r="CD42" s="53">
        <f>IF('Г на Ч'!CD42*'Г на группу'!$A$2,'Г на Ч'!CD42*'Г на группу'!$A$2,"")</f>
        <v>2.8079999999999998</v>
      </c>
      <c r="CE42" s="53">
        <f>IF('Г на Ч'!CE42*'Г на группу'!$A$2,'Г на Ч'!CE42*'Г на группу'!$A$2,"")</f>
        <v>0.76800000000000002</v>
      </c>
      <c r="CF42" s="53">
        <f>IF('Г на Ч'!CF42*'Г на группу'!$A$2,'Г на Ч'!CF42*'Г на группу'!$A$2,"")</f>
        <v>3.7199999999999998</v>
      </c>
      <c r="CG42" s="50">
        <f>IF('Г на Ч'!CG42*'Г на группу'!$A$2,'Г на Ч'!CG42*'Г на группу'!$A$2,"")</f>
        <v>12</v>
      </c>
      <c r="CH42" s="53" t="str">
        <f>IF('Г на Ч'!CH42*'Г на группу'!$A$2,'Г на Ч'!CH42*'Г на группу'!$A$2,"")</f>
        <v/>
      </c>
      <c r="CI42" s="53" t="str">
        <f>IF('Г на Ч'!CI42*'Г на группу'!$A$2,'Г на Ч'!CI42*'Г на группу'!$A$2,"")</f>
        <v/>
      </c>
      <c r="CJ42" s="53" t="str">
        <f>IF('Г на Ч'!CJ42*'Г на группу'!$A$2,'Г на Ч'!CJ42*'Г на группу'!$A$2,"")</f>
        <v/>
      </c>
      <c r="CK42" s="53" t="str">
        <f>IF('Г на Ч'!CK42*'Г на группу'!$A$2,'Г на Ч'!CK42*'Г на группу'!$A$2,"")</f>
        <v/>
      </c>
      <c r="CL42" s="21" t="str">
        <f>IF('Г на Ч'!CL42*'Г на группу'!$A$2,'Г на Ч'!CL42*'Г на группу'!$A$2,"")</f>
        <v/>
      </c>
      <c r="CM42" s="53">
        <f>IF('Г на Ч'!CM42*'Г на группу'!$A$2,'Г на Ч'!CM42*'Г на группу'!$A$2,"")</f>
        <v>33.839999999999996</v>
      </c>
      <c r="CN42" s="53">
        <f>IF('Г на Ч'!CN42*'Г на группу'!$A$2,'Г на Ч'!CN42*'Г на группу'!$A$2,"")</f>
        <v>2.8079999999999998</v>
      </c>
      <c r="CO42" s="53">
        <f>IF('Г на Ч'!CO42*'Г на группу'!$A$2,'Г на Ч'!CO42*'Г на группу'!$A$2,"")</f>
        <v>0.76800000000000002</v>
      </c>
      <c r="CP42" s="53">
        <f>IF('Г на Ч'!CP42*'Г на группу'!$A$2,'Г на Ч'!CP42*'Г на группу'!$A$2,"")</f>
        <v>3.7199999999999998</v>
      </c>
      <c r="CQ42" s="21">
        <f>IF('Г на Ч'!CQ42*'Г на группу'!$A$2,'Г на Ч'!CQ42*'Г на группу'!$A$2,"")</f>
        <v>12</v>
      </c>
      <c r="CR42" s="53" t="str">
        <f>IF('Г на Ч'!CR42*'Г на группу'!$A$2,'Г на Ч'!CR42*'Г на группу'!$A$2,"")</f>
        <v/>
      </c>
      <c r="CS42" s="53" t="str">
        <f>IF('Г на Ч'!CS42*'Г на группу'!$A$2,'Г на Ч'!CS42*'Г на группу'!$A$2,"")</f>
        <v/>
      </c>
      <c r="CT42" s="53" t="str">
        <f>IF('Г на Ч'!CT42*'Г на группу'!$A$2,'Г на Ч'!CT42*'Г на группу'!$A$2,"")</f>
        <v/>
      </c>
      <c r="CU42" s="53" t="str">
        <f>IF('Г на Ч'!CU42*'Г на группу'!$A$2,'Г на Ч'!CU42*'Г на группу'!$A$2,"")</f>
        <v/>
      </c>
      <c r="CV42" s="21" t="str">
        <f>IF('Г на Ч'!CV42*'Г на группу'!$A$2,'Г на Ч'!CV42*'Г на группу'!$A$2,"")</f>
        <v/>
      </c>
      <c r="CW42" s="53">
        <f>IF('Г на Ч'!CW42*'Г на группу'!$A$2,'Г на Ч'!CW42*'Г на группу'!$A$2,"")</f>
        <v>33.839999999999996</v>
      </c>
      <c r="CX42" s="53">
        <f>IF('Г на Ч'!CX42*'Г на группу'!$A$2,'Г на Ч'!CX42*'Г на группу'!$A$2,"")</f>
        <v>2.8079999999999998</v>
      </c>
      <c r="CY42" s="53">
        <f>IF('Г на Ч'!CY42*'Г на группу'!$A$2,'Г на Ч'!CY42*'Г на группу'!$A$2,"")</f>
        <v>0.76800000000000002</v>
      </c>
      <c r="CZ42" s="53">
        <f>IF('Г на Ч'!CZ42*'Г на группу'!$A$2,'Г на Ч'!CZ42*'Г на группу'!$A$2,"")</f>
        <v>3.7199999999999998</v>
      </c>
      <c r="DA42" s="21">
        <f>IF('Г на Ч'!DA42*'Г на группу'!$A$2,'Г на Ч'!DA42*'Г на группу'!$A$2,"")</f>
        <v>12</v>
      </c>
      <c r="DB42" s="53" t="str">
        <f>IF('Г на Ч'!DB42*'Г на группу'!$A$2,'Г на Ч'!DB42*'Г на группу'!$A$2,"")</f>
        <v/>
      </c>
      <c r="DC42" s="53" t="str">
        <f>IF('Г на Ч'!DC42*'Г на группу'!$A$2,'Г на Ч'!DC42*'Г на группу'!$A$2,"")</f>
        <v/>
      </c>
      <c r="DD42" s="53" t="str">
        <f>IF('Г на Ч'!DD42*'Г на группу'!$A$2,'Г на Ч'!DD42*'Г на группу'!$A$2,"")</f>
        <v/>
      </c>
      <c r="DE42" s="53" t="str">
        <f>IF('Г на Ч'!DE42*'Г на группу'!$A$2,'Г на Ч'!DE42*'Г на группу'!$A$2,"")</f>
        <v/>
      </c>
      <c r="DF42" s="21" t="str">
        <f>IF('Г на Ч'!DF42*'Г на группу'!$A$2,'Г на Ч'!DF42*'Г на группу'!$A$2,"")</f>
        <v/>
      </c>
      <c r="DG42" s="53">
        <f>IF('Г на Ч'!DG42*'Г на группу'!$A$2,'Г на Ч'!DG42*'Г на группу'!$A$2,"")</f>
        <v>33.839999999999996</v>
      </c>
      <c r="DH42" s="53">
        <f>IF('Г на Ч'!DH42*'Г на группу'!$A$2,'Г на Ч'!DH42*'Г на группу'!$A$2,"")</f>
        <v>2.8079999999999998</v>
      </c>
      <c r="DI42" s="53">
        <f>IF('Г на Ч'!DI42*'Г на группу'!$A$2,'Г на Ч'!DI42*'Г на группу'!$A$2,"")</f>
        <v>0.76800000000000002</v>
      </c>
      <c r="DJ42" s="53">
        <f>IF('Г на Ч'!DJ42*'Г на группу'!$A$2,'Г на Ч'!DJ42*'Г на группу'!$A$2,"")</f>
        <v>3.7199999999999998</v>
      </c>
      <c r="DK42" s="21">
        <f>IF('Г на Ч'!DK42*'Г на группу'!$A$2,'Г на Ч'!DK42*'Г на группу'!$A$2,"")</f>
        <v>12</v>
      </c>
      <c r="DL42" s="53" t="str">
        <f>IF('Г на Ч'!DL42*'Г на группу'!$A$2,'Г на Ч'!DL42*'Г на группу'!$A$2,"")</f>
        <v/>
      </c>
      <c r="DM42" s="53" t="str">
        <f>IF('Г на Ч'!DM42*'Г на группу'!$A$2,'Г на Ч'!DM42*'Г на группу'!$A$2,"")</f>
        <v/>
      </c>
      <c r="DN42" s="53" t="str">
        <f>IF('Г на Ч'!DN42*'Г на группу'!$A$2,'Г на Ч'!DN42*'Г на группу'!$A$2,"")</f>
        <v/>
      </c>
      <c r="DO42" s="53" t="str">
        <f>IF('Г на Ч'!DO42*'Г на группу'!$A$2,'Г на Ч'!DO42*'Г на группу'!$A$2,"")</f>
        <v/>
      </c>
      <c r="DP42" s="21" t="str">
        <f>IF('Г на Ч'!DP42*'Г на группу'!$A$2,'Г на Ч'!DP42*'Г на группу'!$A$2,"")</f>
        <v/>
      </c>
      <c r="DQ42" s="21">
        <f t="shared" si="34"/>
        <v>144</v>
      </c>
    </row>
    <row r="43" spans="1:121" s="21" customFormat="1" x14ac:dyDescent="0.25">
      <c r="A43" s="35" t="s">
        <v>59</v>
      </c>
      <c r="B43" s="40">
        <v>219</v>
      </c>
      <c r="C43" s="38">
        <v>8.4</v>
      </c>
      <c r="D43" s="38">
        <v>2.8</v>
      </c>
      <c r="E43" s="43">
        <v>42.6</v>
      </c>
      <c r="F43" s="53" t="e">
        <f t="shared" si="9"/>
        <v>#VALUE!</v>
      </c>
      <c r="G43" s="30" t="e">
        <f t="shared" si="10"/>
        <v>#VALUE!</v>
      </c>
      <c r="H43" s="30" t="e">
        <f t="shared" si="11"/>
        <v>#VALUE!</v>
      </c>
      <c r="I43" s="30" t="e">
        <f t="shared" si="12"/>
        <v>#VALUE!</v>
      </c>
      <c r="J43" s="38" t="str">
        <f>IF('Г на Ч'!J43*'Г на группу'!$A$2,'Г на Ч'!J43*'Г на группу'!$A$2,"")</f>
        <v/>
      </c>
      <c r="K43" s="39" t="str">
        <f>IF('Г на Ч'!K43*'Г на группу'!$A$2,'Г на Ч'!K43*'Г на группу'!$A$2,"")</f>
        <v/>
      </c>
      <c r="L43" s="39" t="str">
        <f>IF('Г на Ч'!L43*'Г на группу'!$A$2,'Г на Ч'!L43*'Г на группу'!$A$2,"")</f>
        <v/>
      </c>
      <c r="M43" s="39" t="str">
        <f>IF('Г на Ч'!M43*'Г на группу'!$A$2,'Г на Ч'!M43*'Г на группу'!$A$2,"")</f>
        <v/>
      </c>
      <c r="N43" s="39" t="str">
        <f>IF('Г на Ч'!N43*'Г на группу'!$A$2,'Г на Ч'!N43*'Г на группу'!$A$2,"")</f>
        <v/>
      </c>
      <c r="O43" s="40" t="str">
        <f>IF('Г на Ч'!O43*'Г на группу'!$A$2,'Г на Ч'!O43*'Г на группу'!$A$2,"")</f>
        <v/>
      </c>
      <c r="P43" s="39">
        <f>IF('Г на Ч'!P43*'Г на группу'!$A$2,'Г на Ч'!P43*'Г на группу'!$A$2,"")</f>
        <v>26.28</v>
      </c>
      <c r="Q43" s="39">
        <f>IF('Г на Ч'!Q43*'Г на группу'!$A$2,'Г на Ч'!Q43*'Г на группу'!$A$2,"")</f>
        <v>1.008</v>
      </c>
      <c r="R43" s="39">
        <f>IF('Г на Ч'!R43*'Г на группу'!$A$2,'Г на Ч'!R43*'Г на группу'!$A$2,"")</f>
        <v>0.33599999999999997</v>
      </c>
      <c r="S43" s="39">
        <f>IF('Г на Ч'!S43*'Г на группу'!$A$2,'Г на Ч'!S43*'Г на группу'!$A$2,"")</f>
        <v>5.1120000000000001</v>
      </c>
      <c r="T43" s="40">
        <f>IF('Г на Ч'!T43*'Г на группу'!$A$2,'Г на Ч'!T43*'Г на группу'!$A$2,"")</f>
        <v>12</v>
      </c>
      <c r="U43" s="39" t="str">
        <f>IF('Г на Ч'!U43*'Г на группу'!$A$2,'Г на Ч'!U43*'Г на группу'!$A$2,"")</f>
        <v/>
      </c>
      <c r="V43" s="39" t="str">
        <f>IF('Г на Ч'!V43*'Г на группу'!$A$2,'Г на Ч'!V43*'Г на группу'!$A$2,"")</f>
        <v/>
      </c>
      <c r="W43" s="39" t="str">
        <f>IF('Г на Ч'!W43*'Г на группу'!$A$2,'Г на Ч'!W43*'Г на группу'!$A$2,"")</f>
        <v/>
      </c>
      <c r="X43" s="39" t="str">
        <f>IF('Г на Ч'!X43*'Г на группу'!$A$2,'Г на Ч'!X43*'Г на группу'!$A$2,"")</f>
        <v/>
      </c>
      <c r="Y43" s="40" t="str">
        <f>IF('Г на Ч'!Y43*'Г на группу'!$A$2,'Г на Ч'!Y43*'Г на группу'!$A$2,"")</f>
        <v/>
      </c>
      <c r="Z43" s="39">
        <f>IF('Г на Ч'!Z43*'Г на группу'!$A$2,'Г на Ч'!Z43*'Г на группу'!$A$2,"")</f>
        <v>26.28</v>
      </c>
      <c r="AA43" s="39">
        <f>IF('Г на Ч'!AA43*'Г на группу'!$A$2,'Г на Ч'!AA43*'Г на группу'!$A$2,"")</f>
        <v>1.008</v>
      </c>
      <c r="AB43" s="39">
        <f>IF('Г на Ч'!AB43*'Г на группу'!$A$2,'Г на Ч'!AB43*'Г на группу'!$A$2,"")</f>
        <v>0.33599999999999997</v>
      </c>
      <c r="AC43" s="39">
        <f>IF('Г на Ч'!AC43*'Г на группу'!$A$2,'Г на Ч'!AC43*'Г на группу'!$A$2,"")</f>
        <v>5.1120000000000001</v>
      </c>
      <c r="AD43" s="40">
        <f>IF('Г на Ч'!AD43*'Г на группу'!$A$2,'Г на Ч'!AD43*'Г на группу'!$A$2,"")</f>
        <v>12</v>
      </c>
      <c r="AE43" s="39" t="str">
        <f>IF('Г на Ч'!AE43*'Г на группу'!$A$2,'Г на Ч'!AE43*'Г на группу'!$A$2,"")</f>
        <v/>
      </c>
      <c r="AF43" s="39" t="str">
        <f>IF('Г на Ч'!AF43*'Г на группу'!$A$2,'Г на Ч'!AF43*'Г на группу'!$A$2,"")</f>
        <v/>
      </c>
      <c r="AG43" s="39" t="str">
        <f>IF('Г на Ч'!AG43*'Г на группу'!$A$2,'Г на Ч'!AG43*'Г на группу'!$A$2,"")</f>
        <v/>
      </c>
      <c r="AH43" s="39" t="str">
        <f>IF('Г на Ч'!AH43*'Г на группу'!$A$2,'Г на Ч'!AH43*'Г на группу'!$A$2,"")</f>
        <v/>
      </c>
      <c r="AI43" s="38">
        <f>IF('Г на Ч'!AI43*'Г на группу'!$A$2,'Г на Ч'!AI43*'Г на группу'!$A$2,"")</f>
        <v>12</v>
      </c>
      <c r="AJ43" s="39" t="str">
        <f>IF('Г на Ч'!AJ43*'Г на группу'!$A$2,'Г на Ч'!AJ43*'Г на группу'!$A$2,"")</f>
        <v/>
      </c>
      <c r="AK43" s="39" t="str">
        <f>IF('Г на Ч'!AK43*'Г на группу'!$A$2,'Г на Ч'!AK43*'Г на группу'!$A$2,"")</f>
        <v/>
      </c>
      <c r="AL43" s="39" t="str">
        <f>IF('Г на Ч'!AL43*'Г на группу'!$A$2,'Г на Ч'!AL43*'Г на группу'!$A$2,"")</f>
        <v/>
      </c>
      <c r="AM43" s="39" t="str">
        <f>IF('Г на Ч'!AM43*'Г на группу'!$A$2,'Г на Ч'!AM43*'Г на группу'!$A$2,"")</f>
        <v/>
      </c>
      <c r="AN43" s="41" t="str">
        <f>IF('Г на Ч'!AN43*'Г на группу'!$A$2,'Г на Ч'!AN43*'Г на группу'!$A$2,"")</f>
        <v/>
      </c>
      <c r="AO43" s="39">
        <f>IF('Г на Ч'!AO43*'Г на группу'!$A$2,'Г на Ч'!AO43*'Г на группу'!$A$2,"")</f>
        <v>26.28</v>
      </c>
      <c r="AP43" s="39">
        <f>IF('Г на Ч'!AP43*'Г на группу'!$A$2,'Г на Ч'!AP43*'Г на группу'!$A$2,"")</f>
        <v>1.008</v>
      </c>
      <c r="AQ43" s="39">
        <f>IF('Г на Ч'!AQ43*'Г на группу'!$A$2,'Г на Ч'!AQ43*'Г на группу'!$A$2,"")</f>
        <v>0.33599999999999997</v>
      </c>
      <c r="AR43" s="39">
        <f>IF('Г на Ч'!AR43*'Г на группу'!$A$2,'Г на Ч'!AR43*'Г на группу'!$A$2,"")</f>
        <v>5.1120000000000001</v>
      </c>
      <c r="AS43" s="40">
        <f>IF('Г на Ч'!AS43*'Г на группу'!$A$2,'Г на Ч'!AS43*'Г на группу'!$A$2,"")</f>
        <v>12</v>
      </c>
      <c r="AT43" s="39" t="str">
        <f>IF('Г на Ч'!AT43*'Г на группу'!$A$2,'Г на Ч'!AT43*'Г на группу'!$A$2,"")</f>
        <v/>
      </c>
      <c r="AU43" s="39" t="str">
        <f>IF('Г на Ч'!AU43*'Г на группу'!$A$2,'Г на Ч'!AU43*'Г на группу'!$A$2,"")</f>
        <v/>
      </c>
      <c r="AV43" s="39" t="str">
        <f>IF('Г на Ч'!AV43*'Г на группу'!$A$2,'Г на Ч'!AV43*'Г на группу'!$A$2,"")</f>
        <v/>
      </c>
      <c r="AW43" s="39" t="str">
        <f>IF('Г на Ч'!AW43*'Г на группу'!$A$2,'Г на Ч'!AW43*'Г на группу'!$A$2,"")</f>
        <v/>
      </c>
      <c r="AX43" s="38" t="str">
        <f>IF('Г на Ч'!AX43*'Г на группу'!$A$2,'Г на Ч'!AX43*'Г на группу'!$A$2,"")</f>
        <v/>
      </c>
      <c r="AY43" s="42">
        <f>IF('Г на Ч'!AY43*'Г на группу'!$A$2,'Г на Ч'!AY43*'Г на группу'!$A$2,"")</f>
        <v>26.28</v>
      </c>
      <c r="AZ43" s="39">
        <f>IF('Г на Ч'!AZ43*'Г на группу'!$A$2,'Г на Ч'!AZ43*'Г на группу'!$A$2,"")</f>
        <v>1.008</v>
      </c>
      <c r="BA43" s="39">
        <f>IF('Г на Ч'!BA43*'Г на группу'!$A$2,'Г на Ч'!BA43*'Г на группу'!$A$2,"")</f>
        <v>0.33599999999999997</v>
      </c>
      <c r="BB43" s="39">
        <f>IF('Г на Ч'!BB43*'Г на группу'!$A$2,'Г на Ч'!BB43*'Г на группу'!$A$2,"")</f>
        <v>5.1120000000000001</v>
      </c>
      <c r="BC43" s="40">
        <f>IF('Г на Ч'!BC43*'Г на группу'!$A$2,'Г на Ч'!BC43*'Г на группу'!$A$2,"")</f>
        <v>12</v>
      </c>
      <c r="BD43" s="39">
        <f>IF('Г на Ч'!BD43*'Г на группу'!$A$2,'Г на Ч'!BD43*'Г на группу'!$A$2,"")</f>
        <v>26.28</v>
      </c>
      <c r="BE43" s="39">
        <f>IF('Г на Ч'!BE43*'Г на группу'!$A$2,'Г на Ч'!BE43*'Г на группу'!$A$2,"")</f>
        <v>1.008</v>
      </c>
      <c r="BF43" s="39">
        <f>IF('Г на Ч'!BF43*'Г на группу'!$A$2,'Г на Ч'!BF43*'Г на группу'!$A$2,"")</f>
        <v>0.33599999999999997</v>
      </c>
      <c r="BG43" s="39">
        <f>IF('Г на Ч'!BG43*'Г на группу'!$A$2,'Г на Ч'!BG43*'Г на группу'!$A$2,"")</f>
        <v>5.1120000000000001</v>
      </c>
      <c r="BH43" s="41">
        <f>IF('Г на Ч'!BH43*'Г на группу'!$A$2,'Г на Ч'!BH43*'Г на группу'!$A$2,"")</f>
        <v>12</v>
      </c>
      <c r="BI43" s="42">
        <f>IF('Г на Ч'!BI43*'Г на группу'!$A$2,'Г на Ч'!BI43*'Г на группу'!$A$2,"")</f>
        <v>26.28</v>
      </c>
      <c r="BJ43" s="39">
        <f>IF('Г на Ч'!BJ43*'Г на группу'!$A$2,'Г на Ч'!BJ43*'Г на группу'!$A$2,"")</f>
        <v>1.008</v>
      </c>
      <c r="BK43" s="39">
        <f>IF('Г на Ч'!BK43*'Г на группу'!$A$2,'Г на Ч'!BK43*'Г на группу'!$A$2,"")</f>
        <v>0.33599999999999997</v>
      </c>
      <c r="BL43" s="39">
        <f>IF('Г на Ч'!BL43*'Г на группу'!$A$2,'Г на Ч'!BL43*'Г на группу'!$A$2,"")</f>
        <v>5.1120000000000001</v>
      </c>
      <c r="BM43" s="43">
        <f>IF('Г на Ч'!BM43*'Г на группу'!$A$2,'Г на Ч'!BM43*'Г на группу'!$A$2,"")</f>
        <v>12</v>
      </c>
      <c r="BN43" s="39">
        <f>IF('Г на Ч'!BN43*'Г на группу'!$A$2,'Г на Ч'!BN43*'Г на группу'!$A$2,"")</f>
        <v>26.28</v>
      </c>
      <c r="BO43" s="39">
        <f>IF('Г на Ч'!BO43*'Г на группу'!$A$2,'Г на Ч'!BO43*'Г на группу'!$A$2,"")</f>
        <v>1.008</v>
      </c>
      <c r="BP43" s="39">
        <f>IF('Г на Ч'!BP43*'Г на группу'!$A$2,'Г на Ч'!BP43*'Г на группу'!$A$2,"")</f>
        <v>0.33599999999999997</v>
      </c>
      <c r="BQ43" s="39">
        <f>IF('Г на Ч'!BQ43*'Г на группу'!$A$2,'Г на Ч'!BQ43*'Г на группу'!$A$2,"")</f>
        <v>5.1120000000000001</v>
      </c>
      <c r="BR43" s="40">
        <f>IF('Г на Ч'!BR43*'Г на группу'!$A$2,'Г на Ч'!BR43*'Г на группу'!$A$2,"")</f>
        <v>12</v>
      </c>
      <c r="BS43" s="39" t="str">
        <f>IF('Г на Ч'!BS43*'Г на группу'!$A$2,'Г на Ч'!BS43*'Г на группу'!$A$2,"")</f>
        <v/>
      </c>
      <c r="BT43" s="39" t="str">
        <f>IF('Г на Ч'!BT43*'Г на группу'!$A$2,'Г на Ч'!BT43*'Г на группу'!$A$2,"")</f>
        <v/>
      </c>
      <c r="BU43" s="39" t="str">
        <f>IF('Г на Ч'!BU43*'Г на группу'!$A$2,'Г на Ч'!BU43*'Г на группу'!$A$2,"")</f>
        <v/>
      </c>
      <c r="BV43" s="39" t="str">
        <f>IF('Г на Ч'!BV43*'Г на группу'!$A$2,'Г на Ч'!BV43*'Г на группу'!$A$2,"")</f>
        <v/>
      </c>
      <c r="BW43" s="38" t="str">
        <f>IF('Г на Ч'!BW43*'Г на группу'!$A$2,'Г на Ч'!BW43*'Г на группу'!$A$2,"")</f>
        <v/>
      </c>
      <c r="BX43" s="39" t="str">
        <f>IF('Г на Ч'!BX43*'Г на группу'!$A$2,'Г на Ч'!BX43*'Г на группу'!$A$2,"")</f>
        <v/>
      </c>
      <c r="BY43" s="39" t="str">
        <f>IF('Г на Ч'!BY43*'Г на группу'!$A$2,'Г на Ч'!BY43*'Г на группу'!$A$2,"")</f>
        <v/>
      </c>
      <c r="BZ43" s="39" t="str">
        <f>IF('Г на Ч'!BZ43*'Г на группу'!$A$2,'Г на Ч'!BZ43*'Г на группу'!$A$2,"")</f>
        <v/>
      </c>
      <c r="CA43" s="39" t="str">
        <f>IF('Г на Ч'!CA43*'Г на группу'!$A$2,'Г на Ч'!CA43*'Г на группу'!$A$2,"")</f>
        <v/>
      </c>
      <c r="CB43" s="40" t="str">
        <f>IF('Г на Ч'!CB43*'Г на группу'!$A$2,'Г на Ч'!CB43*'Г на группу'!$A$2,"")</f>
        <v/>
      </c>
      <c r="CC43" s="39">
        <f>IF('Г на Ч'!CC43*'Г на группу'!$A$2,'Г на Ч'!CC43*'Г на группу'!$A$2,"")</f>
        <v>26.28</v>
      </c>
      <c r="CD43" s="39">
        <f>IF('Г на Ч'!CD43*'Г на группу'!$A$2,'Г на Ч'!CD43*'Г на группу'!$A$2,"")</f>
        <v>1.008</v>
      </c>
      <c r="CE43" s="39">
        <f>IF('Г на Ч'!CE43*'Г на группу'!$A$2,'Г на Ч'!CE43*'Г на группу'!$A$2,"")</f>
        <v>0.33599999999999997</v>
      </c>
      <c r="CF43" s="39">
        <f>IF('Г на Ч'!CF43*'Г на группу'!$A$2,'Г на Ч'!CF43*'Г на группу'!$A$2,"")</f>
        <v>5.1120000000000001</v>
      </c>
      <c r="CG43" s="40">
        <f>IF('Г на Ч'!CG43*'Г на группу'!$A$2,'Г на Ч'!CG43*'Г на группу'!$A$2,"")</f>
        <v>12</v>
      </c>
      <c r="CH43" s="39" t="str">
        <f>IF('Г на Ч'!CH43*'Г на группу'!$A$2,'Г на Ч'!CH43*'Г на группу'!$A$2,"")</f>
        <v/>
      </c>
      <c r="CI43" s="39" t="str">
        <f>IF('Г на Ч'!CI43*'Г на группу'!$A$2,'Г на Ч'!CI43*'Г на группу'!$A$2,"")</f>
        <v/>
      </c>
      <c r="CJ43" s="39" t="str">
        <f>IF('Г на Ч'!CJ43*'Г на группу'!$A$2,'Г на Ч'!CJ43*'Г на группу'!$A$2,"")</f>
        <v/>
      </c>
      <c r="CK43" s="39" t="str">
        <f>IF('Г на Ч'!CK43*'Г на группу'!$A$2,'Г на Ч'!CK43*'Г на группу'!$A$2,"")</f>
        <v/>
      </c>
      <c r="CL43" s="38" t="str">
        <f>IF('Г на Ч'!CL43*'Г на группу'!$A$2,'Г на Ч'!CL43*'Г на группу'!$A$2,"")</f>
        <v/>
      </c>
      <c r="CM43" s="39">
        <f>IF('Г на Ч'!CM43*'Г на группу'!$A$2,'Г на Ч'!CM43*'Г на группу'!$A$2,"")</f>
        <v>26.28</v>
      </c>
      <c r="CN43" s="39">
        <f>IF('Г на Ч'!CN43*'Г на группу'!$A$2,'Г на Ч'!CN43*'Г на группу'!$A$2,"")</f>
        <v>1.008</v>
      </c>
      <c r="CO43" s="39">
        <f>IF('Г на Ч'!CO43*'Г на группу'!$A$2,'Г на Ч'!CO43*'Г на группу'!$A$2,"")</f>
        <v>0.33599999999999997</v>
      </c>
      <c r="CP43" s="39">
        <f>IF('Г на Ч'!CP43*'Г на группу'!$A$2,'Г на Ч'!CP43*'Г на группу'!$A$2,"")</f>
        <v>5.1120000000000001</v>
      </c>
      <c r="CQ43" s="38">
        <f>IF('Г на Ч'!CQ43*'Г на группу'!$A$2,'Г на Ч'!CQ43*'Г на группу'!$A$2,"")</f>
        <v>12</v>
      </c>
      <c r="CR43" s="39" t="str">
        <f>IF('Г на Ч'!CR43*'Г на группу'!$A$2,'Г на Ч'!CR43*'Г на группу'!$A$2,"")</f>
        <v/>
      </c>
      <c r="CS43" s="39" t="str">
        <f>IF('Г на Ч'!CS43*'Г на группу'!$A$2,'Г на Ч'!CS43*'Г на группу'!$A$2,"")</f>
        <v/>
      </c>
      <c r="CT43" s="39" t="str">
        <f>IF('Г на Ч'!CT43*'Г на группу'!$A$2,'Г на Ч'!CT43*'Г на группу'!$A$2,"")</f>
        <v/>
      </c>
      <c r="CU43" s="39" t="str">
        <f>IF('Г на Ч'!CU43*'Г на группу'!$A$2,'Г на Ч'!CU43*'Г на группу'!$A$2,"")</f>
        <v/>
      </c>
      <c r="CV43" s="38" t="str">
        <f>IF('Г на Ч'!CV43*'Г на группу'!$A$2,'Г на Ч'!CV43*'Г на группу'!$A$2,"")</f>
        <v/>
      </c>
      <c r="CW43" s="39">
        <f>IF('Г на Ч'!CW43*'Г на группу'!$A$2,'Г на Ч'!CW43*'Г на группу'!$A$2,"")</f>
        <v>26.28</v>
      </c>
      <c r="CX43" s="39">
        <f>IF('Г на Ч'!CX43*'Г на группу'!$A$2,'Г на Ч'!CX43*'Г на группу'!$A$2,"")</f>
        <v>1.008</v>
      </c>
      <c r="CY43" s="39">
        <f>IF('Г на Ч'!CY43*'Г на группу'!$A$2,'Г на Ч'!CY43*'Г на группу'!$A$2,"")</f>
        <v>0.33599999999999997</v>
      </c>
      <c r="CZ43" s="39">
        <f>IF('Г на Ч'!CZ43*'Г на группу'!$A$2,'Г на Ч'!CZ43*'Г на группу'!$A$2,"")</f>
        <v>5.1120000000000001</v>
      </c>
      <c r="DA43" s="38">
        <f>IF('Г на Ч'!DA43*'Г на группу'!$A$2,'Г на Ч'!DA43*'Г на группу'!$A$2,"")</f>
        <v>12</v>
      </c>
      <c r="DB43" s="39" t="str">
        <f>IF('Г на Ч'!DB43*'Г на группу'!$A$2,'Г на Ч'!DB43*'Г на группу'!$A$2,"")</f>
        <v/>
      </c>
      <c r="DC43" s="39" t="str">
        <f>IF('Г на Ч'!DC43*'Г на группу'!$A$2,'Г на Ч'!DC43*'Г на группу'!$A$2,"")</f>
        <v/>
      </c>
      <c r="DD43" s="39" t="str">
        <f>IF('Г на Ч'!DD43*'Г на группу'!$A$2,'Г на Ч'!DD43*'Г на группу'!$A$2,"")</f>
        <v/>
      </c>
      <c r="DE43" s="39" t="str">
        <f>IF('Г на Ч'!DE43*'Г на группу'!$A$2,'Г на Ч'!DE43*'Г на группу'!$A$2,"")</f>
        <v/>
      </c>
      <c r="DF43" s="38" t="str">
        <f>IF('Г на Ч'!DF43*'Г на группу'!$A$2,'Г на Ч'!DF43*'Г на группу'!$A$2,"")</f>
        <v/>
      </c>
      <c r="DG43" s="39">
        <f>IF('Г на Ч'!DG43*'Г на группу'!$A$2,'Г на Ч'!DG43*'Г на группу'!$A$2,"")</f>
        <v>26.28</v>
      </c>
      <c r="DH43" s="39">
        <f>IF('Г на Ч'!DH43*'Г на группу'!$A$2,'Г на Ч'!DH43*'Г на группу'!$A$2,"")</f>
        <v>1.008</v>
      </c>
      <c r="DI43" s="39">
        <f>IF('Г на Ч'!DI43*'Г на группу'!$A$2,'Г на Ч'!DI43*'Г на группу'!$A$2,"")</f>
        <v>0.33599999999999997</v>
      </c>
      <c r="DJ43" s="39">
        <f>IF('Г на Ч'!DJ43*'Г на группу'!$A$2,'Г на Ч'!DJ43*'Г на группу'!$A$2,"")</f>
        <v>5.1120000000000001</v>
      </c>
      <c r="DK43" s="38">
        <f>IF('Г на Ч'!DK43*'Г на группу'!$A$2,'Г на Ч'!DK43*'Г на группу'!$A$2,"")</f>
        <v>12</v>
      </c>
      <c r="DL43" s="39" t="str">
        <f>IF('Г на Ч'!DL43*'Г на группу'!$A$2,'Г на Ч'!DL43*'Г на группу'!$A$2,"")</f>
        <v/>
      </c>
      <c r="DM43" s="39" t="str">
        <f>IF('Г на Ч'!DM43*'Г на группу'!$A$2,'Г на Ч'!DM43*'Г на группу'!$A$2,"")</f>
        <v/>
      </c>
      <c r="DN43" s="39" t="str">
        <f>IF('Г на Ч'!DN43*'Г на группу'!$A$2,'Г на Ч'!DN43*'Г на группу'!$A$2,"")</f>
        <v/>
      </c>
      <c r="DO43" s="39" t="str">
        <f>IF('Г на Ч'!DO43*'Г на группу'!$A$2,'Г на Ч'!DO43*'Г на группу'!$A$2,"")</f>
        <v/>
      </c>
      <c r="DP43" s="38" t="str">
        <f>IF('Г на Ч'!DP43*'Г на группу'!$A$2,'Г на Ч'!DP43*'Г на группу'!$A$2,"")</f>
        <v/>
      </c>
      <c r="DQ43" s="21">
        <f t="shared" si="34"/>
        <v>144</v>
      </c>
    </row>
    <row r="44" spans="1:121" s="21" customFormat="1" x14ac:dyDescent="0.25">
      <c r="A44" s="51" t="s">
        <v>60</v>
      </c>
      <c r="B44" s="50">
        <v>345</v>
      </c>
      <c r="C44" s="21">
        <v>16</v>
      </c>
      <c r="D44" s="21">
        <v>0.4</v>
      </c>
      <c r="E44" s="55">
        <v>75</v>
      </c>
      <c r="F44" s="39" t="e">
        <f t="shared" si="9"/>
        <v>#VALUE!</v>
      </c>
      <c r="G44" s="42" t="e">
        <f t="shared" si="10"/>
        <v>#VALUE!</v>
      </c>
      <c r="H44" s="42" t="e">
        <f t="shared" si="11"/>
        <v>#VALUE!</v>
      </c>
      <c r="I44" s="42" t="e">
        <f t="shared" si="12"/>
        <v>#VALUE!</v>
      </c>
      <c r="J44" s="21" t="str">
        <f>IF('Г на Ч'!J44*'Г на группу'!$A$2,'Г на Ч'!J44*'Г на группу'!$A$2,"")</f>
        <v/>
      </c>
      <c r="K44" s="53" t="str">
        <f>IF('Г на Ч'!K44*'Г на группу'!$A$2,'Г на Ч'!K44*'Г на группу'!$A$2,"")</f>
        <v/>
      </c>
      <c r="L44" s="53" t="str">
        <f>IF('Г на Ч'!L44*'Г на группу'!$A$2,'Г на Ч'!L44*'Г на группу'!$A$2,"")</f>
        <v/>
      </c>
      <c r="M44" s="53" t="str">
        <f>IF('Г на Ч'!M44*'Г на группу'!$A$2,'Г на Ч'!M44*'Г на группу'!$A$2,"")</f>
        <v/>
      </c>
      <c r="N44" s="53" t="str">
        <f>IF('Г на Ч'!N44*'Г на группу'!$A$2,'Г на Ч'!N44*'Г на группу'!$A$2,"")</f>
        <v/>
      </c>
      <c r="O44" s="50" t="str">
        <f>IF('Г на Ч'!O44*'Г на группу'!$A$2,'Г на Ч'!O44*'Г на группу'!$A$2,"")</f>
        <v/>
      </c>
      <c r="P44" s="53" t="str">
        <f>IF('Г на Ч'!P44*'Г на группу'!$A$2,'Г на Ч'!P44*'Г на группу'!$A$2,"")</f>
        <v/>
      </c>
      <c r="Q44" s="53" t="str">
        <f>IF('Г на Ч'!Q44*'Г на группу'!$A$2,'Г на Ч'!Q44*'Г на группу'!$A$2,"")</f>
        <v/>
      </c>
      <c r="R44" s="53" t="str">
        <f>IF('Г на Ч'!R44*'Г на группу'!$A$2,'Г на Ч'!R44*'Г на группу'!$A$2,"")</f>
        <v/>
      </c>
      <c r="S44" s="53" t="str">
        <f>IF('Г на Ч'!S44*'Г на группу'!$A$2,'Г на Ч'!S44*'Г на группу'!$A$2,"")</f>
        <v/>
      </c>
      <c r="T44" s="50" t="str">
        <f>IF('Г на Ч'!T44*'Г на группу'!$A$2,'Г на Ч'!T44*'Г на группу'!$A$2,"")</f>
        <v/>
      </c>
      <c r="U44" s="53" t="str">
        <f>IF('Г на Ч'!U44*'Г на группу'!$A$2,'Г на Ч'!U44*'Г на группу'!$A$2,"")</f>
        <v/>
      </c>
      <c r="V44" s="53" t="str">
        <f>IF('Г на Ч'!V44*'Г на группу'!$A$2,'Г на Ч'!V44*'Г на группу'!$A$2,"")</f>
        <v/>
      </c>
      <c r="W44" s="53" t="str">
        <f>IF('Г на Ч'!W44*'Г на группу'!$A$2,'Г на Ч'!W44*'Г на группу'!$A$2,"")</f>
        <v/>
      </c>
      <c r="X44" s="53" t="str">
        <f>IF('Г на Ч'!X44*'Г на группу'!$A$2,'Г на Ч'!X44*'Г на группу'!$A$2,"")</f>
        <v/>
      </c>
      <c r="Y44" s="50" t="str">
        <f>IF('Г на Ч'!Y44*'Г на группу'!$A$2,'Г на Ч'!Y44*'Г на группу'!$A$2,"")</f>
        <v/>
      </c>
      <c r="Z44" s="53" t="str">
        <f>IF('Г на Ч'!Z44*'Г на группу'!$A$2,'Г на Ч'!Z44*'Г на группу'!$A$2,"")</f>
        <v/>
      </c>
      <c r="AA44" s="53" t="str">
        <f>IF('Г на Ч'!AA44*'Г на группу'!$A$2,'Г на Ч'!AA44*'Г на группу'!$A$2,"")</f>
        <v/>
      </c>
      <c r="AB44" s="53" t="str">
        <f>IF('Г на Ч'!AB44*'Г на группу'!$A$2,'Г на Ч'!AB44*'Г на группу'!$A$2,"")</f>
        <v/>
      </c>
      <c r="AC44" s="53" t="str">
        <f>IF('Г на Ч'!AC44*'Г на группу'!$A$2,'Г на Ч'!AC44*'Г на группу'!$A$2,"")</f>
        <v/>
      </c>
      <c r="AD44" s="50" t="str">
        <f>IF('Г на Ч'!AD44*'Г на группу'!$A$2,'Г на Ч'!AD44*'Г на группу'!$A$2,"")</f>
        <v/>
      </c>
      <c r="AE44" s="53" t="str">
        <f>IF('Г на Ч'!AE44*'Г на группу'!$A$2,'Г на Ч'!AE44*'Г на группу'!$A$2,"")</f>
        <v/>
      </c>
      <c r="AF44" s="53" t="str">
        <f>IF('Г на Ч'!AF44*'Г на группу'!$A$2,'Г на Ч'!AF44*'Г на группу'!$A$2,"")</f>
        <v/>
      </c>
      <c r="AG44" s="53" t="str">
        <f>IF('Г на Ч'!AG44*'Г на группу'!$A$2,'Г на Ч'!AG44*'Г на группу'!$A$2,"")</f>
        <v/>
      </c>
      <c r="AH44" s="53" t="str">
        <f>IF('Г на Ч'!AH44*'Г на группу'!$A$2,'Г на Ч'!AH44*'Г на группу'!$A$2,"")</f>
        <v/>
      </c>
      <c r="AI44" s="21" t="str">
        <f>IF('Г на Ч'!AI44*'Г на группу'!$A$2,'Г на Ч'!AI44*'Г на группу'!$A$2,"")</f>
        <v/>
      </c>
      <c r="AJ44" s="53" t="str">
        <f>IF('Г на Ч'!AJ44*'Г на группу'!$A$2,'Г на Ч'!AJ44*'Г на группу'!$A$2,"")</f>
        <v/>
      </c>
      <c r="AK44" s="53" t="str">
        <f>IF('Г на Ч'!AK44*'Г на группу'!$A$2,'Г на Ч'!AK44*'Г на группу'!$A$2,"")</f>
        <v/>
      </c>
      <c r="AL44" s="53" t="str">
        <f>IF('Г на Ч'!AL44*'Г на группу'!$A$2,'Г на Ч'!AL44*'Г на группу'!$A$2,"")</f>
        <v/>
      </c>
      <c r="AM44" s="53" t="str">
        <f>IF('Г на Ч'!AM44*'Г на группу'!$A$2,'Г на Ч'!AM44*'Г на группу'!$A$2,"")</f>
        <v/>
      </c>
      <c r="AN44" s="54" t="str">
        <f>IF('Г на Ч'!AN44*'Г на группу'!$A$2,'Г на Ч'!AN44*'Г на группу'!$A$2,"")</f>
        <v/>
      </c>
      <c r="AO44" s="53" t="str">
        <f>IF('Г на Ч'!AO44*'Г на группу'!$A$2,'Г на Ч'!AO44*'Г на группу'!$A$2,"")</f>
        <v/>
      </c>
      <c r="AP44" s="53" t="str">
        <f>IF('Г на Ч'!AP44*'Г на группу'!$A$2,'Г на Ч'!AP44*'Г на группу'!$A$2,"")</f>
        <v/>
      </c>
      <c r="AQ44" s="53" t="str">
        <f>IF('Г на Ч'!AQ44*'Г на группу'!$A$2,'Г на Ч'!AQ44*'Г на группу'!$A$2,"")</f>
        <v/>
      </c>
      <c r="AR44" s="53" t="str">
        <f>IF('Г на Ч'!AR44*'Г на группу'!$A$2,'Г на Ч'!AR44*'Г на группу'!$A$2,"")</f>
        <v/>
      </c>
      <c r="AS44" s="50" t="str">
        <f>IF('Г на Ч'!AS44*'Г на группу'!$A$2,'Г на Ч'!AS44*'Г на группу'!$A$2,"")</f>
        <v/>
      </c>
      <c r="AT44" s="53" t="str">
        <f>IF('Г на Ч'!AT44*'Г на группу'!$A$2,'Г на Ч'!AT44*'Г на группу'!$A$2,"")</f>
        <v/>
      </c>
      <c r="AU44" s="53" t="str">
        <f>IF('Г на Ч'!AU44*'Г на группу'!$A$2,'Г на Ч'!AU44*'Г на группу'!$A$2,"")</f>
        <v/>
      </c>
      <c r="AV44" s="53" t="str">
        <f>IF('Г на Ч'!AV44*'Г на группу'!$A$2,'Г на Ч'!AV44*'Г на группу'!$A$2,"")</f>
        <v/>
      </c>
      <c r="AW44" s="53" t="str">
        <f>IF('Г на Ч'!AW44*'Г на группу'!$A$2,'Г на Ч'!AW44*'Г на группу'!$A$2,"")</f>
        <v/>
      </c>
      <c r="AX44" s="21" t="str">
        <f>IF('Г на Ч'!AX44*'Г на группу'!$A$2,'Г на Ч'!AX44*'Г на группу'!$A$2,"")</f>
        <v/>
      </c>
      <c r="AY44" s="30" t="str">
        <f>IF('Г на Ч'!AY44*'Г на группу'!$A$2,'Г на Ч'!AY44*'Г на группу'!$A$2,"")</f>
        <v/>
      </c>
      <c r="AZ44" s="53" t="str">
        <f>IF('Г на Ч'!AZ44*'Г на группу'!$A$2,'Г на Ч'!AZ44*'Г на группу'!$A$2,"")</f>
        <v/>
      </c>
      <c r="BA44" s="53" t="str">
        <f>IF('Г на Ч'!BA44*'Г на группу'!$A$2,'Г на Ч'!BA44*'Г на группу'!$A$2,"")</f>
        <v/>
      </c>
      <c r="BB44" s="53" t="str">
        <f>IF('Г на Ч'!BB44*'Г на группу'!$A$2,'Г на Ч'!BB44*'Г на группу'!$A$2,"")</f>
        <v/>
      </c>
      <c r="BC44" s="50" t="str">
        <f>IF('Г на Ч'!BC44*'Г на группу'!$A$2,'Г на Ч'!BC44*'Г на группу'!$A$2,"")</f>
        <v/>
      </c>
      <c r="BD44" s="53" t="str">
        <f>IF('Г на Ч'!BD44*'Г на группу'!$A$2,'Г на Ч'!BD44*'Г на группу'!$A$2,"")</f>
        <v/>
      </c>
      <c r="BE44" s="53" t="str">
        <f>IF('Г на Ч'!BE44*'Г на группу'!$A$2,'Г на Ч'!BE44*'Г на группу'!$A$2,"")</f>
        <v/>
      </c>
      <c r="BF44" s="53" t="str">
        <f>IF('Г на Ч'!BF44*'Г на группу'!$A$2,'Г на Ч'!BF44*'Г на группу'!$A$2,"")</f>
        <v/>
      </c>
      <c r="BG44" s="53" t="str">
        <f>IF('Г на Ч'!BG44*'Г на группу'!$A$2,'Г на Ч'!BG44*'Г на группу'!$A$2,"")</f>
        <v/>
      </c>
      <c r="BH44" s="54" t="str">
        <f>IF('Г на Ч'!BH44*'Г на группу'!$A$2,'Г на Ч'!BH44*'Г на группу'!$A$2,"")</f>
        <v/>
      </c>
      <c r="BI44" s="30" t="str">
        <f>IF('Г на Ч'!BI44*'Г на группу'!$A$2,'Г на Ч'!BI44*'Г на группу'!$A$2,"")</f>
        <v/>
      </c>
      <c r="BJ44" s="53" t="str">
        <f>IF('Г на Ч'!BJ44*'Г на группу'!$A$2,'Г на Ч'!BJ44*'Г на группу'!$A$2,"")</f>
        <v/>
      </c>
      <c r="BK44" s="53" t="str">
        <f>IF('Г на Ч'!BK44*'Г на группу'!$A$2,'Г на Ч'!BK44*'Г на группу'!$A$2,"")</f>
        <v/>
      </c>
      <c r="BL44" s="53" t="str">
        <f>IF('Г на Ч'!BL44*'Г на группу'!$A$2,'Г на Ч'!BL44*'Г на группу'!$A$2,"")</f>
        <v/>
      </c>
      <c r="BM44" s="55" t="str">
        <f>IF('Г на Ч'!BM44*'Г на группу'!$A$2,'Г на Ч'!BM44*'Г на группу'!$A$2,"")</f>
        <v/>
      </c>
      <c r="BN44" s="53" t="str">
        <f>IF('Г на Ч'!BN44*'Г на группу'!$A$2,'Г на Ч'!BN44*'Г на группу'!$A$2,"")</f>
        <v/>
      </c>
      <c r="BO44" s="53" t="str">
        <f>IF('Г на Ч'!BO44*'Г на группу'!$A$2,'Г на Ч'!BO44*'Г на группу'!$A$2,"")</f>
        <v/>
      </c>
      <c r="BP44" s="53" t="str">
        <f>IF('Г на Ч'!BP44*'Г на группу'!$A$2,'Г на Ч'!BP44*'Г на группу'!$A$2,"")</f>
        <v/>
      </c>
      <c r="BQ44" s="53" t="str">
        <f>IF('Г на Ч'!BQ44*'Г на группу'!$A$2,'Г на Ч'!BQ44*'Г на группу'!$A$2,"")</f>
        <v/>
      </c>
      <c r="BR44" s="50" t="str">
        <f>IF('Г на Ч'!BR44*'Г на группу'!$A$2,'Г на Ч'!BR44*'Г на группу'!$A$2,"")</f>
        <v/>
      </c>
      <c r="BS44" s="53" t="str">
        <f>IF('Г на Ч'!BS44*'Г на группу'!$A$2,'Г на Ч'!BS44*'Г на группу'!$A$2,"")</f>
        <v/>
      </c>
      <c r="BT44" s="53" t="str">
        <f>IF('Г на Ч'!BT44*'Г на группу'!$A$2,'Г на Ч'!BT44*'Г на группу'!$A$2,"")</f>
        <v/>
      </c>
      <c r="BU44" s="53" t="str">
        <f>IF('Г на Ч'!BU44*'Г на группу'!$A$2,'Г на Ч'!BU44*'Г на группу'!$A$2,"")</f>
        <v/>
      </c>
      <c r="BV44" s="53" t="str">
        <f>IF('Г на Ч'!BV44*'Г на группу'!$A$2,'Г на Ч'!BV44*'Г на группу'!$A$2,"")</f>
        <v/>
      </c>
      <c r="BW44" s="21" t="str">
        <f>IF('Г на Ч'!BW44*'Г на группу'!$A$2,'Г на Ч'!BW44*'Г на группу'!$A$2,"")</f>
        <v/>
      </c>
      <c r="BX44" s="53" t="str">
        <f>IF('Г на Ч'!BX44*'Г на группу'!$A$2,'Г на Ч'!BX44*'Г на группу'!$A$2,"")</f>
        <v/>
      </c>
      <c r="BY44" s="53" t="str">
        <f>IF('Г на Ч'!BY44*'Г на группу'!$A$2,'Г на Ч'!BY44*'Г на группу'!$A$2,"")</f>
        <v/>
      </c>
      <c r="BZ44" s="53" t="str">
        <f>IF('Г на Ч'!BZ44*'Г на группу'!$A$2,'Г на Ч'!BZ44*'Г на группу'!$A$2,"")</f>
        <v/>
      </c>
      <c r="CA44" s="53" t="str">
        <f>IF('Г на Ч'!CA44*'Г на группу'!$A$2,'Г на Ч'!CA44*'Г на группу'!$A$2,"")</f>
        <v/>
      </c>
      <c r="CB44" s="50" t="str">
        <f>IF('Г на Ч'!CB44*'Г на группу'!$A$2,'Г на Ч'!CB44*'Г на группу'!$A$2,"")</f>
        <v/>
      </c>
      <c r="CC44" s="53" t="str">
        <f>IF('Г на Ч'!CC44*'Г на группу'!$A$2,'Г на Ч'!CC44*'Г на группу'!$A$2,"")</f>
        <v/>
      </c>
      <c r="CD44" s="53" t="str">
        <f>IF('Г на Ч'!CD44*'Г на группу'!$A$2,'Г на Ч'!CD44*'Г на группу'!$A$2,"")</f>
        <v/>
      </c>
      <c r="CE44" s="53" t="str">
        <f>IF('Г на Ч'!CE44*'Г на группу'!$A$2,'Г на Ч'!CE44*'Г на группу'!$A$2,"")</f>
        <v/>
      </c>
      <c r="CF44" s="53" t="str">
        <f>IF('Г на Ч'!CF44*'Г на группу'!$A$2,'Г на Ч'!CF44*'Г на группу'!$A$2,"")</f>
        <v/>
      </c>
      <c r="CG44" s="50" t="str">
        <f>IF('Г на Ч'!CG44*'Г на группу'!$A$2,'Г на Ч'!CG44*'Г на группу'!$A$2,"")</f>
        <v/>
      </c>
      <c r="CH44" s="53" t="str">
        <f>IF('Г на Ч'!CH44*'Г на группу'!$A$2,'Г на Ч'!CH44*'Г на группу'!$A$2,"")</f>
        <v/>
      </c>
      <c r="CI44" s="53" t="str">
        <f>IF('Г на Ч'!CI44*'Г на группу'!$A$2,'Г на Ч'!CI44*'Г на группу'!$A$2,"")</f>
        <v/>
      </c>
      <c r="CJ44" s="53" t="str">
        <f>IF('Г на Ч'!CJ44*'Г на группу'!$A$2,'Г на Ч'!CJ44*'Г на группу'!$A$2,"")</f>
        <v/>
      </c>
      <c r="CK44" s="53" t="str">
        <f>IF('Г на Ч'!CK44*'Г на группу'!$A$2,'Г на Ч'!CK44*'Г на группу'!$A$2,"")</f>
        <v/>
      </c>
      <c r="CL44" s="21" t="str">
        <f>IF('Г на Ч'!CL44*'Г на группу'!$A$2,'Г на Ч'!CL44*'Г на группу'!$A$2,"")</f>
        <v/>
      </c>
      <c r="CM44" s="53" t="str">
        <f>IF('Г на Ч'!CM44*'Г на группу'!$A$2,'Г на Ч'!CM44*'Г на группу'!$A$2,"")</f>
        <v/>
      </c>
      <c r="CN44" s="53" t="str">
        <f>IF('Г на Ч'!CN44*'Г на группу'!$A$2,'Г на Ч'!CN44*'Г на группу'!$A$2,"")</f>
        <v/>
      </c>
      <c r="CO44" s="53" t="str">
        <f>IF('Г на Ч'!CO44*'Г на группу'!$A$2,'Г на Ч'!CO44*'Г на группу'!$A$2,"")</f>
        <v/>
      </c>
      <c r="CP44" s="53" t="str">
        <f>IF('Г на Ч'!CP44*'Г на группу'!$A$2,'Г на Ч'!CP44*'Г на группу'!$A$2,"")</f>
        <v/>
      </c>
      <c r="CQ44" s="21" t="str">
        <f>IF('Г на Ч'!CQ44*'Г на группу'!$A$2,'Г на Ч'!CQ44*'Г на группу'!$A$2,"")</f>
        <v/>
      </c>
      <c r="CR44" s="53" t="str">
        <f>IF('Г на Ч'!CR44*'Г на группу'!$A$2,'Г на Ч'!CR44*'Г на группу'!$A$2,"")</f>
        <v/>
      </c>
      <c r="CS44" s="53" t="str">
        <f>IF('Г на Ч'!CS44*'Г на группу'!$A$2,'Г на Ч'!CS44*'Г на группу'!$A$2,"")</f>
        <v/>
      </c>
      <c r="CT44" s="53" t="str">
        <f>IF('Г на Ч'!CT44*'Г на группу'!$A$2,'Г на Ч'!CT44*'Г на группу'!$A$2,"")</f>
        <v/>
      </c>
      <c r="CU44" s="53" t="str">
        <f>IF('Г на Ч'!CU44*'Г на группу'!$A$2,'Г на Ч'!CU44*'Г на группу'!$A$2,"")</f>
        <v/>
      </c>
      <c r="CV44" s="21" t="str">
        <f>IF('Г на Ч'!CV44*'Г на группу'!$A$2,'Г на Ч'!CV44*'Г на группу'!$A$2,"")</f>
        <v/>
      </c>
      <c r="CW44" s="53" t="str">
        <f>IF('Г на Ч'!CW44*'Г на группу'!$A$2,'Г на Ч'!CW44*'Г на группу'!$A$2,"")</f>
        <v/>
      </c>
      <c r="CX44" s="53" t="str">
        <f>IF('Г на Ч'!CX44*'Г на группу'!$A$2,'Г на Ч'!CX44*'Г на группу'!$A$2,"")</f>
        <v/>
      </c>
      <c r="CY44" s="53" t="str">
        <f>IF('Г на Ч'!CY44*'Г на группу'!$A$2,'Г на Ч'!CY44*'Г на группу'!$A$2,"")</f>
        <v/>
      </c>
      <c r="CZ44" s="53" t="str">
        <f>IF('Г на Ч'!CZ44*'Г на группу'!$A$2,'Г на Ч'!CZ44*'Г на группу'!$A$2,"")</f>
        <v/>
      </c>
      <c r="DA44" s="21" t="str">
        <f>IF('Г на Ч'!DA44*'Г на группу'!$A$2,'Г на Ч'!DA44*'Г на группу'!$A$2,"")</f>
        <v/>
      </c>
      <c r="DB44" s="53" t="str">
        <f>IF('Г на Ч'!DB44*'Г на группу'!$A$2,'Г на Ч'!DB44*'Г на группу'!$A$2,"")</f>
        <v/>
      </c>
      <c r="DC44" s="53" t="str">
        <f>IF('Г на Ч'!DC44*'Г на группу'!$A$2,'Г на Ч'!DC44*'Г на группу'!$A$2,"")</f>
        <v/>
      </c>
      <c r="DD44" s="53" t="str">
        <f>IF('Г на Ч'!DD44*'Г на группу'!$A$2,'Г на Ч'!DD44*'Г на группу'!$A$2,"")</f>
        <v/>
      </c>
      <c r="DE44" s="53" t="str">
        <f>IF('Г на Ч'!DE44*'Г на группу'!$A$2,'Г на Ч'!DE44*'Г на группу'!$A$2,"")</f>
        <v/>
      </c>
      <c r="DF44" s="21" t="str">
        <f>IF('Г на Ч'!DF44*'Г на группу'!$A$2,'Г на Ч'!DF44*'Г на группу'!$A$2,"")</f>
        <v/>
      </c>
      <c r="DG44" s="53" t="str">
        <f>IF('Г на Ч'!DG44*'Г на группу'!$A$2,'Г на Ч'!DG44*'Г на группу'!$A$2,"")</f>
        <v/>
      </c>
      <c r="DH44" s="53" t="str">
        <f>IF('Г на Ч'!DH44*'Г на группу'!$A$2,'Г на Ч'!DH44*'Г на группу'!$A$2,"")</f>
        <v/>
      </c>
      <c r="DI44" s="53" t="str">
        <f>IF('Г на Ч'!DI44*'Г на группу'!$A$2,'Г на Ч'!DI44*'Г на группу'!$A$2,"")</f>
        <v/>
      </c>
      <c r="DJ44" s="53" t="str">
        <f>IF('Г на Ч'!DJ44*'Г на группу'!$A$2,'Г на Ч'!DJ44*'Г на группу'!$A$2,"")</f>
        <v/>
      </c>
      <c r="DK44" s="21" t="str">
        <f>IF('Г на Ч'!DK44*'Г на группу'!$A$2,'Г на Ч'!DK44*'Г на группу'!$A$2,"")</f>
        <v/>
      </c>
      <c r="DL44" s="53" t="str">
        <f>IF('Г на Ч'!DL44*'Г на группу'!$A$2,'Г на Ч'!DL44*'Г на группу'!$A$2,"")</f>
        <v/>
      </c>
      <c r="DM44" s="53" t="str">
        <f>IF('Г на Ч'!DM44*'Г на группу'!$A$2,'Г на Ч'!DM44*'Г на группу'!$A$2,"")</f>
        <v/>
      </c>
      <c r="DN44" s="53" t="str">
        <f>IF('Г на Ч'!DN44*'Г на группу'!$A$2,'Г на Ч'!DN44*'Г на группу'!$A$2,"")</f>
        <v/>
      </c>
      <c r="DO44" s="53" t="str">
        <f>IF('Г на Ч'!DO44*'Г на группу'!$A$2,'Г на Ч'!DO44*'Г на группу'!$A$2,"")</f>
        <v/>
      </c>
      <c r="DP44" s="21" t="str">
        <f>IF('Г на Ч'!DP44*'Г на группу'!$A$2,'Г на Ч'!DP44*'Г на группу'!$A$2,"")</f>
        <v/>
      </c>
      <c r="DQ44" s="21">
        <f t="shared" si="34"/>
        <v>0</v>
      </c>
    </row>
    <row r="45" spans="1:121" s="21" customFormat="1" x14ac:dyDescent="0.25">
      <c r="A45" s="35" t="s">
        <v>107</v>
      </c>
      <c r="B45" s="40"/>
      <c r="C45" s="38"/>
      <c r="D45" s="38"/>
      <c r="E45" s="43"/>
      <c r="F45" s="57" t="e">
        <f t="shared" si="9"/>
        <v>#VALUE!</v>
      </c>
      <c r="G45" s="57" t="e">
        <f t="shared" si="10"/>
        <v>#VALUE!</v>
      </c>
      <c r="H45" s="57" t="e">
        <f t="shared" si="11"/>
        <v>#VALUE!</v>
      </c>
      <c r="I45" s="57" t="e">
        <f t="shared" si="12"/>
        <v>#VALUE!</v>
      </c>
      <c r="J45" s="38" t="str">
        <f>IF('Г на Ч'!J45*'Г на группу'!$A$2,'Г на Ч'!J45*'Г на группу'!$A$2,"")</f>
        <v/>
      </c>
      <c r="K45" s="39" t="str">
        <f>IF('Г на Ч'!K45*'Г на группу'!$A$2,'Г на Ч'!K45*'Г на группу'!$A$2,"")</f>
        <v/>
      </c>
      <c r="L45" s="39" t="str">
        <f>IF('Г на Ч'!L45*'Г на группу'!$A$2,'Г на Ч'!L45*'Г на группу'!$A$2,"")</f>
        <v/>
      </c>
      <c r="M45" s="39" t="str">
        <f>IF('Г на Ч'!M45*'Г на группу'!$A$2,'Г на Ч'!M45*'Г на группу'!$A$2,"")</f>
        <v/>
      </c>
      <c r="N45" s="39" t="str">
        <f>IF('Г на Ч'!N45*'Г на группу'!$A$2,'Г на Ч'!N45*'Г на группу'!$A$2,"")</f>
        <v/>
      </c>
      <c r="O45" s="40" t="str">
        <f>IF('Г на Ч'!O45*'Г на группу'!$A$2,'Г на Ч'!O45*'Г на группу'!$A$2,"")</f>
        <v/>
      </c>
      <c r="P45" s="39" t="str">
        <f>IF('Г на Ч'!P45*'Г на группу'!$A$2,'Г на Ч'!P45*'Г на группу'!$A$2,"")</f>
        <v/>
      </c>
      <c r="Q45" s="39" t="str">
        <f>IF('Г на Ч'!Q45*'Г на группу'!$A$2,'Г на Ч'!Q45*'Г на группу'!$A$2,"")</f>
        <v/>
      </c>
      <c r="R45" s="39" t="str">
        <f>IF('Г на Ч'!R45*'Г на группу'!$A$2,'Г на Ч'!R45*'Г на группу'!$A$2,"")</f>
        <v/>
      </c>
      <c r="S45" s="39" t="str">
        <f>IF('Г на Ч'!S45*'Г на группу'!$A$2,'Г на Ч'!S45*'Г на группу'!$A$2,"")</f>
        <v/>
      </c>
      <c r="T45" s="40">
        <f>IF('Г на Ч'!T45*'Г на группу'!$A$2,'Г на Ч'!T45*'Г на группу'!$A$2,"")</f>
        <v>30</v>
      </c>
      <c r="U45" s="39" t="str">
        <f>IF('Г на Ч'!U45*'Г на группу'!$A$2,'Г на Ч'!U45*'Г на группу'!$A$2,"")</f>
        <v/>
      </c>
      <c r="V45" s="39" t="str">
        <f>IF('Г на Ч'!V45*'Г на группу'!$A$2,'Г на Ч'!V45*'Г на группу'!$A$2,"")</f>
        <v/>
      </c>
      <c r="W45" s="39" t="str">
        <f>IF('Г на Ч'!W45*'Г на группу'!$A$2,'Г на Ч'!W45*'Г на группу'!$A$2,"")</f>
        <v/>
      </c>
      <c r="X45" s="39" t="str">
        <f>IF('Г на Ч'!X45*'Г на группу'!$A$2,'Г на Ч'!X45*'Г на группу'!$A$2,"")</f>
        <v/>
      </c>
      <c r="Y45" s="40" t="str">
        <f>IF('Г на Ч'!Y45*'Г на группу'!$A$2,'Г на Ч'!Y45*'Г на группу'!$A$2,"")</f>
        <v/>
      </c>
      <c r="Z45" s="39" t="str">
        <f>IF('Г на Ч'!Z45*'Г на группу'!$A$2,'Г на Ч'!Z45*'Г на группу'!$A$2,"")</f>
        <v/>
      </c>
      <c r="AA45" s="39" t="str">
        <f>IF('Г на Ч'!AA45*'Г на группу'!$A$2,'Г на Ч'!AA45*'Г на группу'!$A$2,"")</f>
        <v/>
      </c>
      <c r="AB45" s="39" t="str">
        <f>IF('Г на Ч'!AB45*'Г на группу'!$A$2,'Г на Ч'!AB45*'Г на группу'!$A$2,"")</f>
        <v/>
      </c>
      <c r="AC45" s="39" t="str">
        <f>IF('Г на Ч'!AC45*'Г на группу'!$A$2,'Г на Ч'!AC45*'Г на группу'!$A$2,"")</f>
        <v/>
      </c>
      <c r="AD45" s="40">
        <f>IF('Г на Ч'!AD45*'Г на группу'!$A$2,'Г на Ч'!AD45*'Г на группу'!$A$2,"")</f>
        <v>30</v>
      </c>
      <c r="AE45" s="39" t="str">
        <f>IF('Г на Ч'!AE45*'Г на группу'!$A$2,'Г на Ч'!AE45*'Г на группу'!$A$2,"")</f>
        <v/>
      </c>
      <c r="AF45" s="39" t="str">
        <f>IF('Г на Ч'!AF45*'Г на группу'!$A$2,'Г на Ч'!AF45*'Г на группу'!$A$2,"")</f>
        <v/>
      </c>
      <c r="AG45" s="39" t="str">
        <f>IF('Г на Ч'!AG45*'Г на группу'!$A$2,'Г на Ч'!AG45*'Г на группу'!$A$2,"")</f>
        <v/>
      </c>
      <c r="AH45" s="39" t="str">
        <f>IF('Г на Ч'!AH45*'Г на группу'!$A$2,'Г на Ч'!AH45*'Г на группу'!$A$2,"")</f>
        <v/>
      </c>
      <c r="AI45" s="38">
        <f>IF('Г на Ч'!AI45*'Г на группу'!$A$2,'Г на Ч'!AI45*'Г на группу'!$A$2,"")</f>
        <v>30</v>
      </c>
      <c r="AJ45" s="39" t="str">
        <f>IF('Г на Ч'!AJ45*'Г на группу'!$A$2,'Г на Ч'!AJ45*'Г на группу'!$A$2,"")</f>
        <v/>
      </c>
      <c r="AK45" s="39" t="str">
        <f>IF('Г на Ч'!AK45*'Г на группу'!$A$2,'Г на Ч'!AK45*'Г на группу'!$A$2,"")</f>
        <v/>
      </c>
      <c r="AL45" s="39" t="str">
        <f>IF('Г на Ч'!AL45*'Г на группу'!$A$2,'Г на Ч'!AL45*'Г на группу'!$A$2,"")</f>
        <v/>
      </c>
      <c r="AM45" s="39" t="str">
        <f>IF('Г на Ч'!AM45*'Г на группу'!$A$2,'Г на Ч'!AM45*'Г на группу'!$A$2,"")</f>
        <v/>
      </c>
      <c r="AN45" s="41" t="str">
        <f>IF('Г на Ч'!AN45*'Г на группу'!$A$2,'Г на Ч'!AN45*'Г на группу'!$A$2,"")</f>
        <v/>
      </c>
      <c r="AO45" s="39" t="str">
        <f>IF('Г на Ч'!AO45*'Г на группу'!$A$2,'Г на Ч'!AO45*'Г на группу'!$A$2,"")</f>
        <v/>
      </c>
      <c r="AP45" s="39" t="str">
        <f>IF('Г на Ч'!AP45*'Г на группу'!$A$2,'Г на Ч'!AP45*'Г на группу'!$A$2,"")</f>
        <v/>
      </c>
      <c r="AQ45" s="39" t="str">
        <f>IF('Г на Ч'!AQ45*'Г на группу'!$A$2,'Г на Ч'!AQ45*'Г на группу'!$A$2,"")</f>
        <v/>
      </c>
      <c r="AR45" s="39" t="str">
        <f>IF('Г на Ч'!AR45*'Г на группу'!$A$2,'Г на Ч'!AR45*'Г на группу'!$A$2,"")</f>
        <v/>
      </c>
      <c r="AS45" s="40">
        <f>IF('Г на Ч'!AS45*'Г на группу'!$A$2,'Г на Ч'!AS45*'Г на группу'!$A$2,"")</f>
        <v>30</v>
      </c>
      <c r="AT45" s="39" t="str">
        <f>IF('Г на Ч'!AT45*'Г на группу'!$A$2,'Г на Ч'!AT45*'Г на группу'!$A$2,"")</f>
        <v/>
      </c>
      <c r="AU45" s="39" t="str">
        <f>IF('Г на Ч'!AU45*'Г на группу'!$A$2,'Г на Ч'!AU45*'Г на группу'!$A$2,"")</f>
        <v/>
      </c>
      <c r="AV45" s="39" t="str">
        <f>IF('Г на Ч'!AV45*'Г на группу'!$A$2,'Г на Ч'!AV45*'Г на группу'!$A$2,"")</f>
        <v/>
      </c>
      <c r="AW45" s="39" t="str">
        <f>IF('Г на Ч'!AW45*'Г на группу'!$A$2,'Г на Ч'!AW45*'Г на группу'!$A$2,"")</f>
        <v/>
      </c>
      <c r="AX45" s="38" t="str">
        <f>IF('Г на Ч'!AX45*'Г на группу'!$A$2,'Г на Ч'!AX45*'Г на группу'!$A$2,"")</f>
        <v/>
      </c>
      <c r="AY45" s="42" t="str">
        <f>IF('Г на Ч'!AY45*'Г на группу'!$A$2,'Г на Ч'!AY45*'Г на группу'!$A$2,"")</f>
        <v/>
      </c>
      <c r="AZ45" s="39" t="str">
        <f>IF('Г на Ч'!AZ45*'Г на группу'!$A$2,'Г на Ч'!AZ45*'Г на группу'!$A$2,"")</f>
        <v/>
      </c>
      <c r="BA45" s="39" t="str">
        <f>IF('Г на Ч'!BA45*'Г на группу'!$A$2,'Г на Ч'!BA45*'Г на группу'!$A$2,"")</f>
        <v/>
      </c>
      <c r="BB45" s="39" t="str">
        <f>IF('Г на Ч'!BB45*'Г на группу'!$A$2,'Г на Ч'!BB45*'Г на группу'!$A$2,"")</f>
        <v/>
      </c>
      <c r="BC45" s="40">
        <f>IF('Г на Ч'!BC45*'Г на группу'!$A$2,'Г на Ч'!BC45*'Г на группу'!$A$2,"")</f>
        <v>30</v>
      </c>
      <c r="BD45" s="39" t="str">
        <f>IF('Г на Ч'!BD45*'Г на группу'!$A$2,'Г на Ч'!BD45*'Г на группу'!$A$2,"")</f>
        <v/>
      </c>
      <c r="BE45" s="39" t="str">
        <f>IF('Г на Ч'!BE45*'Г на группу'!$A$2,'Г на Ч'!BE45*'Г на группу'!$A$2,"")</f>
        <v/>
      </c>
      <c r="BF45" s="39" t="str">
        <f>IF('Г на Ч'!BF45*'Г на группу'!$A$2,'Г на Ч'!BF45*'Г на группу'!$A$2,"")</f>
        <v/>
      </c>
      <c r="BG45" s="39" t="str">
        <f>IF('Г на Ч'!BG45*'Г на группу'!$A$2,'Г на Ч'!BG45*'Г на группу'!$A$2,"")</f>
        <v/>
      </c>
      <c r="BH45" s="41">
        <f>IF('Г на Ч'!BH45*'Г на группу'!$A$2,'Г на Ч'!BH45*'Г на группу'!$A$2,"")</f>
        <v>12</v>
      </c>
      <c r="BI45" s="42" t="str">
        <f>IF('Г на Ч'!BI45*'Г на группу'!$A$2,'Г на Ч'!BI45*'Г на группу'!$A$2,"")</f>
        <v/>
      </c>
      <c r="BJ45" s="39" t="str">
        <f>IF('Г на Ч'!BJ45*'Г на группу'!$A$2,'Г на Ч'!BJ45*'Г на группу'!$A$2,"")</f>
        <v/>
      </c>
      <c r="BK45" s="39" t="str">
        <f>IF('Г на Ч'!BK45*'Г на группу'!$A$2,'Г на Ч'!BK45*'Г на группу'!$A$2,"")</f>
        <v/>
      </c>
      <c r="BL45" s="39" t="str">
        <f>IF('Г на Ч'!BL45*'Г на группу'!$A$2,'Г на Ч'!BL45*'Г на группу'!$A$2,"")</f>
        <v/>
      </c>
      <c r="BM45" s="43">
        <f>IF('Г на Ч'!BM45*'Г на группу'!$A$2,'Г на Ч'!BM45*'Г на группу'!$A$2,"")</f>
        <v>12</v>
      </c>
      <c r="BN45" s="39" t="str">
        <f>IF('Г на Ч'!BN45*'Г на группу'!$A$2,'Г на Ч'!BN45*'Г на группу'!$A$2,"")</f>
        <v/>
      </c>
      <c r="BO45" s="39" t="str">
        <f>IF('Г на Ч'!BO45*'Г на группу'!$A$2,'Г на Ч'!BO45*'Г на группу'!$A$2,"")</f>
        <v/>
      </c>
      <c r="BP45" s="39" t="str">
        <f>IF('Г на Ч'!BP45*'Г на группу'!$A$2,'Г на Ч'!BP45*'Г на группу'!$A$2,"")</f>
        <v/>
      </c>
      <c r="BQ45" s="39" t="str">
        <f>IF('Г на Ч'!BQ45*'Г на группу'!$A$2,'Г на Ч'!BQ45*'Г на группу'!$A$2,"")</f>
        <v/>
      </c>
      <c r="BR45" s="40">
        <f>IF('Г на Ч'!BR45*'Г на группу'!$A$2,'Г на Ч'!BR45*'Г на группу'!$A$2,"")</f>
        <v>30</v>
      </c>
      <c r="BS45" s="39" t="str">
        <f>IF('Г на Ч'!BS45*'Г на группу'!$A$2,'Г на Ч'!BS45*'Г на группу'!$A$2,"")</f>
        <v/>
      </c>
      <c r="BT45" s="39" t="str">
        <f>IF('Г на Ч'!BT45*'Г на группу'!$A$2,'Г на Ч'!BT45*'Г на группу'!$A$2,"")</f>
        <v/>
      </c>
      <c r="BU45" s="39" t="str">
        <f>IF('Г на Ч'!BU45*'Г на группу'!$A$2,'Г на Ч'!BU45*'Г на группу'!$A$2,"")</f>
        <v/>
      </c>
      <c r="BV45" s="39" t="str">
        <f>IF('Г на Ч'!BV45*'Г на группу'!$A$2,'Г на Ч'!BV45*'Г на группу'!$A$2,"")</f>
        <v/>
      </c>
      <c r="BW45" s="38" t="str">
        <f>IF('Г на Ч'!BW45*'Г на группу'!$A$2,'Г на Ч'!BW45*'Г на группу'!$A$2,"")</f>
        <v/>
      </c>
      <c r="BX45" s="39" t="str">
        <f>IF('Г на Ч'!BX45*'Г на группу'!$A$2,'Г на Ч'!BX45*'Г на группу'!$A$2,"")</f>
        <v/>
      </c>
      <c r="BY45" s="39" t="str">
        <f>IF('Г на Ч'!BY45*'Г на группу'!$A$2,'Г на Ч'!BY45*'Г на группу'!$A$2,"")</f>
        <v/>
      </c>
      <c r="BZ45" s="39" t="str">
        <f>IF('Г на Ч'!BZ45*'Г на группу'!$A$2,'Г на Ч'!BZ45*'Г на группу'!$A$2,"")</f>
        <v/>
      </c>
      <c r="CA45" s="39" t="str">
        <f>IF('Г на Ч'!CA45*'Г на группу'!$A$2,'Г на Ч'!CA45*'Г на группу'!$A$2,"")</f>
        <v/>
      </c>
      <c r="CB45" s="40" t="str">
        <f>IF('Г на Ч'!CB45*'Г на группу'!$A$2,'Г на Ч'!CB45*'Г на группу'!$A$2,"")</f>
        <v/>
      </c>
      <c r="CC45" s="39" t="str">
        <f>IF('Г на Ч'!CC45*'Г на группу'!$A$2,'Г на Ч'!CC45*'Г на группу'!$A$2,"")</f>
        <v/>
      </c>
      <c r="CD45" s="39" t="str">
        <f>IF('Г на Ч'!CD45*'Г на группу'!$A$2,'Г на Ч'!CD45*'Г на группу'!$A$2,"")</f>
        <v/>
      </c>
      <c r="CE45" s="39" t="str">
        <f>IF('Г на Ч'!CE45*'Г на группу'!$A$2,'Г на Ч'!CE45*'Г на группу'!$A$2,"")</f>
        <v/>
      </c>
      <c r="CF45" s="39" t="str">
        <f>IF('Г на Ч'!CF45*'Г на группу'!$A$2,'Г на Ч'!CF45*'Г на группу'!$A$2,"")</f>
        <v/>
      </c>
      <c r="CG45" s="40">
        <f>IF('Г на Ч'!CG45*'Г на группу'!$A$2,'Г на Ч'!CG45*'Г на группу'!$A$2,"")</f>
        <v>30</v>
      </c>
      <c r="CH45" s="39" t="str">
        <f>IF('Г на Ч'!CH45*'Г на группу'!$A$2,'Г на Ч'!CH45*'Г на группу'!$A$2,"")</f>
        <v/>
      </c>
      <c r="CI45" s="39" t="str">
        <f>IF('Г на Ч'!CI45*'Г на группу'!$A$2,'Г на Ч'!CI45*'Г на группу'!$A$2,"")</f>
        <v/>
      </c>
      <c r="CJ45" s="39" t="str">
        <f>IF('Г на Ч'!CJ45*'Г на группу'!$A$2,'Г на Ч'!CJ45*'Г на группу'!$A$2,"")</f>
        <v/>
      </c>
      <c r="CK45" s="39" t="str">
        <f>IF('Г на Ч'!CK45*'Г на группу'!$A$2,'Г на Ч'!CK45*'Г на группу'!$A$2,"")</f>
        <v/>
      </c>
      <c r="CL45" s="38" t="str">
        <f>IF('Г на Ч'!CL45*'Г на группу'!$A$2,'Г на Ч'!CL45*'Г на группу'!$A$2,"")</f>
        <v/>
      </c>
      <c r="CM45" s="39" t="str">
        <f>IF('Г на Ч'!CM45*'Г на группу'!$A$2,'Г на Ч'!CM45*'Г на группу'!$A$2,"")</f>
        <v/>
      </c>
      <c r="CN45" s="39" t="str">
        <f>IF('Г на Ч'!CN45*'Г на группу'!$A$2,'Г на Ч'!CN45*'Г на группу'!$A$2,"")</f>
        <v/>
      </c>
      <c r="CO45" s="39" t="str">
        <f>IF('Г на Ч'!CO45*'Г на группу'!$A$2,'Г на Ч'!CO45*'Г на группу'!$A$2,"")</f>
        <v/>
      </c>
      <c r="CP45" s="39" t="str">
        <f>IF('Г на Ч'!CP45*'Г на группу'!$A$2,'Г на Ч'!CP45*'Г на группу'!$A$2,"")</f>
        <v/>
      </c>
      <c r="CQ45" s="38">
        <f>IF('Г на Ч'!CQ45*'Г на группу'!$A$2,'Г на Ч'!CQ45*'Г на группу'!$A$2,"")</f>
        <v>30</v>
      </c>
      <c r="CR45" s="39" t="str">
        <f>IF('Г на Ч'!CR45*'Г на группу'!$A$2,'Г на Ч'!CR45*'Г на группу'!$A$2,"")</f>
        <v/>
      </c>
      <c r="CS45" s="39" t="str">
        <f>IF('Г на Ч'!CS45*'Г на группу'!$A$2,'Г на Ч'!CS45*'Г на группу'!$A$2,"")</f>
        <v/>
      </c>
      <c r="CT45" s="39" t="str">
        <f>IF('Г на Ч'!CT45*'Г на группу'!$A$2,'Г на Ч'!CT45*'Г на группу'!$A$2,"")</f>
        <v/>
      </c>
      <c r="CU45" s="39" t="str">
        <f>IF('Г на Ч'!CU45*'Г на группу'!$A$2,'Г на Ч'!CU45*'Г на группу'!$A$2,"")</f>
        <v/>
      </c>
      <c r="CV45" s="38" t="str">
        <f>IF('Г на Ч'!CV45*'Г на группу'!$A$2,'Г на Ч'!CV45*'Г на группу'!$A$2,"")</f>
        <v/>
      </c>
      <c r="CW45" s="39" t="str">
        <f>IF('Г на Ч'!CW45*'Г на группу'!$A$2,'Г на Ч'!CW45*'Г на группу'!$A$2,"")</f>
        <v/>
      </c>
      <c r="CX45" s="39" t="str">
        <f>IF('Г на Ч'!CX45*'Г на группу'!$A$2,'Г на Ч'!CX45*'Г на группу'!$A$2,"")</f>
        <v/>
      </c>
      <c r="CY45" s="39" t="str">
        <f>IF('Г на Ч'!CY45*'Г на группу'!$A$2,'Г на Ч'!CY45*'Г на группу'!$A$2,"")</f>
        <v/>
      </c>
      <c r="CZ45" s="39" t="str">
        <f>IF('Г на Ч'!CZ45*'Г на группу'!$A$2,'Г на Ч'!CZ45*'Г на группу'!$A$2,"")</f>
        <v/>
      </c>
      <c r="DA45" s="38">
        <f>IF('Г на Ч'!DA45*'Г на группу'!$A$2,'Г на Ч'!DA45*'Г на группу'!$A$2,"")</f>
        <v>30</v>
      </c>
      <c r="DB45" s="39" t="str">
        <f>IF('Г на Ч'!DB45*'Г на группу'!$A$2,'Г на Ч'!DB45*'Г на группу'!$A$2,"")</f>
        <v/>
      </c>
      <c r="DC45" s="39" t="str">
        <f>IF('Г на Ч'!DC45*'Г на группу'!$A$2,'Г на Ч'!DC45*'Г на группу'!$A$2,"")</f>
        <v/>
      </c>
      <c r="DD45" s="39" t="str">
        <f>IF('Г на Ч'!DD45*'Г на группу'!$A$2,'Г на Ч'!DD45*'Г на группу'!$A$2,"")</f>
        <v/>
      </c>
      <c r="DE45" s="39" t="str">
        <f>IF('Г на Ч'!DE45*'Г на группу'!$A$2,'Г на Ч'!DE45*'Г на группу'!$A$2,"")</f>
        <v/>
      </c>
      <c r="DF45" s="38" t="str">
        <f>IF('Г на Ч'!DF45*'Г на группу'!$A$2,'Г на Ч'!DF45*'Г на группу'!$A$2,"")</f>
        <v/>
      </c>
      <c r="DG45" s="39" t="str">
        <f>IF('Г на Ч'!DG45*'Г на группу'!$A$2,'Г на Ч'!DG45*'Г на группу'!$A$2,"")</f>
        <v/>
      </c>
      <c r="DH45" s="39" t="str">
        <f>IF('Г на Ч'!DH45*'Г на группу'!$A$2,'Г на Ч'!DH45*'Г на группу'!$A$2,"")</f>
        <v/>
      </c>
      <c r="DI45" s="39" t="str">
        <f>IF('Г на Ч'!DI45*'Г на группу'!$A$2,'Г на Ч'!DI45*'Г на группу'!$A$2,"")</f>
        <v/>
      </c>
      <c r="DJ45" s="39" t="str">
        <f>IF('Г на Ч'!DJ45*'Г на группу'!$A$2,'Г на Ч'!DJ45*'Г на группу'!$A$2,"")</f>
        <v/>
      </c>
      <c r="DK45" s="38">
        <f>IF('Г на Ч'!DK45*'Г на группу'!$A$2,'Г на Ч'!DK45*'Г на группу'!$A$2,"")</f>
        <v>30</v>
      </c>
      <c r="DL45" s="39" t="str">
        <f>IF('Г на Ч'!DL45*'Г на группу'!$A$2,'Г на Ч'!DL45*'Г на группу'!$A$2,"")</f>
        <v/>
      </c>
      <c r="DM45" s="39" t="str">
        <f>IF('Г на Ч'!DM45*'Г на группу'!$A$2,'Г на Ч'!DM45*'Г на группу'!$A$2,"")</f>
        <v/>
      </c>
      <c r="DN45" s="39" t="str">
        <f>IF('Г на Ч'!DN45*'Г на группу'!$A$2,'Г на Ч'!DN45*'Г на группу'!$A$2,"")</f>
        <v/>
      </c>
      <c r="DO45" s="39" t="str">
        <f>IF('Г на Ч'!DO45*'Г на группу'!$A$2,'Г на Ч'!DO45*'Г на группу'!$A$2,"")</f>
        <v/>
      </c>
      <c r="DP45" s="38" t="str">
        <f>IF('Г на Ч'!DP45*'Г на группу'!$A$2,'Г на Ч'!DP45*'Г на группу'!$A$2,"")</f>
        <v/>
      </c>
      <c r="DQ45" s="21">
        <f t="shared" si="34"/>
        <v>324</v>
      </c>
    </row>
    <row r="46" spans="1:121" s="21" customFormat="1" x14ac:dyDescent="0.25">
      <c r="A46" s="50" t="s">
        <v>61</v>
      </c>
      <c r="B46" s="50">
        <v>350</v>
      </c>
      <c r="C46" s="21">
        <v>12</v>
      </c>
      <c r="D46" s="21">
        <v>1.2</v>
      </c>
      <c r="E46" s="55">
        <v>71</v>
      </c>
      <c r="F46" s="71" t="e">
        <f t="shared" si="9"/>
        <v>#VALUE!</v>
      </c>
      <c r="G46" s="71" t="e">
        <f t="shared" si="10"/>
        <v>#VALUE!</v>
      </c>
      <c r="H46" s="71" t="e">
        <f t="shared" si="11"/>
        <v>#VALUE!</v>
      </c>
      <c r="I46" s="71" t="e">
        <f t="shared" si="12"/>
        <v>#VALUE!</v>
      </c>
      <c r="J46" s="21" t="str">
        <f>IF('Г на Ч'!J46*'Г на группу'!$A$2,'Г на Ч'!J46*'Г на группу'!$A$2,"")</f>
        <v/>
      </c>
      <c r="K46" s="53" t="str">
        <f>IF('Г на Ч'!K46*'Г на группу'!$A$2,'Г на Ч'!K46*'Г на группу'!$A$2,"")</f>
        <v/>
      </c>
      <c r="L46" s="53" t="str">
        <f>IF('Г на Ч'!L46*'Г на группу'!$A$2,'Г на Ч'!L46*'Г на группу'!$A$2,"")</f>
        <v/>
      </c>
      <c r="M46" s="53" t="str">
        <f>IF('Г на Ч'!M46*'Г на группу'!$A$2,'Г на Ч'!M46*'Г на группу'!$A$2,"")</f>
        <v/>
      </c>
      <c r="N46" s="53" t="str">
        <f>IF('Г на Ч'!N46*'Г на группу'!$A$2,'Г на Ч'!N46*'Г на группу'!$A$2,"")</f>
        <v/>
      </c>
      <c r="O46" s="50" t="str">
        <f>IF('Г на Ч'!O46*'Г на группу'!$A$2,'Г на Ч'!O46*'Г на группу'!$A$2,"")</f>
        <v/>
      </c>
      <c r="P46" s="53">
        <f>IF('Г на Ч'!P46*'Г на группу'!$A$2,'Г на Ч'!P46*'Г на группу'!$A$2,"")</f>
        <v>315</v>
      </c>
      <c r="Q46" s="53">
        <f>IF('Г на Ч'!Q46*'Г на группу'!$A$2,'Г на Ч'!Q46*'Г на группу'!$A$2,"")</f>
        <v>10.799999999999999</v>
      </c>
      <c r="R46" s="53">
        <f>IF('Г на Ч'!R46*'Г на группу'!$A$2,'Г на Ч'!R46*'Г на группу'!$A$2,"")</f>
        <v>1.08</v>
      </c>
      <c r="S46" s="53">
        <f>IF('Г на Ч'!S46*'Г на группу'!$A$2,'Г на Ч'!S46*'Г на группу'!$A$2,"")</f>
        <v>63.899999999999991</v>
      </c>
      <c r="T46" s="50">
        <f>IF('Г на Ч'!T46*'Г на группу'!$A$2,'Г на Ч'!T46*'Г на группу'!$A$2,"")</f>
        <v>90</v>
      </c>
      <c r="U46" s="53" t="str">
        <f>IF('Г на Ч'!U46*'Г на группу'!$A$2,'Г на Ч'!U46*'Г на группу'!$A$2,"")</f>
        <v/>
      </c>
      <c r="V46" s="53" t="str">
        <f>IF('Г на Ч'!V46*'Г на группу'!$A$2,'Г на Ч'!V46*'Г на группу'!$A$2,"")</f>
        <v/>
      </c>
      <c r="W46" s="53" t="str">
        <f>IF('Г на Ч'!W46*'Г на группу'!$A$2,'Г на Ч'!W46*'Г на группу'!$A$2,"")</f>
        <v/>
      </c>
      <c r="X46" s="53" t="str">
        <f>IF('Г на Ч'!X46*'Г на группу'!$A$2,'Г на Ч'!X46*'Г на группу'!$A$2,"")</f>
        <v/>
      </c>
      <c r="Y46" s="50" t="str">
        <f>IF('Г на Ч'!Y46*'Г на группу'!$A$2,'Г на Ч'!Y46*'Г на группу'!$A$2,"")</f>
        <v/>
      </c>
      <c r="Z46" s="53">
        <f>IF('Г на Ч'!Z46*'Г на группу'!$A$2,'Г на Ч'!Z46*'Г на группу'!$A$2,"")</f>
        <v>315</v>
      </c>
      <c r="AA46" s="53">
        <f>IF('Г на Ч'!AA46*'Г на группу'!$A$2,'Г на Ч'!AA46*'Г на группу'!$A$2,"")</f>
        <v>10.799999999999999</v>
      </c>
      <c r="AB46" s="53">
        <f>IF('Г на Ч'!AB46*'Г на группу'!$A$2,'Г на Ч'!AB46*'Г на группу'!$A$2,"")</f>
        <v>1.08</v>
      </c>
      <c r="AC46" s="53">
        <f>IF('Г на Ч'!AC46*'Г на группу'!$A$2,'Г на Ч'!AC46*'Г на группу'!$A$2,"")</f>
        <v>63.899999999999991</v>
      </c>
      <c r="AD46" s="50">
        <f>IF('Г на Ч'!AD46*'Г на группу'!$A$2,'Г на Ч'!AD46*'Г на группу'!$A$2,"")</f>
        <v>90</v>
      </c>
      <c r="AE46" s="53">
        <f>IF('Г на Ч'!AE46*'Г на группу'!$A$2,'Г на Ч'!AE46*'Г на группу'!$A$2,"")</f>
        <v>315</v>
      </c>
      <c r="AF46" s="53">
        <f>IF('Г на Ч'!AF46*'Г на группу'!$A$2,'Г на Ч'!AF46*'Г на группу'!$A$2,"")</f>
        <v>10.799999999999999</v>
      </c>
      <c r="AG46" s="53">
        <f>IF('Г на Ч'!AG46*'Г на группу'!$A$2,'Г на Ч'!AG46*'Г на группу'!$A$2,"")</f>
        <v>1.08</v>
      </c>
      <c r="AH46" s="53">
        <f>IF('Г на Ч'!AH46*'Г на группу'!$A$2,'Г на Ч'!AH46*'Г на группу'!$A$2,"")</f>
        <v>63.899999999999991</v>
      </c>
      <c r="AI46" s="21">
        <f>IF('Г на Ч'!AI46*'Г на группу'!$A$2,'Г на Ч'!AI46*'Г на группу'!$A$2,"")</f>
        <v>90</v>
      </c>
      <c r="AJ46" s="53" t="str">
        <f>IF('Г на Ч'!AJ46*'Г на группу'!$A$2,'Г на Ч'!AJ46*'Г на группу'!$A$2,"")</f>
        <v/>
      </c>
      <c r="AK46" s="53" t="str">
        <f>IF('Г на Ч'!AK46*'Г на группу'!$A$2,'Г на Ч'!AK46*'Г на группу'!$A$2,"")</f>
        <v/>
      </c>
      <c r="AL46" s="53" t="str">
        <f>IF('Г на Ч'!AL46*'Г на группу'!$A$2,'Г на Ч'!AL46*'Г на группу'!$A$2,"")</f>
        <v/>
      </c>
      <c r="AM46" s="53" t="str">
        <f>IF('Г на Ч'!AM46*'Г на группу'!$A$2,'Г на Ч'!AM46*'Г на группу'!$A$2,"")</f>
        <v/>
      </c>
      <c r="AN46" s="54" t="str">
        <f>IF('Г на Ч'!AN46*'Г на группу'!$A$2,'Г на Ч'!AN46*'Г на группу'!$A$2,"")</f>
        <v/>
      </c>
      <c r="AO46" s="53">
        <f>IF('Г на Ч'!AO46*'Г на группу'!$A$2,'Г на Ч'!AO46*'Г на группу'!$A$2,"")</f>
        <v>315</v>
      </c>
      <c r="AP46" s="53">
        <f>IF('Г на Ч'!AP46*'Г на группу'!$A$2,'Г на Ч'!AP46*'Г на группу'!$A$2,"")</f>
        <v>10.799999999999999</v>
      </c>
      <c r="AQ46" s="53">
        <f>IF('Г на Ч'!AQ46*'Г на группу'!$A$2,'Г на Ч'!AQ46*'Г на группу'!$A$2,"")</f>
        <v>1.08</v>
      </c>
      <c r="AR46" s="53">
        <f>IF('Г на Ч'!AR46*'Г на группу'!$A$2,'Г на Ч'!AR46*'Г на группу'!$A$2,"")</f>
        <v>63.899999999999991</v>
      </c>
      <c r="AS46" s="50">
        <f>IF('Г на Ч'!AS46*'Г на группу'!$A$2,'Г на Ч'!AS46*'Г на группу'!$A$2,"")</f>
        <v>90</v>
      </c>
      <c r="AT46" s="53" t="str">
        <f>IF('Г на Ч'!AT46*'Г на группу'!$A$2,'Г на Ч'!AT46*'Г на группу'!$A$2,"")</f>
        <v/>
      </c>
      <c r="AU46" s="53" t="str">
        <f>IF('Г на Ч'!AU46*'Г на группу'!$A$2,'Г на Ч'!AU46*'Г на группу'!$A$2,"")</f>
        <v/>
      </c>
      <c r="AV46" s="53" t="str">
        <f>IF('Г на Ч'!AV46*'Г на группу'!$A$2,'Г на Ч'!AV46*'Г на группу'!$A$2,"")</f>
        <v/>
      </c>
      <c r="AW46" s="53" t="str">
        <f>IF('Г на Ч'!AW46*'Г на группу'!$A$2,'Г на Ч'!AW46*'Г на группу'!$A$2,"")</f>
        <v/>
      </c>
      <c r="AX46" s="21" t="str">
        <f>IF('Г на Ч'!AX46*'Г на группу'!$A$2,'Г на Ч'!AX46*'Г на группу'!$A$2,"")</f>
        <v/>
      </c>
      <c r="AY46" s="30">
        <f>IF('Г на Ч'!AY46*'Г на группу'!$A$2,'Г на Ч'!AY46*'Г на группу'!$A$2,"")</f>
        <v>315</v>
      </c>
      <c r="AZ46" s="53">
        <f>IF('Г на Ч'!AZ46*'Г на группу'!$A$2,'Г на Ч'!AZ46*'Г на группу'!$A$2,"")</f>
        <v>10.799999999999999</v>
      </c>
      <c r="BA46" s="53">
        <f>IF('Г на Ч'!BA46*'Г на группу'!$A$2,'Г на Ч'!BA46*'Г на группу'!$A$2,"")</f>
        <v>1.08</v>
      </c>
      <c r="BB46" s="53">
        <f>IF('Г на Ч'!BB46*'Г на группу'!$A$2,'Г на Ч'!BB46*'Г на группу'!$A$2,"")</f>
        <v>63.899999999999991</v>
      </c>
      <c r="BC46" s="50">
        <f>IF('Г на Ч'!BC46*'Г на группу'!$A$2,'Г на Ч'!BC46*'Г на группу'!$A$2,"")</f>
        <v>90</v>
      </c>
      <c r="BD46" s="53">
        <f>IF('Г на Ч'!BD46*'Г на группу'!$A$2,'Г на Ч'!BD46*'Г на группу'!$A$2,"")</f>
        <v>315</v>
      </c>
      <c r="BE46" s="53">
        <f>IF('Г на Ч'!BE46*'Г на группу'!$A$2,'Г на Ч'!BE46*'Г на группу'!$A$2,"")</f>
        <v>10.799999999999999</v>
      </c>
      <c r="BF46" s="53">
        <f>IF('Г на Ч'!BF46*'Г на группу'!$A$2,'Г на Ч'!BF46*'Г на группу'!$A$2,"")</f>
        <v>1.08</v>
      </c>
      <c r="BG46" s="53">
        <f>IF('Г на Ч'!BG46*'Г на группу'!$A$2,'Г на Ч'!BG46*'Г на группу'!$A$2,"")</f>
        <v>63.899999999999991</v>
      </c>
      <c r="BH46" s="54">
        <f>IF('Г на Ч'!BH46*'Г на группу'!$A$2,'Г на Ч'!BH46*'Г на группу'!$A$2,"")</f>
        <v>90</v>
      </c>
      <c r="BI46" s="30">
        <f>IF('Г на Ч'!BI46*'Г на группу'!$A$2,'Г на Ч'!BI46*'Г на группу'!$A$2,"")</f>
        <v>315</v>
      </c>
      <c r="BJ46" s="53">
        <f>IF('Г на Ч'!BJ46*'Г на группу'!$A$2,'Г на Ч'!BJ46*'Г на группу'!$A$2,"")</f>
        <v>10.799999999999999</v>
      </c>
      <c r="BK46" s="53">
        <f>IF('Г на Ч'!BK46*'Г на группу'!$A$2,'Г на Ч'!BK46*'Г на группу'!$A$2,"")</f>
        <v>1.08</v>
      </c>
      <c r="BL46" s="53">
        <f>IF('Г на Ч'!BL46*'Г на группу'!$A$2,'Г на Ч'!BL46*'Г на группу'!$A$2,"")</f>
        <v>63.899999999999991</v>
      </c>
      <c r="BM46" s="55">
        <f>IF('Г на Ч'!BM46*'Г на группу'!$A$2,'Г на Ч'!BM46*'Г на группу'!$A$2,"")</f>
        <v>90</v>
      </c>
      <c r="BN46" s="53">
        <f>IF('Г на Ч'!BN46*'Г на группу'!$A$2,'Г на Ч'!BN46*'Г на группу'!$A$2,"")</f>
        <v>315</v>
      </c>
      <c r="BO46" s="53">
        <f>IF('Г на Ч'!BO46*'Г на группу'!$A$2,'Г на Ч'!BO46*'Г на группу'!$A$2,"")</f>
        <v>10.799999999999999</v>
      </c>
      <c r="BP46" s="53">
        <f>IF('Г на Ч'!BP46*'Г на группу'!$A$2,'Г на Ч'!BP46*'Г на группу'!$A$2,"")</f>
        <v>1.08</v>
      </c>
      <c r="BQ46" s="53">
        <f>IF('Г на Ч'!BQ46*'Г на группу'!$A$2,'Г на Ч'!BQ46*'Г на группу'!$A$2,"")</f>
        <v>63.899999999999991</v>
      </c>
      <c r="BR46" s="50">
        <f>IF('Г на Ч'!BR46*'Г на группу'!$A$2,'Г на Ч'!BR46*'Г на группу'!$A$2,"")</f>
        <v>90</v>
      </c>
      <c r="BS46" s="53" t="str">
        <f>IF('Г на Ч'!BS46*'Г на группу'!$A$2,'Г на Ч'!BS46*'Г на группу'!$A$2,"")</f>
        <v/>
      </c>
      <c r="BT46" s="53" t="str">
        <f>IF('Г на Ч'!BT46*'Г на группу'!$A$2,'Г на Ч'!BT46*'Г на группу'!$A$2,"")</f>
        <v/>
      </c>
      <c r="BU46" s="53" t="str">
        <f>IF('Г на Ч'!BU46*'Г на группу'!$A$2,'Г на Ч'!BU46*'Г на группу'!$A$2,"")</f>
        <v/>
      </c>
      <c r="BV46" s="53" t="str">
        <f>IF('Г на Ч'!BV46*'Г на группу'!$A$2,'Г на Ч'!BV46*'Г на группу'!$A$2,"")</f>
        <v/>
      </c>
      <c r="BW46" s="21" t="str">
        <f>IF('Г на Ч'!BW46*'Г на группу'!$A$2,'Г на Ч'!BW46*'Г на группу'!$A$2,"")</f>
        <v/>
      </c>
      <c r="BX46" s="53" t="str">
        <f>IF('Г на Ч'!BX46*'Г на группу'!$A$2,'Г на Ч'!BX46*'Г на группу'!$A$2,"")</f>
        <v/>
      </c>
      <c r="BY46" s="53" t="str">
        <f>IF('Г на Ч'!BY46*'Г на группу'!$A$2,'Г на Ч'!BY46*'Г на группу'!$A$2,"")</f>
        <v/>
      </c>
      <c r="BZ46" s="53" t="str">
        <f>IF('Г на Ч'!BZ46*'Г на группу'!$A$2,'Г на Ч'!BZ46*'Г на группу'!$A$2,"")</f>
        <v/>
      </c>
      <c r="CA46" s="53" t="str">
        <f>IF('Г на Ч'!CA46*'Г на группу'!$A$2,'Г на Ч'!CA46*'Г на группу'!$A$2,"")</f>
        <v/>
      </c>
      <c r="CB46" s="50" t="str">
        <f>IF('Г на Ч'!CB46*'Г на группу'!$A$2,'Г на Ч'!CB46*'Г на группу'!$A$2,"")</f>
        <v/>
      </c>
      <c r="CC46" s="53">
        <f>IF('Г на Ч'!CC46*'Г на группу'!$A$2,'Г на Ч'!CC46*'Г на группу'!$A$2,"")</f>
        <v>315</v>
      </c>
      <c r="CD46" s="53">
        <f>IF('Г на Ч'!CD46*'Г на группу'!$A$2,'Г на Ч'!CD46*'Г на группу'!$A$2,"")</f>
        <v>10.799999999999999</v>
      </c>
      <c r="CE46" s="53">
        <f>IF('Г на Ч'!CE46*'Г на группу'!$A$2,'Г на Ч'!CE46*'Г на группу'!$A$2,"")</f>
        <v>1.08</v>
      </c>
      <c r="CF46" s="53">
        <f>IF('Г на Ч'!CF46*'Г на группу'!$A$2,'Г на Ч'!CF46*'Г на группу'!$A$2,"")</f>
        <v>63.899999999999991</v>
      </c>
      <c r="CG46" s="50">
        <f>IF('Г на Ч'!CG46*'Г на группу'!$A$2,'Г на Ч'!CG46*'Г на группу'!$A$2,"")</f>
        <v>90</v>
      </c>
      <c r="CH46" s="53" t="str">
        <f>IF('Г на Ч'!CH46*'Г на группу'!$A$2,'Г на Ч'!CH46*'Г на группу'!$A$2,"")</f>
        <v/>
      </c>
      <c r="CI46" s="53" t="str">
        <f>IF('Г на Ч'!CI46*'Г на группу'!$A$2,'Г на Ч'!CI46*'Г на группу'!$A$2,"")</f>
        <v/>
      </c>
      <c r="CJ46" s="53" t="str">
        <f>IF('Г на Ч'!CJ46*'Г на группу'!$A$2,'Г на Ч'!CJ46*'Г на группу'!$A$2,"")</f>
        <v/>
      </c>
      <c r="CK46" s="53" t="str">
        <f>IF('Г на Ч'!CK46*'Г на группу'!$A$2,'Г на Ч'!CK46*'Г на группу'!$A$2,"")</f>
        <v/>
      </c>
      <c r="CL46" s="21" t="str">
        <f>IF('Г на Ч'!CL46*'Г на группу'!$A$2,'Г на Ч'!CL46*'Г на группу'!$A$2,"")</f>
        <v/>
      </c>
      <c r="CM46" s="53">
        <f>IF('Г на Ч'!CM46*'Г на группу'!$A$2,'Г на Ч'!CM46*'Г на группу'!$A$2,"")</f>
        <v>315</v>
      </c>
      <c r="CN46" s="53">
        <f>IF('Г на Ч'!CN46*'Г на группу'!$A$2,'Г на Ч'!CN46*'Г на группу'!$A$2,"")</f>
        <v>10.799999999999999</v>
      </c>
      <c r="CO46" s="53">
        <f>IF('Г на Ч'!CO46*'Г на группу'!$A$2,'Г на Ч'!CO46*'Г на группу'!$A$2,"")</f>
        <v>1.08</v>
      </c>
      <c r="CP46" s="53">
        <f>IF('Г на Ч'!CP46*'Г на группу'!$A$2,'Г на Ч'!CP46*'Г на группу'!$A$2,"")</f>
        <v>63.899999999999991</v>
      </c>
      <c r="CQ46" s="21">
        <f>IF('Г на Ч'!CQ46*'Г на группу'!$A$2,'Г на Ч'!CQ46*'Г на группу'!$A$2,"")</f>
        <v>90</v>
      </c>
      <c r="CR46" s="53" t="str">
        <f>IF('Г на Ч'!CR46*'Г на группу'!$A$2,'Г на Ч'!CR46*'Г на группу'!$A$2,"")</f>
        <v/>
      </c>
      <c r="CS46" s="53" t="str">
        <f>IF('Г на Ч'!CS46*'Г на группу'!$A$2,'Г на Ч'!CS46*'Г на группу'!$A$2,"")</f>
        <v/>
      </c>
      <c r="CT46" s="53" t="str">
        <f>IF('Г на Ч'!CT46*'Г на группу'!$A$2,'Г на Ч'!CT46*'Г на группу'!$A$2,"")</f>
        <v/>
      </c>
      <c r="CU46" s="53" t="str">
        <f>IF('Г на Ч'!CU46*'Г на группу'!$A$2,'Г на Ч'!CU46*'Г на группу'!$A$2,"")</f>
        <v/>
      </c>
      <c r="CV46" s="21" t="str">
        <f>IF('Г на Ч'!CV46*'Г на группу'!$A$2,'Г на Ч'!CV46*'Г на группу'!$A$2,"")</f>
        <v/>
      </c>
      <c r="CW46" s="53">
        <f>IF('Г на Ч'!CW46*'Г на группу'!$A$2,'Г на Ч'!CW46*'Г на группу'!$A$2,"")</f>
        <v>315</v>
      </c>
      <c r="CX46" s="53">
        <f>IF('Г на Ч'!CX46*'Г на группу'!$A$2,'Г на Ч'!CX46*'Г на группу'!$A$2,"")</f>
        <v>10.799999999999999</v>
      </c>
      <c r="CY46" s="53">
        <f>IF('Г на Ч'!CY46*'Г на группу'!$A$2,'Г на Ч'!CY46*'Г на группу'!$A$2,"")</f>
        <v>1.08</v>
      </c>
      <c r="CZ46" s="53">
        <f>IF('Г на Ч'!CZ46*'Г на группу'!$A$2,'Г на Ч'!CZ46*'Г на группу'!$A$2,"")</f>
        <v>63.899999999999991</v>
      </c>
      <c r="DA46" s="21">
        <f>IF('Г на Ч'!DA46*'Г на группу'!$A$2,'Г на Ч'!DA46*'Г на группу'!$A$2,"")</f>
        <v>90</v>
      </c>
      <c r="DB46" s="53" t="str">
        <f>IF('Г на Ч'!DB46*'Г на группу'!$A$2,'Г на Ч'!DB46*'Г на группу'!$A$2,"")</f>
        <v/>
      </c>
      <c r="DC46" s="53" t="str">
        <f>IF('Г на Ч'!DC46*'Г на группу'!$A$2,'Г на Ч'!DC46*'Г на группу'!$A$2,"")</f>
        <v/>
      </c>
      <c r="DD46" s="53" t="str">
        <f>IF('Г на Ч'!DD46*'Г на группу'!$A$2,'Г на Ч'!DD46*'Г на группу'!$A$2,"")</f>
        <v/>
      </c>
      <c r="DE46" s="53" t="str">
        <f>IF('Г на Ч'!DE46*'Г на группу'!$A$2,'Г на Ч'!DE46*'Г на группу'!$A$2,"")</f>
        <v/>
      </c>
      <c r="DF46" s="21" t="str">
        <f>IF('Г на Ч'!DF46*'Г на группу'!$A$2,'Г на Ч'!DF46*'Г на группу'!$A$2,"")</f>
        <v/>
      </c>
      <c r="DG46" s="53">
        <f>IF('Г на Ч'!DG46*'Г на группу'!$A$2,'Г на Ч'!DG46*'Г на группу'!$A$2,"")</f>
        <v>315</v>
      </c>
      <c r="DH46" s="53">
        <f>IF('Г на Ч'!DH46*'Г на группу'!$A$2,'Г на Ч'!DH46*'Г на группу'!$A$2,"")</f>
        <v>10.799999999999999</v>
      </c>
      <c r="DI46" s="53">
        <f>IF('Г на Ч'!DI46*'Г на группу'!$A$2,'Г на Ч'!DI46*'Г на группу'!$A$2,"")</f>
        <v>1.08</v>
      </c>
      <c r="DJ46" s="53">
        <f>IF('Г на Ч'!DJ46*'Г на группу'!$A$2,'Г на Ч'!DJ46*'Г на группу'!$A$2,"")</f>
        <v>63.899999999999991</v>
      </c>
      <c r="DK46" s="21">
        <f>IF('Г на Ч'!DK46*'Г на группу'!$A$2,'Г на Ч'!DK46*'Г на группу'!$A$2,"")</f>
        <v>90</v>
      </c>
      <c r="DL46" s="53" t="str">
        <f>IF('Г на Ч'!DL46*'Г на группу'!$A$2,'Г на Ч'!DL46*'Г на группу'!$A$2,"")</f>
        <v/>
      </c>
      <c r="DM46" s="53" t="str">
        <f>IF('Г на Ч'!DM46*'Г на группу'!$A$2,'Г на Ч'!DM46*'Г на группу'!$A$2,"")</f>
        <v/>
      </c>
      <c r="DN46" s="53" t="str">
        <f>IF('Г на Ч'!DN46*'Г на группу'!$A$2,'Г на Ч'!DN46*'Г на группу'!$A$2,"")</f>
        <v/>
      </c>
      <c r="DO46" s="53" t="str">
        <f>IF('Г на Ч'!DO46*'Г на группу'!$A$2,'Г на Ч'!DO46*'Г на группу'!$A$2,"")</f>
        <v/>
      </c>
      <c r="DP46" s="21" t="str">
        <f>IF('Г на Ч'!DP46*'Г на группу'!$A$2,'Г на Ч'!DP46*'Г на группу'!$A$2,"")</f>
        <v/>
      </c>
      <c r="DQ46" s="21">
        <f t="shared" si="34"/>
        <v>1080</v>
      </c>
    </row>
    <row r="47" spans="1:121" s="21" customFormat="1" x14ac:dyDescent="0.25">
      <c r="A47" s="69" t="s">
        <v>62</v>
      </c>
      <c r="B47" s="69">
        <v>696.4</v>
      </c>
      <c r="C47" s="69">
        <v>37.299999999999997</v>
      </c>
      <c r="D47" s="69">
        <v>58.9</v>
      </c>
      <c r="E47" s="70">
        <v>0</v>
      </c>
      <c r="F47" s="30" t="e">
        <f t="shared" si="9"/>
        <v>#VALUE!</v>
      </c>
      <c r="G47" s="30" t="e">
        <f t="shared" si="10"/>
        <v>#VALUE!</v>
      </c>
      <c r="H47" s="30" t="e">
        <f t="shared" si="11"/>
        <v>#VALUE!</v>
      </c>
      <c r="I47" s="30" t="e">
        <f t="shared" si="12"/>
        <v>#VALUE!</v>
      </c>
      <c r="J47" s="69" t="str">
        <f>IF('Г на Ч'!J47*'Г на группу'!$A$2,'Г на Ч'!J47*'Г на группу'!$A$2,"")</f>
        <v/>
      </c>
      <c r="K47" s="71" t="str">
        <f>IF('Г на Ч'!K47*'Г на группу'!$A$2,'Г на Ч'!K47*'Г на группу'!$A$2,"")</f>
        <v/>
      </c>
      <c r="L47" s="71" t="str">
        <f>IF('Г на Ч'!L47*'Г на группу'!$A$2,'Г на Ч'!L47*'Г на группу'!$A$2,"")</f>
        <v/>
      </c>
      <c r="M47" s="71" t="str">
        <f>IF('Г на Ч'!M47*'Г на группу'!$A$2,'Г на Ч'!M47*'Г на группу'!$A$2,"")</f>
        <v/>
      </c>
      <c r="N47" s="71" t="str">
        <f>IF('Г на Ч'!N47*'Г на группу'!$A$2,'Г на Ч'!N47*'Г на группу'!$A$2,"")</f>
        <v/>
      </c>
      <c r="O47" s="69" t="str">
        <f>IF('Г на Ч'!O47*'Г на группу'!$A$2,'Г на Ч'!O47*'Г на группу'!$A$2,"")</f>
        <v/>
      </c>
      <c r="P47" s="71">
        <f>IF('Г на Ч'!P47*'Г на группу'!$A$2,'Г на Ч'!P47*'Г на группу'!$A$2,"")</f>
        <v>626.76</v>
      </c>
      <c r="Q47" s="71">
        <f>IF('Г на Ч'!Q47*'Г на группу'!$A$2,'Г на Ч'!Q47*'Г на группу'!$A$2,"")</f>
        <v>33.57</v>
      </c>
      <c r="R47" s="71">
        <f>IF('Г на Ч'!R47*'Г на группу'!$A$2,'Г на Ч'!R47*'Г на группу'!$A$2,"")</f>
        <v>53.009999999999991</v>
      </c>
      <c r="S47" s="71" t="str">
        <f>IF('Г на Ч'!S47*'Г на группу'!$A$2,'Г на Ч'!S47*'Г на группу'!$A$2,"")</f>
        <v/>
      </c>
      <c r="T47" s="69">
        <f>IF('Г на Ч'!T47*'Г на группу'!$A$2,'Г на Ч'!T47*'Г на группу'!$A$2,"")</f>
        <v>90</v>
      </c>
      <c r="U47" s="71" t="str">
        <f>IF('Г на Ч'!U47*'Г на группу'!$A$2,'Г на Ч'!U47*'Г на группу'!$A$2,"")</f>
        <v/>
      </c>
      <c r="V47" s="71" t="str">
        <f>IF('Г на Ч'!V47*'Г на группу'!$A$2,'Г на Ч'!V47*'Г на группу'!$A$2,"")</f>
        <v/>
      </c>
      <c r="W47" s="71" t="str">
        <f>IF('Г на Ч'!W47*'Г на группу'!$A$2,'Г на Ч'!W47*'Г на группу'!$A$2,"")</f>
        <v/>
      </c>
      <c r="X47" s="71" t="str">
        <f>IF('Г на Ч'!X47*'Г на группу'!$A$2,'Г на Ч'!X47*'Г на группу'!$A$2,"")</f>
        <v/>
      </c>
      <c r="Y47" s="69" t="str">
        <f>IF('Г на Ч'!Y47*'Г на группу'!$A$2,'Г на Ч'!Y47*'Г на группу'!$A$2,"")</f>
        <v/>
      </c>
      <c r="Z47" s="71">
        <f>IF('Г на Ч'!Z47*'Г на группу'!$A$2,'Г на Ч'!Z47*'Г на группу'!$A$2,"")</f>
        <v>626.76</v>
      </c>
      <c r="AA47" s="71">
        <f>IF('Г на Ч'!AA47*'Г на группу'!$A$2,'Г на Ч'!AA47*'Г на группу'!$A$2,"")</f>
        <v>33.57</v>
      </c>
      <c r="AB47" s="71">
        <f>IF('Г на Ч'!AB47*'Г на группу'!$A$2,'Г на Ч'!AB47*'Г на группу'!$A$2,"")</f>
        <v>53.009999999999991</v>
      </c>
      <c r="AC47" s="71" t="str">
        <f>IF('Г на Ч'!AC47*'Г на группу'!$A$2,'Г на Ч'!AC47*'Г на группу'!$A$2,"")</f>
        <v/>
      </c>
      <c r="AD47" s="69">
        <f>IF('Г на Ч'!AD47*'Г на группу'!$A$2,'Г на Ч'!AD47*'Г на группу'!$A$2,"")</f>
        <v>90</v>
      </c>
      <c r="AE47" s="71">
        <f>IF('Г на Ч'!AE47*'Г на группу'!$A$2,'Г на Ч'!AE47*'Г на группу'!$A$2,"")</f>
        <v>626.76</v>
      </c>
      <c r="AF47" s="71">
        <f>IF('Г на Ч'!AF47*'Г на группу'!$A$2,'Г на Ч'!AF47*'Г на группу'!$A$2,"")</f>
        <v>33.57</v>
      </c>
      <c r="AG47" s="71">
        <f>IF('Г на Ч'!AG47*'Г на группу'!$A$2,'Г на Ч'!AG47*'Г на группу'!$A$2,"")</f>
        <v>53.009999999999991</v>
      </c>
      <c r="AH47" s="71" t="str">
        <f>IF('Г на Ч'!AH47*'Г на группу'!$A$2,'Г на Ч'!AH47*'Г на группу'!$A$2,"")</f>
        <v/>
      </c>
      <c r="AI47" s="69">
        <f>IF('Г на Ч'!AI47*'Г на группу'!$A$2,'Г на Ч'!AI47*'Г на группу'!$A$2,"")</f>
        <v>90</v>
      </c>
      <c r="AJ47" s="71" t="str">
        <f>IF('Г на Ч'!AJ47*'Г на группу'!$A$2,'Г на Ч'!AJ47*'Г на группу'!$A$2,"")</f>
        <v/>
      </c>
      <c r="AK47" s="71" t="str">
        <f>IF('Г на Ч'!AK47*'Г на группу'!$A$2,'Г на Ч'!AK47*'Г на группу'!$A$2,"")</f>
        <v/>
      </c>
      <c r="AL47" s="71" t="str">
        <f>IF('Г на Ч'!AL47*'Г на группу'!$A$2,'Г на Ч'!AL47*'Г на группу'!$A$2,"")</f>
        <v/>
      </c>
      <c r="AM47" s="71" t="str">
        <f>IF('Г на Ч'!AM47*'Г на группу'!$A$2,'Г на Ч'!AM47*'Г на группу'!$A$2,"")</f>
        <v/>
      </c>
      <c r="AN47" s="72" t="str">
        <f>IF('Г на Ч'!AN47*'Г на группу'!$A$2,'Г на Ч'!AN47*'Г на группу'!$A$2,"")</f>
        <v/>
      </c>
      <c r="AO47" s="71">
        <f>IF('Г на Ч'!AO47*'Г на группу'!$A$2,'Г на Ч'!AO47*'Г на группу'!$A$2,"")</f>
        <v>626.76</v>
      </c>
      <c r="AP47" s="71">
        <f>IF('Г на Ч'!AP47*'Г на группу'!$A$2,'Г на Ч'!AP47*'Г на группу'!$A$2,"")</f>
        <v>33.57</v>
      </c>
      <c r="AQ47" s="71">
        <f>IF('Г на Ч'!AQ47*'Г на группу'!$A$2,'Г на Ч'!AQ47*'Г на группу'!$A$2,"")</f>
        <v>53.009999999999991</v>
      </c>
      <c r="AR47" s="71" t="str">
        <f>IF('Г на Ч'!AR47*'Г на группу'!$A$2,'Г на Ч'!AR47*'Г на группу'!$A$2,"")</f>
        <v/>
      </c>
      <c r="AS47" s="69">
        <f>IF('Г на Ч'!AS47*'Г на группу'!$A$2,'Г на Ч'!AS47*'Г на группу'!$A$2,"")</f>
        <v>90</v>
      </c>
      <c r="AT47" s="71" t="str">
        <f>IF('Г на Ч'!AT47*'Г на группу'!$A$2,'Г на Ч'!AT47*'Г на группу'!$A$2,"")</f>
        <v/>
      </c>
      <c r="AU47" s="71" t="str">
        <f>IF('Г на Ч'!AU47*'Г на группу'!$A$2,'Г на Ч'!AU47*'Г на группу'!$A$2,"")</f>
        <v/>
      </c>
      <c r="AV47" s="71" t="str">
        <f>IF('Г на Ч'!AV47*'Г на группу'!$A$2,'Г на Ч'!AV47*'Г на группу'!$A$2,"")</f>
        <v/>
      </c>
      <c r="AW47" s="71" t="str">
        <f>IF('Г на Ч'!AW47*'Г на группу'!$A$2,'Г на Ч'!AW47*'Г на группу'!$A$2,"")</f>
        <v/>
      </c>
      <c r="AX47" s="69" t="str">
        <f>IF('Г на Ч'!AX47*'Г на группу'!$A$2,'Г на Ч'!AX47*'Г на группу'!$A$2,"")</f>
        <v/>
      </c>
      <c r="AY47" s="71">
        <f>IF('Г на Ч'!AY47*'Г на группу'!$A$2,'Г на Ч'!AY47*'Г на группу'!$A$2,"")</f>
        <v>626.76</v>
      </c>
      <c r="AZ47" s="71">
        <f>IF('Г на Ч'!AZ47*'Г на группу'!$A$2,'Г на Ч'!AZ47*'Г на группу'!$A$2,"")</f>
        <v>33.57</v>
      </c>
      <c r="BA47" s="71">
        <f>IF('Г на Ч'!BA47*'Г на группу'!$A$2,'Г на Ч'!BA47*'Г на группу'!$A$2,"")</f>
        <v>53.009999999999991</v>
      </c>
      <c r="BB47" s="71" t="str">
        <f>IF('Г на Ч'!BB47*'Г на группу'!$A$2,'Г на Ч'!BB47*'Г на группу'!$A$2,"")</f>
        <v/>
      </c>
      <c r="BC47" s="69">
        <f>IF('Г на Ч'!BC47*'Г на группу'!$A$2,'Г на Ч'!BC47*'Г на группу'!$A$2,"")</f>
        <v>90</v>
      </c>
      <c r="BD47" s="71">
        <f>IF('Г на Ч'!BD47*'Г на группу'!$A$2,'Г на Ч'!BD47*'Г на группу'!$A$2,"")</f>
        <v>626.76</v>
      </c>
      <c r="BE47" s="71">
        <f>IF('Г на Ч'!BE47*'Г на группу'!$A$2,'Г на Ч'!BE47*'Г на группу'!$A$2,"")</f>
        <v>33.57</v>
      </c>
      <c r="BF47" s="71">
        <f>IF('Г на Ч'!BF47*'Г на группу'!$A$2,'Г на Ч'!BF47*'Г на группу'!$A$2,"")</f>
        <v>53.009999999999991</v>
      </c>
      <c r="BG47" s="71" t="str">
        <f>IF('Г на Ч'!BG47*'Г на группу'!$A$2,'Г на Ч'!BG47*'Г на группу'!$A$2,"")</f>
        <v/>
      </c>
      <c r="BH47" s="72">
        <f>IF('Г на Ч'!BH47*'Г на группу'!$A$2,'Г на Ч'!BH47*'Г на группу'!$A$2,"")</f>
        <v>90</v>
      </c>
      <c r="BI47" s="71">
        <f>IF('Г на Ч'!BI47*'Г на группу'!$A$2,'Г на Ч'!BI47*'Г на группу'!$A$2,"")</f>
        <v>626.76</v>
      </c>
      <c r="BJ47" s="71">
        <f>IF('Г на Ч'!BJ47*'Г на группу'!$A$2,'Г на Ч'!BJ47*'Г на группу'!$A$2,"")</f>
        <v>33.57</v>
      </c>
      <c r="BK47" s="71">
        <f>IF('Г на Ч'!BK47*'Г на группу'!$A$2,'Г на Ч'!BK47*'Г на группу'!$A$2,"")</f>
        <v>53.009999999999991</v>
      </c>
      <c r="BL47" s="71" t="str">
        <f>IF('Г на Ч'!BL47*'Г на группу'!$A$2,'Г на Ч'!BL47*'Г на группу'!$A$2,"")</f>
        <v/>
      </c>
      <c r="BM47" s="70">
        <f>IF('Г на Ч'!BM47*'Г на группу'!$A$2,'Г на Ч'!BM47*'Г на группу'!$A$2,"")</f>
        <v>90</v>
      </c>
      <c r="BN47" s="71">
        <f>IF('Г на Ч'!BN47*'Г на группу'!$A$2,'Г на Ч'!BN47*'Г на группу'!$A$2,"")</f>
        <v>626.76</v>
      </c>
      <c r="BO47" s="71">
        <f>IF('Г на Ч'!BO47*'Г на группу'!$A$2,'Г на Ч'!BO47*'Г на группу'!$A$2,"")</f>
        <v>33.57</v>
      </c>
      <c r="BP47" s="71">
        <f>IF('Г на Ч'!BP47*'Г на группу'!$A$2,'Г на Ч'!BP47*'Г на группу'!$A$2,"")</f>
        <v>53.009999999999991</v>
      </c>
      <c r="BQ47" s="71" t="str">
        <f>IF('Г на Ч'!BQ47*'Г на группу'!$A$2,'Г на Ч'!BQ47*'Г на группу'!$A$2,"")</f>
        <v/>
      </c>
      <c r="BR47" s="69">
        <f>IF('Г на Ч'!BR47*'Г на группу'!$A$2,'Г на Ч'!BR47*'Г на группу'!$A$2,"")</f>
        <v>90</v>
      </c>
      <c r="BS47" s="71" t="str">
        <f>IF('Г на Ч'!BS47*'Г на группу'!$A$2,'Г на Ч'!BS47*'Г на группу'!$A$2,"")</f>
        <v/>
      </c>
      <c r="BT47" s="71" t="str">
        <f>IF('Г на Ч'!BT47*'Г на группу'!$A$2,'Г на Ч'!BT47*'Г на группу'!$A$2,"")</f>
        <v/>
      </c>
      <c r="BU47" s="71" t="str">
        <f>IF('Г на Ч'!BU47*'Г на группу'!$A$2,'Г на Ч'!BU47*'Г на группу'!$A$2,"")</f>
        <v/>
      </c>
      <c r="BV47" s="71" t="str">
        <f>IF('Г на Ч'!BV47*'Г на группу'!$A$2,'Г на Ч'!BV47*'Г на группу'!$A$2,"")</f>
        <v/>
      </c>
      <c r="BW47" s="69" t="str">
        <f>IF('Г на Ч'!BW47*'Г на группу'!$A$2,'Г на Ч'!BW47*'Г на группу'!$A$2,"")</f>
        <v/>
      </c>
      <c r="BX47" s="71" t="str">
        <f>IF('Г на Ч'!BX47*'Г на группу'!$A$2,'Г на Ч'!BX47*'Г на группу'!$A$2,"")</f>
        <v/>
      </c>
      <c r="BY47" s="71" t="str">
        <f>IF('Г на Ч'!BY47*'Г на группу'!$A$2,'Г на Ч'!BY47*'Г на группу'!$A$2,"")</f>
        <v/>
      </c>
      <c r="BZ47" s="71" t="str">
        <f>IF('Г на Ч'!BZ47*'Г на группу'!$A$2,'Г на Ч'!BZ47*'Г на группу'!$A$2,"")</f>
        <v/>
      </c>
      <c r="CA47" s="71" t="str">
        <f>IF('Г на Ч'!CA47*'Г на группу'!$A$2,'Г на Ч'!CA47*'Г на группу'!$A$2,"")</f>
        <v/>
      </c>
      <c r="CB47" s="69" t="str">
        <f>IF('Г на Ч'!CB47*'Г на группу'!$A$2,'Г на Ч'!CB47*'Г на группу'!$A$2,"")</f>
        <v/>
      </c>
      <c r="CC47" s="71">
        <f>IF('Г на Ч'!CC47*'Г на группу'!$A$2,'Г на Ч'!CC47*'Г на группу'!$A$2,"")</f>
        <v>626.76</v>
      </c>
      <c r="CD47" s="71">
        <f>IF('Г на Ч'!CD47*'Г на группу'!$A$2,'Г на Ч'!CD47*'Г на группу'!$A$2,"")</f>
        <v>33.57</v>
      </c>
      <c r="CE47" s="71">
        <f>IF('Г на Ч'!CE47*'Г на группу'!$A$2,'Г на Ч'!CE47*'Г на группу'!$A$2,"")</f>
        <v>53.009999999999991</v>
      </c>
      <c r="CF47" s="71" t="str">
        <f>IF('Г на Ч'!CF47*'Г на группу'!$A$2,'Г на Ч'!CF47*'Г на группу'!$A$2,"")</f>
        <v/>
      </c>
      <c r="CG47" s="69">
        <f>IF('Г на Ч'!CG47*'Г на группу'!$A$2,'Г на Ч'!CG47*'Г на группу'!$A$2,"")</f>
        <v>90</v>
      </c>
      <c r="CH47" s="71" t="str">
        <f>IF('Г на Ч'!CH47*'Г на группу'!$A$2,'Г на Ч'!CH47*'Г на группу'!$A$2,"")</f>
        <v/>
      </c>
      <c r="CI47" s="71" t="str">
        <f>IF('Г на Ч'!CI47*'Г на группу'!$A$2,'Г на Ч'!CI47*'Г на группу'!$A$2,"")</f>
        <v/>
      </c>
      <c r="CJ47" s="71" t="str">
        <f>IF('Г на Ч'!CJ47*'Г на группу'!$A$2,'Г на Ч'!CJ47*'Г на группу'!$A$2,"")</f>
        <v/>
      </c>
      <c r="CK47" s="71" t="str">
        <f>IF('Г на Ч'!CK47*'Г на группу'!$A$2,'Г на Ч'!CK47*'Г на группу'!$A$2,"")</f>
        <v/>
      </c>
      <c r="CL47" s="69" t="str">
        <f>IF('Г на Ч'!CL47*'Г на группу'!$A$2,'Г на Ч'!CL47*'Г на группу'!$A$2,"")</f>
        <v/>
      </c>
      <c r="CM47" s="71">
        <f>IF('Г на Ч'!CM47*'Г на группу'!$A$2,'Г на Ч'!CM47*'Г на группу'!$A$2,"")</f>
        <v>626.76</v>
      </c>
      <c r="CN47" s="71">
        <f>IF('Г на Ч'!CN47*'Г на группу'!$A$2,'Г на Ч'!CN47*'Г на группу'!$A$2,"")</f>
        <v>33.57</v>
      </c>
      <c r="CO47" s="71">
        <f>IF('Г на Ч'!CO47*'Г на группу'!$A$2,'Г на Ч'!CO47*'Г на группу'!$A$2,"")</f>
        <v>53.009999999999991</v>
      </c>
      <c r="CP47" s="71" t="str">
        <f>IF('Г на Ч'!CP47*'Г на группу'!$A$2,'Г на Ч'!CP47*'Г на группу'!$A$2,"")</f>
        <v/>
      </c>
      <c r="CQ47" s="69">
        <f>IF('Г на Ч'!CQ47*'Г на группу'!$A$2,'Г на Ч'!CQ47*'Г на группу'!$A$2,"")</f>
        <v>90</v>
      </c>
      <c r="CR47" s="71" t="str">
        <f>IF('Г на Ч'!CR47*'Г на группу'!$A$2,'Г на Ч'!CR47*'Г на группу'!$A$2,"")</f>
        <v/>
      </c>
      <c r="CS47" s="71" t="str">
        <f>IF('Г на Ч'!CS47*'Г на группу'!$A$2,'Г на Ч'!CS47*'Г на группу'!$A$2,"")</f>
        <v/>
      </c>
      <c r="CT47" s="71" t="str">
        <f>IF('Г на Ч'!CT47*'Г на группу'!$A$2,'Г на Ч'!CT47*'Г на группу'!$A$2,"")</f>
        <v/>
      </c>
      <c r="CU47" s="71" t="str">
        <f>IF('Г на Ч'!CU47*'Г на группу'!$A$2,'Г на Ч'!CU47*'Г на группу'!$A$2,"")</f>
        <v/>
      </c>
      <c r="CV47" s="69" t="str">
        <f>IF('Г на Ч'!CV47*'Г на группу'!$A$2,'Г на Ч'!CV47*'Г на группу'!$A$2,"")</f>
        <v/>
      </c>
      <c r="CW47" s="71">
        <f>IF('Г на Ч'!CW47*'Г на группу'!$A$2,'Г на Ч'!CW47*'Г на группу'!$A$2,"")</f>
        <v>626.76</v>
      </c>
      <c r="CX47" s="71">
        <f>IF('Г на Ч'!CX47*'Г на группу'!$A$2,'Г на Ч'!CX47*'Г на группу'!$A$2,"")</f>
        <v>33.57</v>
      </c>
      <c r="CY47" s="71">
        <f>IF('Г на Ч'!CY47*'Г на группу'!$A$2,'Г на Ч'!CY47*'Г на группу'!$A$2,"")</f>
        <v>53.009999999999991</v>
      </c>
      <c r="CZ47" s="71" t="str">
        <f>IF('Г на Ч'!CZ47*'Г на группу'!$A$2,'Г на Ч'!CZ47*'Г на группу'!$A$2,"")</f>
        <v/>
      </c>
      <c r="DA47" s="69">
        <f>IF('Г на Ч'!DA47*'Г на группу'!$A$2,'Г на Ч'!DA47*'Г на группу'!$A$2,"")</f>
        <v>90</v>
      </c>
      <c r="DB47" s="71" t="str">
        <f>IF('Г на Ч'!DB47*'Г на группу'!$A$2,'Г на Ч'!DB47*'Г на группу'!$A$2,"")</f>
        <v/>
      </c>
      <c r="DC47" s="71" t="str">
        <f>IF('Г на Ч'!DC47*'Г на группу'!$A$2,'Г на Ч'!DC47*'Г на группу'!$A$2,"")</f>
        <v/>
      </c>
      <c r="DD47" s="71" t="str">
        <f>IF('Г на Ч'!DD47*'Г на группу'!$A$2,'Г на Ч'!DD47*'Г на группу'!$A$2,"")</f>
        <v/>
      </c>
      <c r="DE47" s="71" t="str">
        <f>IF('Г на Ч'!DE47*'Г на группу'!$A$2,'Г на Ч'!DE47*'Г на группу'!$A$2,"")</f>
        <v/>
      </c>
      <c r="DF47" s="69" t="str">
        <f>IF('Г на Ч'!DF47*'Г на группу'!$A$2,'Г на Ч'!DF47*'Г на группу'!$A$2,"")</f>
        <v/>
      </c>
      <c r="DG47" s="71">
        <f>IF('Г на Ч'!DG47*'Г на группу'!$A$2,'Г на Ч'!DG47*'Г на группу'!$A$2,"")</f>
        <v>626.76</v>
      </c>
      <c r="DH47" s="71">
        <f>IF('Г на Ч'!DH47*'Г на группу'!$A$2,'Г на Ч'!DH47*'Г на группу'!$A$2,"")</f>
        <v>33.57</v>
      </c>
      <c r="DI47" s="71">
        <f>IF('Г на Ч'!DI47*'Г на группу'!$A$2,'Г на Ч'!DI47*'Г на группу'!$A$2,"")</f>
        <v>53.009999999999991</v>
      </c>
      <c r="DJ47" s="71" t="str">
        <f>IF('Г на Ч'!DJ47*'Г на группу'!$A$2,'Г на Ч'!DJ47*'Г на группу'!$A$2,"")</f>
        <v/>
      </c>
      <c r="DK47" s="69">
        <f>IF('Г на Ч'!DK47*'Г на группу'!$A$2,'Г на Ч'!DK47*'Г на группу'!$A$2,"")</f>
        <v>90</v>
      </c>
      <c r="DL47" s="71" t="str">
        <f>IF('Г на Ч'!DL47*'Г на группу'!$A$2,'Г на Ч'!DL47*'Г на группу'!$A$2,"")</f>
        <v/>
      </c>
      <c r="DM47" s="71" t="str">
        <f>IF('Г на Ч'!DM47*'Г на группу'!$A$2,'Г на Ч'!DM47*'Г на группу'!$A$2,"")</f>
        <v/>
      </c>
      <c r="DN47" s="71" t="str">
        <f>IF('Г на Ч'!DN47*'Г на группу'!$A$2,'Г на Ч'!DN47*'Г на группу'!$A$2,"")</f>
        <v/>
      </c>
      <c r="DO47" s="71" t="str">
        <f>IF('Г на Ч'!DO47*'Г на группу'!$A$2,'Г на Ч'!DO47*'Г на группу'!$A$2,"")</f>
        <v/>
      </c>
      <c r="DP47" s="69" t="str">
        <f>IF('Г на Ч'!DP47*'Г на группу'!$A$2,'Г на Ч'!DP47*'Г на группу'!$A$2,"")</f>
        <v/>
      </c>
      <c r="DQ47" s="21">
        <f t="shared" si="34"/>
        <v>1080</v>
      </c>
    </row>
    <row r="48" spans="1:121" s="21" customFormat="1" x14ac:dyDescent="0.25">
      <c r="A48" s="63" t="s">
        <v>36</v>
      </c>
      <c r="B48" s="63"/>
      <c r="C48" s="63"/>
      <c r="D48" s="63"/>
      <c r="E48" s="68"/>
      <c r="F48" s="39">
        <f t="shared" si="9"/>
        <v>0</v>
      </c>
      <c r="G48" s="42">
        <f t="shared" si="10"/>
        <v>0</v>
      </c>
      <c r="H48" s="42">
        <f t="shared" si="11"/>
        <v>0</v>
      </c>
      <c r="I48" s="42">
        <f t="shared" si="12"/>
        <v>0</v>
      </c>
      <c r="J48" s="63">
        <f>IF('Г на Ч'!J48*'Г на группу'!$A$2,'Г на Ч'!J48*'Г на группу'!$A$2,"")</f>
        <v>12</v>
      </c>
      <c r="K48" s="64" t="str">
        <f>IF('Г на Ч'!K48*'Г на группу'!$A$2,'Г на Ч'!K48*'Г на группу'!$A$2,"")</f>
        <v/>
      </c>
      <c r="L48" s="64" t="str">
        <f>IF('Г на Ч'!L48*'Г на группу'!$A$2,'Г на Ч'!L48*'Г на группу'!$A$2,"")</f>
        <v/>
      </c>
      <c r="M48" s="64" t="str">
        <f>IF('Г на Ч'!M48*'Г на группу'!$A$2,'Г на Ч'!M48*'Г на группу'!$A$2,"")</f>
        <v/>
      </c>
      <c r="N48" s="64" t="str">
        <f>IF('Г на Ч'!N48*'Г на группу'!$A$2,'Г на Ч'!N48*'Г на группу'!$A$2,"")</f>
        <v/>
      </c>
      <c r="O48" s="63" t="str">
        <f>IF('Г на Ч'!O48*'Г на группу'!$A$2,'Г на Ч'!O48*'Г на группу'!$A$2,"")</f>
        <v/>
      </c>
      <c r="P48" s="64" t="str">
        <f>IF('Г на Ч'!P48*'Г на группу'!$A$2,'Г на Ч'!P48*'Г на группу'!$A$2,"")</f>
        <v/>
      </c>
      <c r="Q48" s="64" t="str">
        <f>IF('Г на Ч'!Q48*'Г на группу'!$A$2,'Г на Ч'!Q48*'Г на группу'!$A$2,"")</f>
        <v/>
      </c>
      <c r="R48" s="64" t="str">
        <f>IF('Г на Ч'!R48*'Г на группу'!$A$2,'Г на Ч'!R48*'Г на группу'!$A$2,"")</f>
        <v/>
      </c>
      <c r="S48" s="64" t="str">
        <f>IF('Г на Ч'!S48*'Г на группу'!$A$2,'Г на Ч'!S48*'Г на группу'!$A$2,"")</f>
        <v/>
      </c>
      <c r="T48" s="63">
        <f>IF('Г на Ч'!T48*'Г на группу'!$A$2,'Г на Ч'!T48*'Г на группу'!$A$2,"")</f>
        <v>12</v>
      </c>
      <c r="U48" s="64" t="str">
        <f>IF('Г на Ч'!U48*'Г на группу'!$A$2,'Г на Ч'!U48*'Г на группу'!$A$2,"")</f>
        <v/>
      </c>
      <c r="V48" s="64" t="str">
        <f>IF('Г на Ч'!V48*'Г на группу'!$A$2,'Г на Ч'!V48*'Г на группу'!$A$2,"")</f>
        <v/>
      </c>
      <c r="W48" s="64" t="str">
        <f>IF('Г на Ч'!W48*'Г на группу'!$A$2,'Г на Ч'!W48*'Г на группу'!$A$2,"")</f>
        <v/>
      </c>
      <c r="X48" s="64" t="str">
        <f>IF('Г на Ч'!X48*'Г на группу'!$A$2,'Г на Ч'!X48*'Г на группу'!$A$2,"")</f>
        <v/>
      </c>
      <c r="Y48" s="63" t="str">
        <f>IF('Г на Ч'!Y48*'Г на группу'!$A$2,'Г на Ч'!Y48*'Г на группу'!$A$2,"")</f>
        <v/>
      </c>
      <c r="Z48" s="64" t="str">
        <f>IF('Г на Ч'!Z48*'Г на группу'!$A$2,'Г на Ч'!Z48*'Г на группу'!$A$2,"")</f>
        <v/>
      </c>
      <c r="AA48" s="64" t="str">
        <f>IF('Г на Ч'!AA48*'Г на группу'!$A$2,'Г на Ч'!AA48*'Г на группу'!$A$2,"")</f>
        <v/>
      </c>
      <c r="AB48" s="64" t="str">
        <f>IF('Г на Ч'!AB48*'Г на группу'!$A$2,'Г на Ч'!AB48*'Г на группу'!$A$2,"")</f>
        <v/>
      </c>
      <c r="AC48" s="64" t="str">
        <f>IF('Г на Ч'!AC48*'Г на группу'!$A$2,'Г на Ч'!AC48*'Г на группу'!$A$2,"")</f>
        <v/>
      </c>
      <c r="AD48" s="63">
        <f>IF('Г на Ч'!AD48*'Г на группу'!$A$2,'Г на Ч'!AD48*'Г на группу'!$A$2,"")</f>
        <v>12</v>
      </c>
      <c r="AE48" s="64" t="str">
        <f>IF('Г на Ч'!AE48*'Г на группу'!$A$2,'Г на Ч'!AE48*'Г на группу'!$A$2,"")</f>
        <v/>
      </c>
      <c r="AF48" s="64" t="str">
        <f>IF('Г на Ч'!AF48*'Г на группу'!$A$2,'Г на Ч'!AF48*'Г на группу'!$A$2,"")</f>
        <v/>
      </c>
      <c r="AG48" s="64" t="str">
        <f>IF('Г на Ч'!AG48*'Г на группу'!$A$2,'Г на Ч'!AG48*'Г на группу'!$A$2,"")</f>
        <v/>
      </c>
      <c r="AH48" s="64" t="str">
        <f>IF('Г на Ч'!AH48*'Г на группу'!$A$2,'Г на Ч'!AH48*'Г на группу'!$A$2,"")</f>
        <v/>
      </c>
      <c r="AI48" s="63">
        <f>IF('Г на Ч'!AI48*'Г на группу'!$A$2,'Г на Ч'!AI48*'Г на группу'!$A$2,"")</f>
        <v>12</v>
      </c>
      <c r="AJ48" s="64" t="str">
        <f>IF('Г на Ч'!AJ48*'Г на группу'!$A$2,'Г на Ч'!AJ48*'Г на группу'!$A$2,"")</f>
        <v/>
      </c>
      <c r="AK48" s="64" t="str">
        <f>IF('Г на Ч'!AK48*'Г на группу'!$A$2,'Г на Ч'!AK48*'Г на группу'!$A$2,"")</f>
        <v/>
      </c>
      <c r="AL48" s="64" t="str">
        <f>IF('Г на Ч'!AL48*'Г на группу'!$A$2,'Г на Ч'!AL48*'Г на группу'!$A$2,"")</f>
        <v/>
      </c>
      <c r="AM48" s="64" t="str">
        <f>IF('Г на Ч'!AM48*'Г на группу'!$A$2,'Г на Ч'!AM48*'Г на группу'!$A$2,"")</f>
        <v/>
      </c>
      <c r="AN48" s="67" t="str">
        <f>IF('Г на Ч'!AN48*'Г на группу'!$A$2,'Г на Ч'!AN48*'Г на группу'!$A$2,"")</f>
        <v/>
      </c>
      <c r="AO48" s="64" t="str">
        <f>IF('Г на Ч'!AO48*'Г на группу'!$A$2,'Г на Ч'!AO48*'Г на группу'!$A$2,"")</f>
        <v/>
      </c>
      <c r="AP48" s="64" t="str">
        <f>IF('Г на Ч'!AP48*'Г на группу'!$A$2,'Г на Ч'!AP48*'Г на группу'!$A$2,"")</f>
        <v/>
      </c>
      <c r="AQ48" s="64" t="str">
        <f>IF('Г на Ч'!AQ48*'Г на группу'!$A$2,'Г на Ч'!AQ48*'Г на группу'!$A$2,"")</f>
        <v/>
      </c>
      <c r="AR48" s="64" t="str">
        <f>IF('Г на Ч'!AR48*'Г на группу'!$A$2,'Г на Ч'!AR48*'Г на группу'!$A$2,"")</f>
        <v/>
      </c>
      <c r="AS48" s="63">
        <f>IF('Г на Ч'!AS48*'Г на группу'!$A$2,'Г на Ч'!AS48*'Г на группу'!$A$2,"")</f>
        <v>12</v>
      </c>
      <c r="AT48" s="64" t="str">
        <f>IF('Г на Ч'!AT48*'Г на группу'!$A$2,'Г на Ч'!AT48*'Г на группу'!$A$2,"")</f>
        <v/>
      </c>
      <c r="AU48" s="64" t="str">
        <f>IF('Г на Ч'!AU48*'Г на группу'!$A$2,'Г на Ч'!AU48*'Г на группу'!$A$2,"")</f>
        <v/>
      </c>
      <c r="AV48" s="64" t="str">
        <f>IF('Г на Ч'!AV48*'Г на группу'!$A$2,'Г на Ч'!AV48*'Г на группу'!$A$2,"")</f>
        <v/>
      </c>
      <c r="AW48" s="64" t="str">
        <f>IF('Г на Ч'!AW48*'Г на группу'!$A$2,'Г на Ч'!AW48*'Г на группу'!$A$2,"")</f>
        <v/>
      </c>
      <c r="AX48" s="63" t="str">
        <f>IF('Г на Ч'!AX48*'Г на группу'!$A$2,'Г на Ч'!AX48*'Г на группу'!$A$2,"")</f>
        <v/>
      </c>
      <c r="AY48" s="64" t="str">
        <f>IF('Г на Ч'!AY48*'Г на группу'!$A$2,'Г на Ч'!AY48*'Г на группу'!$A$2,"")</f>
        <v/>
      </c>
      <c r="AZ48" s="64" t="str">
        <f>IF('Г на Ч'!AZ48*'Г на группу'!$A$2,'Г на Ч'!AZ48*'Г на группу'!$A$2,"")</f>
        <v/>
      </c>
      <c r="BA48" s="64" t="str">
        <f>IF('Г на Ч'!BA48*'Г на группу'!$A$2,'Г на Ч'!BA48*'Г на группу'!$A$2,"")</f>
        <v/>
      </c>
      <c r="BB48" s="64" t="str">
        <f>IF('Г на Ч'!BB48*'Г на группу'!$A$2,'Г на Ч'!BB48*'Г на группу'!$A$2,"")</f>
        <v/>
      </c>
      <c r="BC48" s="63">
        <f>IF('Г на Ч'!BC48*'Г на группу'!$A$2,'Г на Ч'!BC48*'Г на группу'!$A$2,"")</f>
        <v>12</v>
      </c>
      <c r="BD48" s="64" t="str">
        <f>IF('Г на Ч'!BD48*'Г на группу'!$A$2,'Г на Ч'!BD48*'Г на группу'!$A$2,"")</f>
        <v/>
      </c>
      <c r="BE48" s="64" t="str">
        <f>IF('Г на Ч'!BE48*'Г на группу'!$A$2,'Г на Ч'!BE48*'Г на группу'!$A$2,"")</f>
        <v/>
      </c>
      <c r="BF48" s="64" t="str">
        <f>IF('Г на Ч'!BF48*'Г на группу'!$A$2,'Г на Ч'!BF48*'Г на группу'!$A$2,"")</f>
        <v/>
      </c>
      <c r="BG48" s="64" t="str">
        <f>IF('Г на Ч'!BG48*'Г на группу'!$A$2,'Г на Ч'!BG48*'Г на группу'!$A$2,"")</f>
        <v/>
      </c>
      <c r="BH48" s="67">
        <f>IF('Г на Ч'!BH48*'Г на группу'!$A$2,'Г на Ч'!BH48*'Г на группу'!$A$2,"")</f>
        <v>12</v>
      </c>
      <c r="BI48" s="64" t="str">
        <f>IF('Г на Ч'!BI48*'Г на группу'!$A$2,'Г на Ч'!BI48*'Г на группу'!$A$2,"")</f>
        <v/>
      </c>
      <c r="BJ48" s="64" t="str">
        <f>IF('Г на Ч'!BJ48*'Г на группу'!$A$2,'Г на Ч'!BJ48*'Г на группу'!$A$2,"")</f>
        <v/>
      </c>
      <c r="BK48" s="64" t="str">
        <f>IF('Г на Ч'!BK48*'Г на группу'!$A$2,'Г на Ч'!BK48*'Г на группу'!$A$2,"")</f>
        <v/>
      </c>
      <c r="BL48" s="64" t="str">
        <f>IF('Г на Ч'!BL48*'Г на группу'!$A$2,'Г на Ч'!BL48*'Г на группу'!$A$2,"")</f>
        <v/>
      </c>
      <c r="BM48" s="68">
        <f>IF('Г на Ч'!BM48*'Г на группу'!$A$2,'Г на Ч'!BM48*'Г на группу'!$A$2,"")</f>
        <v>12</v>
      </c>
      <c r="BN48" s="64" t="str">
        <f>IF('Г на Ч'!BN48*'Г на группу'!$A$2,'Г на Ч'!BN48*'Г на группу'!$A$2,"")</f>
        <v/>
      </c>
      <c r="BO48" s="64" t="str">
        <f>IF('Г на Ч'!BO48*'Г на группу'!$A$2,'Г на Ч'!BO48*'Г на группу'!$A$2,"")</f>
        <v/>
      </c>
      <c r="BP48" s="64" t="str">
        <f>IF('Г на Ч'!BP48*'Г на группу'!$A$2,'Г на Ч'!BP48*'Г на группу'!$A$2,"")</f>
        <v/>
      </c>
      <c r="BQ48" s="64" t="str">
        <f>IF('Г на Ч'!BQ48*'Г на группу'!$A$2,'Г на Ч'!BQ48*'Г на группу'!$A$2,"")</f>
        <v/>
      </c>
      <c r="BR48" s="63">
        <f>IF('Г на Ч'!BR48*'Г на группу'!$A$2,'Г на Ч'!BR48*'Г на группу'!$A$2,"")</f>
        <v>12</v>
      </c>
      <c r="BS48" s="64" t="str">
        <f>IF('Г на Ч'!BS48*'Г на группу'!$A$2,'Г на Ч'!BS48*'Г на группу'!$A$2,"")</f>
        <v/>
      </c>
      <c r="BT48" s="64" t="str">
        <f>IF('Г на Ч'!BT48*'Г на группу'!$A$2,'Г на Ч'!BT48*'Г на группу'!$A$2,"")</f>
        <v/>
      </c>
      <c r="BU48" s="64" t="str">
        <f>IF('Г на Ч'!BU48*'Г на группу'!$A$2,'Г на Ч'!BU48*'Г на группу'!$A$2,"")</f>
        <v/>
      </c>
      <c r="BV48" s="64" t="str">
        <f>IF('Г на Ч'!BV48*'Г на группу'!$A$2,'Г на Ч'!BV48*'Г на группу'!$A$2,"")</f>
        <v/>
      </c>
      <c r="BW48" s="63" t="str">
        <f>IF('Г на Ч'!BW48*'Г на группу'!$A$2,'Г на Ч'!BW48*'Г на группу'!$A$2,"")</f>
        <v/>
      </c>
      <c r="BX48" s="64" t="str">
        <f>IF('Г на Ч'!BX48*'Г на группу'!$A$2,'Г на Ч'!BX48*'Г на группу'!$A$2,"")</f>
        <v/>
      </c>
      <c r="BY48" s="64" t="str">
        <f>IF('Г на Ч'!BY48*'Г на группу'!$A$2,'Г на Ч'!BY48*'Г на группу'!$A$2,"")</f>
        <v/>
      </c>
      <c r="BZ48" s="64" t="str">
        <f>IF('Г на Ч'!BZ48*'Г на группу'!$A$2,'Г на Ч'!BZ48*'Г на группу'!$A$2,"")</f>
        <v/>
      </c>
      <c r="CA48" s="64" t="str">
        <f>IF('Г на Ч'!CA48*'Г на группу'!$A$2,'Г на Ч'!CA48*'Г на группу'!$A$2,"")</f>
        <v/>
      </c>
      <c r="CB48" s="63" t="str">
        <f>IF('Г на Ч'!CB48*'Г на группу'!$A$2,'Г на Ч'!CB48*'Г на группу'!$A$2,"")</f>
        <v/>
      </c>
      <c r="CC48" s="64" t="str">
        <f>IF('Г на Ч'!CC48*'Г на группу'!$A$2,'Г на Ч'!CC48*'Г на группу'!$A$2,"")</f>
        <v/>
      </c>
      <c r="CD48" s="64" t="str">
        <f>IF('Г на Ч'!CD48*'Г на группу'!$A$2,'Г на Ч'!CD48*'Г на группу'!$A$2,"")</f>
        <v/>
      </c>
      <c r="CE48" s="64" t="str">
        <f>IF('Г на Ч'!CE48*'Г на группу'!$A$2,'Г на Ч'!CE48*'Г на группу'!$A$2,"")</f>
        <v/>
      </c>
      <c r="CF48" s="64" t="str">
        <f>IF('Г на Ч'!CF48*'Г на группу'!$A$2,'Г на Ч'!CF48*'Г на группу'!$A$2,"")</f>
        <v/>
      </c>
      <c r="CG48" s="63">
        <f>IF('Г на Ч'!CG48*'Г на группу'!$A$2,'Г на Ч'!CG48*'Г на группу'!$A$2,"")</f>
        <v>12</v>
      </c>
      <c r="CH48" s="64" t="str">
        <f>IF('Г на Ч'!CH48*'Г на группу'!$A$2,'Г на Ч'!CH48*'Г на группу'!$A$2,"")</f>
        <v/>
      </c>
      <c r="CI48" s="64" t="str">
        <f>IF('Г на Ч'!CI48*'Г на группу'!$A$2,'Г на Ч'!CI48*'Г на группу'!$A$2,"")</f>
        <v/>
      </c>
      <c r="CJ48" s="64" t="str">
        <f>IF('Г на Ч'!CJ48*'Г на группу'!$A$2,'Г на Ч'!CJ48*'Г на группу'!$A$2,"")</f>
        <v/>
      </c>
      <c r="CK48" s="64" t="str">
        <f>IF('Г на Ч'!CK48*'Г на группу'!$A$2,'Г на Ч'!CK48*'Г на группу'!$A$2,"")</f>
        <v/>
      </c>
      <c r="CL48" s="63" t="str">
        <f>IF('Г на Ч'!CL48*'Г на группу'!$A$2,'Г на Ч'!CL48*'Г на группу'!$A$2,"")</f>
        <v/>
      </c>
      <c r="CM48" s="64" t="str">
        <f>IF('Г на Ч'!CM48*'Г на группу'!$A$2,'Г на Ч'!CM48*'Г на группу'!$A$2,"")</f>
        <v/>
      </c>
      <c r="CN48" s="64" t="str">
        <f>IF('Г на Ч'!CN48*'Г на группу'!$A$2,'Г на Ч'!CN48*'Г на группу'!$A$2,"")</f>
        <v/>
      </c>
      <c r="CO48" s="64" t="str">
        <f>IF('Г на Ч'!CO48*'Г на группу'!$A$2,'Г на Ч'!CO48*'Г на группу'!$A$2,"")</f>
        <v/>
      </c>
      <c r="CP48" s="64" t="str">
        <f>IF('Г на Ч'!CP48*'Г на группу'!$A$2,'Г на Ч'!CP48*'Г на группу'!$A$2,"")</f>
        <v/>
      </c>
      <c r="CQ48" s="63">
        <f>IF('Г на Ч'!CQ48*'Г на группу'!$A$2,'Г на Ч'!CQ48*'Г на группу'!$A$2,"")</f>
        <v>12</v>
      </c>
      <c r="CR48" s="64" t="str">
        <f>IF('Г на Ч'!CR48*'Г на группу'!$A$2,'Г на Ч'!CR48*'Г на группу'!$A$2,"")</f>
        <v/>
      </c>
      <c r="CS48" s="64" t="str">
        <f>IF('Г на Ч'!CS48*'Г на группу'!$A$2,'Г на Ч'!CS48*'Г на группу'!$A$2,"")</f>
        <v/>
      </c>
      <c r="CT48" s="64" t="str">
        <f>IF('Г на Ч'!CT48*'Г на группу'!$A$2,'Г на Ч'!CT48*'Г на группу'!$A$2,"")</f>
        <v/>
      </c>
      <c r="CU48" s="64" t="str">
        <f>IF('Г на Ч'!CU48*'Г на группу'!$A$2,'Г на Ч'!CU48*'Г на группу'!$A$2,"")</f>
        <v/>
      </c>
      <c r="CV48" s="63" t="str">
        <f>IF('Г на Ч'!CV48*'Г на группу'!$A$2,'Г на Ч'!CV48*'Г на группу'!$A$2,"")</f>
        <v/>
      </c>
      <c r="CW48" s="64" t="str">
        <f>IF('Г на Ч'!CW48*'Г на группу'!$A$2,'Г на Ч'!CW48*'Г на группу'!$A$2,"")</f>
        <v/>
      </c>
      <c r="CX48" s="64" t="str">
        <f>IF('Г на Ч'!CX48*'Г на группу'!$A$2,'Г на Ч'!CX48*'Г на группу'!$A$2,"")</f>
        <v/>
      </c>
      <c r="CY48" s="64" t="str">
        <f>IF('Г на Ч'!CY48*'Г на группу'!$A$2,'Г на Ч'!CY48*'Г на группу'!$A$2,"")</f>
        <v/>
      </c>
      <c r="CZ48" s="64" t="str">
        <f>IF('Г на Ч'!CZ48*'Г на группу'!$A$2,'Г на Ч'!CZ48*'Г на группу'!$A$2,"")</f>
        <v/>
      </c>
      <c r="DA48" s="63">
        <f>IF('Г на Ч'!DA48*'Г на группу'!$A$2,'Г на Ч'!DA48*'Г на группу'!$A$2,"")</f>
        <v>12</v>
      </c>
      <c r="DB48" s="64" t="str">
        <f>IF('Г на Ч'!DB48*'Г на группу'!$A$2,'Г на Ч'!DB48*'Г на группу'!$A$2,"")</f>
        <v/>
      </c>
      <c r="DC48" s="64" t="str">
        <f>IF('Г на Ч'!DC48*'Г на группу'!$A$2,'Г на Ч'!DC48*'Г на группу'!$A$2,"")</f>
        <v/>
      </c>
      <c r="DD48" s="64" t="str">
        <f>IF('Г на Ч'!DD48*'Г на группу'!$A$2,'Г на Ч'!DD48*'Г на группу'!$A$2,"")</f>
        <v/>
      </c>
      <c r="DE48" s="64" t="str">
        <f>IF('Г на Ч'!DE48*'Г на группу'!$A$2,'Г на Ч'!DE48*'Г на группу'!$A$2,"")</f>
        <v/>
      </c>
      <c r="DF48" s="63" t="str">
        <f>IF('Г на Ч'!DF48*'Г на группу'!$A$2,'Г на Ч'!DF48*'Г на группу'!$A$2,"")</f>
        <v/>
      </c>
      <c r="DG48" s="64" t="str">
        <f>IF('Г на Ч'!DG48*'Г на группу'!$A$2,'Г на Ч'!DG48*'Г на группу'!$A$2,"")</f>
        <v/>
      </c>
      <c r="DH48" s="64" t="str">
        <f>IF('Г на Ч'!DH48*'Г на группу'!$A$2,'Г на Ч'!DH48*'Г на группу'!$A$2,"")</f>
        <v/>
      </c>
      <c r="DI48" s="64" t="str">
        <f>IF('Г на Ч'!DI48*'Г на группу'!$A$2,'Г на Ч'!DI48*'Г на группу'!$A$2,"")</f>
        <v/>
      </c>
      <c r="DJ48" s="64" t="str">
        <f>IF('Г на Ч'!DJ48*'Г на группу'!$A$2,'Г на Ч'!DJ48*'Г на группу'!$A$2,"")</f>
        <v/>
      </c>
      <c r="DK48" s="63">
        <f>IF('Г на Ч'!DK48*'Г на группу'!$A$2,'Г на Ч'!DK48*'Г на группу'!$A$2,"")</f>
        <v>12</v>
      </c>
      <c r="DL48" s="64" t="str">
        <f>IF('Г на Ч'!DL48*'Г на группу'!$A$2,'Г на Ч'!DL48*'Г на группу'!$A$2,"")</f>
        <v/>
      </c>
      <c r="DM48" s="64" t="str">
        <f>IF('Г на Ч'!DM48*'Г на группу'!$A$2,'Г на Ч'!DM48*'Г на группу'!$A$2,"")</f>
        <v/>
      </c>
      <c r="DN48" s="64" t="str">
        <f>IF('Г на Ч'!DN48*'Г на группу'!$A$2,'Г на Ч'!DN48*'Г на группу'!$A$2,"")</f>
        <v/>
      </c>
      <c r="DO48" s="64" t="str">
        <f>IF('Г на Ч'!DO48*'Г на группу'!$A$2,'Г на Ч'!DO48*'Г на группу'!$A$2,"")</f>
        <v/>
      </c>
      <c r="DP48" s="63" t="str">
        <f>IF('Г на Ч'!DP48*'Г на группу'!$A$2,'Г на Ч'!DP48*'Г на группу'!$A$2,"")</f>
        <v/>
      </c>
      <c r="DQ48" s="21">
        <f t="shared" si="34"/>
        <v>156</v>
      </c>
    </row>
    <row r="49" spans="1:121" s="21" customFormat="1" x14ac:dyDescent="0.25">
      <c r="A49" s="69" t="s">
        <v>63</v>
      </c>
      <c r="B49" s="69">
        <v>463</v>
      </c>
      <c r="C49" s="69">
        <v>30.3</v>
      </c>
      <c r="D49" s="69">
        <v>37.9</v>
      </c>
      <c r="E49" s="70">
        <v>0</v>
      </c>
      <c r="F49" s="57" t="e">
        <f t="shared" si="9"/>
        <v>#VALUE!</v>
      </c>
      <c r="G49" s="57" t="e">
        <f t="shared" si="10"/>
        <v>#VALUE!</v>
      </c>
      <c r="H49" s="57" t="e">
        <f t="shared" si="11"/>
        <v>#VALUE!</v>
      </c>
      <c r="I49" s="57" t="e">
        <f t="shared" si="12"/>
        <v>#VALUE!</v>
      </c>
      <c r="J49" s="69" t="str">
        <f>IF('Г на Ч'!J49*'Г на группу'!$A$2,'Г на Ч'!J49*'Г на группу'!$A$2,"")</f>
        <v/>
      </c>
      <c r="K49" s="71">
        <f>IF('Г на Ч'!K49*'Г на группу'!$A$2,'Г на Ч'!K49*'Г на группу'!$A$2,"")</f>
        <v>1389</v>
      </c>
      <c r="L49" s="71">
        <f>IF('Г на Ч'!L49*'Г на группу'!$A$2,'Г на Ч'!L49*'Г на группу'!$A$2,"")</f>
        <v>90.9</v>
      </c>
      <c r="M49" s="71">
        <f>IF('Г на Ч'!M49*'Г на группу'!$A$2,'Г на Ч'!M49*'Г на группу'!$A$2,"")</f>
        <v>113.69999999999999</v>
      </c>
      <c r="N49" s="71" t="str">
        <f>IF('Г на Ч'!N49*'Г на группу'!$A$2,'Г на Ч'!N49*'Г на группу'!$A$2,"")</f>
        <v/>
      </c>
      <c r="O49" s="69">
        <f>IF('Г на Ч'!O49*'Г на группу'!$A$2,'Г на Ч'!O49*'Г на группу'!$A$2,"")</f>
        <v>300</v>
      </c>
      <c r="P49" s="71" t="str">
        <f>IF('Г на Ч'!P49*'Г на группу'!$A$2,'Г на Ч'!P49*'Г на группу'!$A$2,"")</f>
        <v/>
      </c>
      <c r="Q49" s="71" t="str">
        <f>IF('Г на Ч'!Q49*'Г на группу'!$A$2,'Г на Ч'!Q49*'Г на группу'!$A$2,"")</f>
        <v/>
      </c>
      <c r="R49" s="71" t="str">
        <f>IF('Г на Ч'!R49*'Г на группу'!$A$2,'Г на Ч'!R49*'Г на группу'!$A$2,"")</f>
        <v/>
      </c>
      <c r="S49" s="71" t="str">
        <f>IF('Г на Ч'!S49*'Г на группу'!$A$2,'Г на Ч'!S49*'Г на группу'!$A$2,"")</f>
        <v/>
      </c>
      <c r="T49" s="69" t="str">
        <f>IF('Г на Ч'!T49*'Г на группу'!$A$2,'Г на Ч'!T49*'Г на группу'!$A$2,"")</f>
        <v/>
      </c>
      <c r="U49" s="71" t="str">
        <f>IF('Г на Ч'!U49*'Г на группу'!$A$2,'Г на Ч'!U49*'Г на группу'!$A$2,"")</f>
        <v/>
      </c>
      <c r="V49" s="71" t="str">
        <f>IF('Г на Ч'!V49*'Г на группу'!$A$2,'Г на Ч'!V49*'Г на группу'!$A$2,"")</f>
        <v/>
      </c>
      <c r="W49" s="71" t="str">
        <f>IF('Г на Ч'!W49*'Г на группу'!$A$2,'Г на Ч'!W49*'Г на группу'!$A$2,"")</f>
        <v/>
      </c>
      <c r="X49" s="71" t="str">
        <f>IF('Г на Ч'!X49*'Г на группу'!$A$2,'Г на Ч'!X49*'Г на группу'!$A$2,"")</f>
        <v/>
      </c>
      <c r="Y49" s="69" t="str">
        <f>IF('Г на Ч'!Y49*'Г на группу'!$A$2,'Г на Ч'!Y49*'Г на группу'!$A$2,"")</f>
        <v/>
      </c>
      <c r="Z49" s="71" t="str">
        <f>IF('Г на Ч'!Z49*'Г на группу'!$A$2,'Г на Ч'!Z49*'Г на группу'!$A$2,"")</f>
        <v/>
      </c>
      <c r="AA49" s="71" t="str">
        <f>IF('Г на Ч'!AA49*'Г на группу'!$A$2,'Г на Ч'!AA49*'Г на группу'!$A$2,"")</f>
        <v/>
      </c>
      <c r="AB49" s="71" t="str">
        <f>IF('Г на Ч'!AB49*'Г на группу'!$A$2,'Г на Ч'!AB49*'Г на группу'!$A$2,"")</f>
        <v/>
      </c>
      <c r="AC49" s="71" t="str">
        <f>IF('Г на Ч'!AC49*'Г на группу'!$A$2,'Г на Ч'!AC49*'Г на группу'!$A$2,"")</f>
        <v/>
      </c>
      <c r="AD49" s="69" t="str">
        <f>IF('Г на Ч'!AD49*'Г на группу'!$A$2,'Г на Ч'!AD49*'Г на группу'!$A$2,"")</f>
        <v/>
      </c>
      <c r="AE49" s="71">
        <f>IF('Г на Ч'!AE49*'Г на группу'!$A$2,'Г на Ч'!AE49*'Г на группу'!$A$2,"")</f>
        <v>555.59999999999991</v>
      </c>
      <c r="AF49" s="71">
        <f>IF('Г на Ч'!AF49*'Г на группу'!$A$2,'Г на Ч'!AF49*'Г на группу'!$A$2,"")</f>
        <v>36.36</v>
      </c>
      <c r="AG49" s="71">
        <f>IF('Г на Ч'!AG49*'Г на группу'!$A$2,'Г на Ч'!AG49*'Г на группу'!$A$2,"")</f>
        <v>45.480000000000004</v>
      </c>
      <c r="AH49" s="71" t="str">
        <f>IF('Г на Ч'!AH49*'Г на группу'!$A$2,'Г на Ч'!AH49*'Г на группу'!$A$2,"")</f>
        <v/>
      </c>
      <c r="AI49" s="69">
        <f>IF('Г на Ч'!AI49*'Г на группу'!$A$2,'Г на Ч'!AI49*'Г на группу'!$A$2,"")</f>
        <v>120</v>
      </c>
      <c r="AJ49" s="71" t="str">
        <f>IF('Г на Ч'!AJ49*'Г на группу'!$A$2,'Г на Ч'!AJ49*'Г на группу'!$A$2,"")</f>
        <v/>
      </c>
      <c r="AK49" s="71" t="str">
        <f>IF('Г на Ч'!AK49*'Г на группу'!$A$2,'Г на Ч'!AK49*'Г на группу'!$A$2,"")</f>
        <v/>
      </c>
      <c r="AL49" s="71" t="str">
        <f>IF('Г на Ч'!AL49*'Г на группу'!$A$2,'Г на Ч'!AL49*'Г на группу'!$A$2,"")</f>
        <v/>
      </c>
      <c r="AM49" s="71" t="str">
        <f>IF('Г на Ч'!AM49*'Г на группу'!$A$2,'Г на Ч'!AM49*'Г на группу'!$A$2,"")</f>
        <v/>
      </c>
      <c r="AN49" s="72" t="str">
        <f>IF('Г на Ч'!AN49*'Г на группу'!$A$2,'Г на Ч'!AN49*'Г на группу'!$A$2,"")</f>
        <v/>
      </c>
      <c r="AO49" s="71" t="str">
        <f>IF('Г на Ч'!AO49*'Г на группу'!$A$2,'Г на Ч'!AO49*'Г на группу'!$A$2,"")</f>
        <v/>
      </c>
      <c r="AP49" s="71" t="str">
        <f>IF('Г на Ч'!AP49*'Г на группу'!$A$2,'Г на Ч'!AP49*'Г на группу'!$A$2,"")</f>
        <v/>
      </c>
      <c r="AQ49" s="71" t="str">
        <f>IF('Г на Ч'!AQ49*'Г на группу'!$A$2,'Г на Ч'!AQ49*'Г на группу'!$A$2,"")</f>
        <v/>
      </c>
      <c r="AR49" s="71" t="str">
        <f>IF('Г на Ч'!AR49*'Г на группу'!$A$2,'Г на Ч'!AR49*'Г на группу'!$A$2,"")</f>
        <v/>
      </c>
      <c r="AS49" s="69" t="str">
        <f>IF('Г на Ч'!AS49*'Г на группу'!$A$2,'Г на Ч'!AS49*'Г на группу'!$A$2,"")</f>
        <v/>
      </c>
      <c r="AT49" s="71">
        <f>IF('Г на Ч'!AT49*'Г на группу'!$A$2,'Г на Ч'!AT49*'Г на группу'!$A$2,"")</f>
        <v>1389</v>
      </c>
      <c r="AU49" s="71">
        <f>IF('Г на Ч'!AU49*'Г на группу'!$A$2,'Г на Ч'!AU49*'Г на группу'!$A$2,"")</f>
        <v>90.9</v>
      </c>
      <c r="AV49" s="71">
        <f>IF('Г на Ч'!AV49*'Г на группу'!$A$2,'Г на Ч'!AV49*'Г на группу'!$A$2,"")</f>
        <v>113.69999999999999</v>
      </c>
      <c r="AW49" s="71" t="str">
        <f>IF('Г на Ч'!AW49*'Г на группу'!$A$2,'Г на Ч'!AW49*'Г на группу'!$A$2,"")</f>
        <v/>
      </c>
      <c r="AX49" s="69">
        <f>IF('Г на Ч'!AX49*'Г на группу'!$A$2,'Г на Ч'!AX49*'Г на группу'!$A$2,"")</f>
        <v>300</v>
      </c>
      <c r="AY49" s="71" t="str">
        <f>IF('Г на Ч'!AY49*'Г на группу'!$A$2,'Г на Ч'!AY49*'Г на группу'!$A$2,"")</f>
        <v/>
      </c>
      <c r="AZ49" s="71" t="str">
        <f>IF('Г на Ч'!AZ49*'Г на группу'!$A$2,'Г на Ч'!AZ49*'Г на группу'!$A$2,"")</f>
        <v/>
      </c>
      <c r="BA49" s="71" t="str">
        <f>IF('Г на Ч'!BA49*'Г на группу'!$A$2,'Г на Ч'!BA49*'Г на группу'!$A$2,"")</f>
        <v/>
      </c>
      <c r="BB49" s="71" t="str">
        <f>IF('Г на Ч'!BB49*'Г на группу'!$A$2,'Г на Ч'!BB49*'Г на группу'!$A$2,"")</f>
        <v/>
      </c>
      <c r="BC49" s="69" t="str">
        <f>IF('Г на Ч'!BC49*'Г на группу'!$A$2,'Г на Ч'!BC49*'Г на группу'!$A$2,"")</f>
        <v/>
      </c>
      <c r="BD49" s="71">
        <f>IF('Г на Ч'!BD49*'Г на группу'!$A$2,'Г на Ч'!BD49*'Г на группу'!$A$2,"")</f>
        <v>555.59999999999991</v>
      </c>
      <c r="BE49" s="71">
        <f>IF('Г на Ч'!BE49*'Г на группу'!$A$2,'Г на Ч'!BE49*'Г на группу'!$A$2,"")</f>
        <v>36.36</v>
      </c>
      <c r="BF49" s="71">
        <f>IF('Г на Ч'!BF49*'Г на группу'!$A$2,'Г на Ч'!BF49*'Г на группу'!$A$2,"")</f>
        <v>45.480000000000004</v>
      </c>
      <c r="BG49" s="71" t="str">
        <f>IF('Г на Ч'!BG49*'Г на группу'!$A$2,'Г на Ч'!BG49*'Г на группу'!$A$2,"")</f>
        <v/>
      </c>
      <c r="BH49" s="72">
        <f>IF('Г на Ч'!BH49*'Г на группу'!$A$2,'Г на Ч'!BH49*'Г на группу'!$A$2,"")</f>
        <v>120</v>
      </c>
      <c r="BI49" s="71" t="str">
        <f>IF('Г на Ч'!BI49*'Г на группу'!$A$2,'Г на Ч'!BI49*'Г на группу'!$A$2,"")</f>
        <v/>
      </c>
      <c r="BJ49" s="71" t="str">
        <f>IF('Г на Ч'!BJ49*'Г на группу'!$A$2,'Г на Ч'!BJ49*'Г на группу'!$A$2,"")</f>
        <v/>
      </c>
      <c r="BK49" s="71" t="str">
        <f>IF('Г на Ч'!BK49*'Г на группу'!$A$2,'Г на Ч'!BK49*'Г на группу'!$A$2,"")</f>
        <v/>
      </c>
      <c r="BL49" s="71" t="str">
        <f>IF('Г на Ч'!BL49*'Г на группу'!$A$2,'Г на Ч'!BL49*'Г на группу'!$A$2,"")</f>
        <v/>
      </c>
      <c r="BM49" s="70" t="str">
        <f>IF('Г на Ч'!BM49*'Г на группу'!$A$2,'Г на Ч'!BM49*'Г на группу'!$A$2,"")</f>
        <v/>
      </c>
      <c r="BN49" s="71" t="str">
        <f>IF('Г на Ч'!BN49*'Г на группу'!$A$2,'Г на Ч'!BN49*'Г на группу'!$A$2,"")</f>
        <v/>
      </c>
      <c r="BO49" s="71" t="str">
        <f>IF('Г на Ч'!BO49*'Г на группу'!$A$2,'Г на Ч'!BO49*'Г на группу'!$A$2,"")</f>
        <v/>
      </c>
      <c r="BP49" s="71" t="str">
        <f>IF('Г на Ч'!BP49*'Г на группу'!$A$2,'Г на Ч'!BP49*'Г на группу'!$A$2,"")</f>
        <v/>
      </c>
      <c r="BQ49" s="71" t="str">
        <f>IF('Г на Ч'!BQ49*'Г на группу'!$A$2,'Г на Ч'!BQ49*'Г на группу'!$A$2,"")</f>
        <v/>
      </c>
      <c r="BR49" s="69" t="str">
        <f>IF('Г на Ч'!BR49*'Г на группу'!$A$2,'Г на Ч'!BR49*'Г на группу'!$A$2,"")</f>
        <v/>
      </c>
      <c r="BS49" s="71">
        <f>IF('Г на Ч'!BS49*'Г на группу'!$A$2,'Г на Ч'!BS49*'Г на группу'!$A$2,"")</f>
        <v>1389</v>
      </c>
      <c r="BT49" s="71">
        <f>IF('Г на Ч'!BT49*'Г на группу'!$A$2,'Г на Ч'!BT49*'Г на группу'!$A$2,"")</f>
        <v>90.9</v>
      </c>
      <c r="BU49" s="71">
        <f>IF('Г на Ч'!BU49*'Г на группу'!$A$2,'Г на Ч'!BU49*'Г на группу'!$A$2,"")</f>
        <v>113.69999999999999</v>
      </c>
      <c r="BV49" s="71" t="str">
        <f>IF('Г на Ч'!BV49*'Г на группу'!$A$2,'Г на Ч'!BV49*'Г на группу'!$A$2,"")</f>
        <v/>
      </c>
      <c r="BW49" s="69">
        <f>IF('Г на Ч'!BW49*'Г на группу'!$A$2,'Г на Ч'!BW49*'Г на группу'!$A$2,"")</f>
        <v>300</v>
      </c>
      <c r="BX49" s="71" t="str">
        <f>IF('Г на Ч'!BX49*'Г на группу'!$A$2,'Г на Ч'!BX49*'Г на группу'!$A$2,"")</f>
        <v/>
      </c>
      <c r="BY49" s="71" t="str">
        <f>IF('Г на Ч'!BY49*'Г на группу'!$A$2,'Г на Ч'!BY49*'Г на группу'!$A$2,"")</f>
        <v/>
      </c>
      <c r="BZ49" s="71" t="str">
        <f>IF('Г на Ч'!BZ49*'Г на группу'!$A$2,'Г на Ч'!BZ49*'Г на группу'!$A$2,"")</f>
        <v/>
      </c>
      <c r="CA49" s="71" t="str">
        <f>IF('Г на Ч'!CA49*'Г на группу'!$A$2,'Г на Ч'!CA49*'Г на группу'!$A$2,"")</f>
        <v/>
      </c>
      <c r="CB49" s="69" t="str">
        <f>IF('Г на Ч'!CB49*'Г на группу'!$A$2,'Г на Ч'!CB49*'Г на группу'!$A$2,"")</f>
        <v/>
      </c>
      <c r="CC49" s="71">
        <f>IF('Г на Ч'!CC49*'Г на группу'!$A$2,'Г на Ч'!CC49*'Г на группу'!$A$2,"")</f>
        <v>555.59999999999991</v>
      </c>
      <c r="CD49" s="71">
        <f>IF('Г на Ч'!CD49*'Г на группу'!$A$2,'Г на Ч'!CD49*'Г на группу'!$A$2,"")</f>
        <v>36.36</v>
      </c>
      <c r="CE49" s="71">
        <f>IF('Г на Ч'!CE49*'Г на группу'!$A$2,'Г на Ч'!CE49*'Г на группу'!$A$2,"")</f>
        <v>45.480000000000004</v>
      </c>
      <c r="CF49" s="71" t="str">
        <f>IF('Г на Ч'!CF49*'Г на группу'!$A$2,'Г на Ч'!CF49*'Г на группу'!$A$2,"")</f>
        <v/>
      </c>
      <c r="CG49" s="69">
        <f>IF('Г на Ч'!CG49*'Г на группу'!$A$2,'Г на Ч'!CG49*'Г на группу'!$A$2,"")</f>
        <v>120</v>
      </c>
      <c r="CH49" s="71" t="str">
        <f>IF('Г на Ч'!CH49*'Г на группу'!$A$2,'Г на Ч'!CH49*'Г на группу'!$A$2,"")</f>
        <v/>
      </c>
      <c r="CI49" s="71" t="str">
        <f>IF('Г на Ч'!CI49*'Г на группу'!$A$2,'Г на Ч'!CI49*'Г на группу'!$A$2,"")</f>
        <v/>
      </c>
      <c r="CJ49" s="71" t="str">
        <f>IF('Г на Ч'!CJ49*'Г на группу'!$A$2,'Г на Ч'!CJ49*'Г на группу'!$A$2,"")</f>
        <v/>
      </c>
      <c r="CK49" s="71" t="str">
        <f>IF('Г на Ч'!CK49*'Г на группу'!$A$2,'Г на Ч'!CK49*'Г на группу'!$A$2,"")</f>
        <v/>
      </c>
      <c r="CL49" s="69" t="str">
        <f>IF('Г на Ч'!CL49*'Г на группу'!$A$2,'Г на Ч'!CL49*'Г на группу'!$A$2,"")</f>
        <v/>
      </c>
      <c r="CM49" s="71">
        <f>IF('Г на Ч'!CM49*'Г на группу'!$A$2,'Г на Ч'!CM49*'Г на группу'!$A$2,"")</f>
        <v>555.59999999999991</v>
      </c>
      <c r="CN49" s="71">
        <f>IF('Г на Ч'!CN49*'Г на группу'!$A$2,'Г на Ч'!CN49*'Г на группу'!$A$2,"")</f>
        <v>36.36</v>
      </c>
      <c r="CO49" s="71">
        <f>IF('Г на Ч'!CO49*'Г на группу'!$A$2,'Г на Ч'!CO49*'Г на группу'!$A$2,"")</f>
        <v>45.480000000000004</v>
      </c>
      <c r="CP49" s="71" t="str">
        <f>IF('Г на Ч'!CP49*'Г на группу'!$A$2,'Г на Ч'!CP49*'Г на группу'!$A$2,"")</f>
        <v/>
      </c>
      <c r="CQ49" s="69">
        <f>IF('Г на Ч'!CQ49*'Г на группу'!$A$2,'Г на Ч'!CQ49*'Г на группу'!$A$2,"")</f>
        <v>120</v>
      </c>
      <c r="CR49" s="71" t="str">
        <f>IF('Г на Ч'!CR49*'Г на группу'!$A$2,'Г на Ч'!CR49*'Г на группу'!$A$2,"")</f>
        <v/>
      </c>
      <c r="CS49" s="71" t="str">
        <f>IF('Г на Ч'!CS49*'Г на группу'!$A$2,'Г на Ч'!CS49*'Г на группу'!$A$2,"")</f>
        <v/>
      </c>
      <c r="CT49" s="71" t="str">
        <f>IF('Г на Ч'!CT49*'Г на группу'!$A$2,'Г на Ч'!CT49*'Г на группу'!$A$2,"")</f>
        <v/>
      </c>
      <c r="CU49" s="71" t="str">
        <f>IF('Г на Ч'!CU49*'Г на группу'!$A$2,'Г на Ч'!CU49*'Г на группу'!$A$2,"")</f>
        <v/>
      </c>
      <c r="CV49" s="69" t="str">
        <f>IF('Г на Ч'!CV49*'Г на группу'!$A$2,'Г на Ч'!CV49*'Г на группу'!$A$2,"")</f>
        <v/>
      </c>
      <c r="CW49" s="71" t="str">
        <f>IF('Г на Ч'!CW49*'Г на группу'!$A$2,'Г на Ч'!CW49*'Г на группу'!$A$2,"")</f>
        <v/>
      </c>
      <c r="CX49" s="71" t="str">
        <f>IF('Г на Ч'!CX49*'Г на группу'!$A$2,'Г на Ч'!CX49*'Г на группу'!$A$2,"")</f>
        <v/>
      </c>
      <c r="CY49" s="71" t="str">
        <f>IF('Г на Ч'!CY49*'Г на группу'!$A$2,'Г на Ч'!CY49*'Г на группу'!$A$2,"")</f>
        <v/>
      </c>
      <c r="CZ49" s="71" t="str">
        <f>IF('Г на Ч'!CZ49*'Г на группу'!$A$2,'Г на Ч'!CZ49*'Г на группу'!$A$2,"")</f>
        <v/>
      </c>
      <c r="DA49" s="69" t="str">
        <f>IF('Г на Ч'!DA49*'Г на группу'!$A$2,'Г на Ч'!DA49*'Г на группу'!$A$2,"")</f>
        <v/>
      </c>
      <c r="DB49" s="71">
        <f>IF('Г на Ч'!DB49*'Г на группу'!$A$2,'Г на Ч'!DB49*'Г на группу'!$A$2,"")</f>
        <v>1389</v>
      </c>
      <c r="DC49" s="71">
        <f>IF('Г на Ч'!DC49*'Г на группу'!$A$2,'Г на Ч'!DC49*'Г на группу'!$A$2,"")</f>
        <v>90.9</v>
      </c>
      <c r="DD49" s="71">
        <f>IF('Г на Ч'!DD49*'Г на группу'!$A$2,'Г на Ч'!DD49*'Г на группу'!$A$2,"")</f>
        <v>113.69999999999999</v>
      </c>
      <c r="DE49" s="71" t="str">
        <f>IF('Г на Ч'!DE49*'Г на группу'!$A$2,'Г на Ч'!DE49*'Г на группу'!$A$2,"")</f>
        <v/>
      </c>
      <c r="DF49" s="69">
        <f>IF('Г на Ч'!DF49*'Г на группу'!$A$2,'Г на Ч'!DF49*'Г на группу'!$A$2,"")</f>
        <v>300</v>
      </c>
      <c r="DG49" s="71" t="str">
        <f>IF('Г на Ч'!DG49*'Г на группу'!$A$2,'Г на Ч'!DG49*'Г на группу'!$A$2,"")</f>
        <v/>
      </c>
      <c r="DH49" s="71" t="str">
        <f>IF('Г на Ч'!DH49*'Г на группу'!$A$2,'Г на Ч'!DH49*'Г на группу'!$A$2,"")</f>
        <v/>
      </c>
      <c r="DI49" s="71" t="str">
        <f>IF('Г на Ч'!DI49*'Г на группу'!$A$2,'Г на Ч'!DI49*'Г на группу'!$A$2,"")</f>
        <v/>
      </c>
      <c r="DJ49" s="71" t="str">
        <f>IF('Г на Ч'!DJ49*'Г на группу'!$A$2,'Г на Ч'!DJ49*'Г на группу'!$A$2,"")</f>
        <v/>
      </c>
      <c r="DK49" s="69" t="str">
        <f>IF('Г на Ч'!DK49*'Г на группу'!$A$2,'Г на Ч'!DK49*'Г на группу'!$A$2,"")</f>
        <v/>
      </c>
      <c r="DL49" s="71">
        <f>IF('Г на Ч'!DL49*'Г на группу'!$A$2,'Г на Ч'!DL49*'Г на группу'!$A$2,"")</f>
        <v>1389</v>
      </c>
      <c r="DM49" s="71">
        <f>IF('Г на Ч'!DM49*'Г на группу'!$A$2,'Г на Ч'!DM49*'Г на группу'!$A$2,"")</f>
        <v>90.9</v>
      </c>
      <c r="DN49" s="71">
        <f>IF('Г на Ч'!DN49*'Г на группу'!$A$2,'Г на Ч'!DN49*'Г на группу'!$A$2,"")</f>
        <v>113.69999999999999</v>
      </c>
      <c r="DO49" s="71" t="str">
        <f>IF('Г на Ч'!DO49*'Г на группу'!$A$2,'Г на Ч'!DO49*'Г на группу'!$A$2,"")</f>
        <v/>
      </c>
      <c r="DP49" s="69">
        <f>IF('Г на Ч'!DP49*'Г на группу'!$A$2,'Г на Ч'!DP49*'Г на группу'!$A$2,"")</f>
        <v>300</v>
      </c>
      <c r="DQ49" s="21">
        <f t="shared" si="34"/>
        <v>1980</v>
      </c>
    </row>
    <row r="50" spans="1:121" s="21" customFormat="1" x14ac:dyDescent="0.25">
      <c r="A50" s="21" t="s">
        <v>64</v>
      </c>
      <c r="B50" s="21">
        <v>463</v>
      </c>
      <c r="C50" s="21">
        <v>30.3</v>
      </c>
      <c r="D50" s="21">
        <v>37.9</v>
      </c>
      <c r="E50" s="55">
        <v>0</v>
      </c>
      <c r="F50" s="42" t="e">
        <f t="shared" si="9"/>
        <v>#VALUE!</v>
      </c>
      <c r="G50" s="42" t="e">
        <f t="shared" si="10"/>
        <v>#VALUE!</v>
      </c>
      <c r="H50" s="42" t="e">
        <f t="shared" si="11"/>
        <v>#VALUE!</v>
      </c>
      <c r="I50" s="42" t="e">
        <f t="shared" si="12"/>
        <v>#VALUE!</v>
      </c>
      <c r="J50" s="21" t="str">
        <f>IF('Г на Ч'!J50*'Г на группу'!$A$2,'Г на Ч'!J50*'Г на группу'!$A$2,"")</f>
        <v/>
      </c>
      <c r="K50" s="30" t="str">
        <f>IF('Г на Ч'!K50*'Г на группу'!$A$2,'Г на Ч'!K50*'Г на группу'!$A$2,"")</f>
        <v/>
      </c>
      <c r="L50" s="30" t="str">
        <f>IF('Г на Ч'!L50*'Г на группу'!$A$2,'Г на Ч'!L50*'Г на группу'!$A$2,"")</f>
        <v/>
      </c>
      <c r="M50" s="30" t="str">
        <f>IF('Г на Ч'!M50*'Г на группу'!$A$2,'Г на Ч'!M50*'Г на группу'!$A$2,"")</f>
        <v/>
      </c>
      <c r="N50" s="30" t="str">
        <f>IF('Г на Ч'!N50*'Г на группу'!$A$2,'Г на Ч'!N50*'Г на группу'!$A$2,"")</f>
        <v/>
      </c>
      <c r="O50" s="21" t="str">
        <f>IF('Г на Ч'!O50*'Г на группу'!$A$2,'Г на Ч'!O50*'Г на группу'!$A$2,"")</f>
        <v/>
      </c>
      <c r="P50" s="30" t="str">
        <f>IF('Г на Ч'!P50*'Г на группу'!$A$2,'Г на Ч'!P50*'Г на группу'!$A$2,"")</f>
        <v/>
      </c>
      <c r="Q50" s="30" t="str">
        <f>IF('Г на Ч'!Q50*'Г на группу'!$A$2,'Г на Ч'!Q50*'Г на группу'!$A$2,"")</f>
        <v/>
      </c>
      <c r="R50" s="30" t="str">
        <f>IF('Г на Ч'!R50*'Г на группу'!$A$2,'Г на Ч'!R50*'Г на группу'!$A$2,"")</f>
        <v/>
      </c>
      <c r="S50" s="30" t="str">
        <f>IF('Г на Ч'!S50*'Г на группу'!$A$2,'Г на Ч'!S50*'Г на группу'!$A$2,"")</f>
        <v/>
      </c>
      <c r="T50" s="21" t="str">
        <f>IF('Г на Ч'!T50*'Г на группу'!$A$2,'Г на Ч'!T50*'Г на группу'!$A$2,"")</f>
        <v/>
      </c>
      <c r="U50" s="30">
        <f>IF('Г на Ч'!U50*'Г на группу'!$A$2,'Г на Ч'!U50*'Г на группу'!$A$2,"")</f>
        <v>1389</v>
      </c>
      <c r="V50" s="30">
        <f>IF('Г на Ч'!V50*'Г на группу'!$A$2,'Г на Ч'!V50*'Г на группу'!$A$2,"")</f>
        <v>90.9</v>
      </c>
      <c r="W50" s="30">
        <f>IF('Г на Ч'!W50*'Г на группу'!$A$2,'Г на Ч'!W50*'Г на группу'!$A$2,"")</f>
        <v>113.69999999999999</v>
      </c>
      <c r="X50" s="30" t="str">
        <f>IF('Г на Ч'!X50*'Г на группу'!$A$2,'Г на Ч'!X50*'Г на группу'!$A$2,"")</f>
        <v/>
      </c>
      <c r="Y50" s="21">
        <f>IF('Г на Ч'!Y50*'Г на группу'!$A$2,'Г на Ч'!Y50*'Г на группу'!$A$2,"")</f>
        <v>300</v>
      </c>
      <c r="Z50" s="30" t="str">
        <f>IF('Г на Ч'!Z50*'Г на группу'!$A$2,'Г на Ч'!Z50*'Г на группу'!$A$2,"")</f>
        <v/>
      </c>
      <c r="AA50" s="30" t="str">
        <f>IF('Г на Ч'!AA50*'Г на группу'!$A$2,'Г на Ч'!AA50*'Г на группу'!$A$2,"")</f>
        <v/>
      </c>
      <c r="AB50" s="30" t="str">
        <f>IF('Г на Ч'!AB50*'Г на группу'!$A$2,'Г на Ч'!AB50*'Г на группу'!$A$2,"")</f>
        <v/>
      </c>
      <c r="AC50" s="30" t="str">
        <f>IF('Г на Ч'!AC50*'Г на группу'!$A$2,'Г на Ч'!AC50*'Г на группу'!$A$2,"")</f>
        <v/>
      </c>
      <c r="AD50" s="21" t="str">
        <f>IF('Г на Ч'!AD50*'Г на группу'!$A$2,'Г на Ч'!AD50*'Г на группу'!$A$2,"")</f>
        <v/>
      </c>
      <c r="AE50" s="30" t="str">
        <f>IF('Г на Ч'!AE50*'Г на группу'!$A$2,'Г на Ч'!AE50*'Г на группу'!$A$2,"")</f>
        <v/>
      </c>
      <c r="AF50" s="30" t="str">
        <f>IF('Г на Ч'!AF50*'Г на группу'!$A$2,'Г на Ч'!AF50*'Г на группу'!$A$2,"")</f>
        <v/>
      </c>
      <c r="AG50" s="30" t="str">
        <f>IF('Г на Ч'!AG50*'Г на группу'!$A$2,'Г на Ч'!AG50*'Г на группу'!$A$2,"")</f>
        <v/>
      </c>
      <c r="AH50" s="30" t="str">
        <f>IF('Г на Ч'!AH50*'Г на группу'!$A$2,'Г на Ч'!AH50*'Г на группу'!$A$2,"")</f>
        <v/>
      </c>
      <c r="AI50" s="21" t="str">
        <f>IF('Г на Ч'!AI50*'Г на группу'!$A$2,'Г на Ч'!AI50*'Г на группу'!$A$2,"")</f>
        <v/>
      </c>
      <c r="AJ50" s="30">
        <f>IF('Г на Ч'!AJ50*'Г на группу'!$A$2,'Г на Ч'!AJ50*'Г на группу'!$A$2,"")</f>
        <v>1389</v>
      </c>
      <c r="AK50" s="30">
        <f>IF('Г на Ч'!AK50*'Г на группу'!$A$2,'Г на Ч'!AK50*'Г на группу'!$A$2,"")</f>
        <v>90.9</v>
      </c>
      <c r="AL50" s="30">
        <f>IF('Г на Ч'!AL50*'Г на группу'!$A$2,'Г на Ч'!AL50*'Г на группу'!$A$2,"")</f>
        <v>113.69999999999999</v>
      </c>
      <c r="AM50" s="30" t="str">
        <f>IF('Г на Ч'!AM50*'Г на группу'!$A$2,'Г на Ч'!AM50*'Г на группу'!$A$2,"")</f>
        <v/>
      </c>
      <c r="AN50" s="54">
        <f>IF('Г на Ч'!AN50*'Г на группу'!$A$2,'Г на Ч'!AN50*'Г на группу'!$A$2,"")</f>
        <v>300</v>
      </c>
      <c r="AO50" s="30" t="str">
        <f>IF('Г на Ч'!AO50*'Г на группу'!$A$2,'Г на Ч'!AO50*'Г на группу'!$A$2,"")</f>
        <v/>
      </c>
      <c r="AP50" s="30" t="str">
        <f>IF('Г на Ч'!AP50*'Г на группу'!$A$2,'Г на Ч'!AP50*'Г на группу'!$A$2,"")</f>
        <v/>
      </c>
      <c r="AQ50" s="30" t="str">
        <f>IF('Г на Ч'!AQ50*'Г на группу'!$A$2,'Г на Ч'!AQ50*'Г на группу'!$A$2,"")</f>
        <v/>
      </c>
      <c r="AR50" s="30" t="str">
        <f>IF('Г на Ч'!AR50*'Г на группу'!$A$2,'Г на Ч'!AR50*'Г на группу'!$A$2,"")</f>
        <v/>
      </c>
      <c r="AS50" s="21" t="str">
        <f>IF('Г на Ч'!AS50*'Г на группу'!$A$2,'Г на Ч'!AS50*'Г на группу'!$A$2,"")</f>
        <v/>
      </c>
      <c r="AT50" s="30" t="str">
        <f>IF('Г на Ч'!AT50*'Г на группу'!$A$2,'Г на Ч'!AT50*'Г на группу'!$A$2,"")</f>
        <v/>
      </c>
      <c r="AU50" s="30" t="str">
        <f>IF('Г на Ч'!AU50*'Г на группу'!$A$2,'Г на Ч'!AU50*'Г на группу'!$A$2,"")</f>
        <v/>
      </c>
      <c r="AV50" s="30" t="str">
        <f>IF('Г на Ч'!AV50*'Г на группу'!$A$2,'Г на Ч'!AV50*'Г на группу'!$A$2,"")</f>
        <v/>
      </c>
      <c r="AW50" s="30" t="str">
        <f>IF('Г на Ч'!AW50*'Г на группу'!$A$2,'Г на Ч'!AW50*'Г на группу'!$A$2,"")</f>
        <v/>
      </c>
      <c r="AX50" s="21" t="str">
        <f>IF('Г на Ч'!AX50*'Г на группу'!$A$2,'Г на Ч'!AX50*'Г на группу'!$A$2,"")</f>
        <v/>
      </c>
      <c r="AY50" s="30">
        <f>IF('Г на Ч'!AY50*'Г на группу'!$A$2,'Г на Ч'!AY50*'Г на группу'!$A$2,"")</f>
        <v>916.74</v>
      </c>
      <c r="AZ50" s="30">
        <f>IF('Г на Ч'!AZ50*'Г на группу'!$A$2,'Г на Ч'!AZ50*'Г на группу'!$A$2,"")</f>
        <v>59.994</v>
      </c>
      <c r="BA50" s="30">
        <f>IF('Г на Ч'!BA50*'Г на группу'!$A$2,'Г на Ч'!BA50*'Г на группу'!$A$2,"")</f>
        <v>75.042000000000002</v>
      </c>
      <c r="BB50" s="30" t="str">
        <f>IF('Г на Ч'!BB50*'Г на группу'!$A$2,'Г на Ч'!BB50*'Г на группу'!$A$2,"")</f>
        <v/>
      </c>
      <c r="BC50" s="21">
        <f>IF('Г на Ч'!BC50*'Г на группу'!$A$2,'Г на Ч'!BC50*'Г на группу'!$A$2,"")</f>
        <v>198</v>
      </c>
      <c r="BD50" s="30" t="str">
        <f>IF('Г на Ч'!BD50*'Г на группу'!$A$2,'Г на Ч'!BD50*'Г на группу'!$A$2,"")</f>
        <v/>
      </c>
      <c r="BE50" s="30" t="str">
        <f>IF('Г на Ч'!BE50*'Г на группу'!$A$2,'Г на Ч'!BE50*'Г на группу'!$A$2,"")</f>
        <v/>
      </c>
      <c r="BF50" s="30" t="str">
        <f>IF('Г на Ч'!BF50*'Г на группу'!$A$2,'Г на Ч'!BF50*'Г на группу'!$A$2,"")</f>
        <v/>
      </c>
      <c r="BG50" s="30" t="str">
        <f>IF('Г на Ч'!BG50*'Г на группу'!$A$2,'Г на Ч'!BG50*'Г на группу'!$A$2,"")</f>
        <v/>
      </c>
      <c r="BH50" s="54" t="str">
        <f>IF('Г на Ч'!BH50*'Г на группу'!$A$2,'Г на Ч'!BH50*'Г на группу'!$A$2,"")</f>
        <v/>
      </c>
      <c r="BI50" s="30">
        <f>IF('Г на Ч'!BI50*'Г на группу'!$A$2,'Г на Ч'!BI50*'Г на группу'!$A$2,"")</f>
        <v>916.74</v>
      </c>
      <c r="BJ50" s="30">
        <f>IF('Г на Ч'!BJ50*'Г на группу'!$A$2,'Г на Ч'!BJ50*'Г на группу'!$A$2,"")</f>
        <v>59.994</v>
      </c>
      <c r="BK50" s="30">
        <f>IF('Г на Ч'!BK50*'Г на группу'!$A$2,'Г на Ч'!BK50*'Г на группу'!$A$2,"")</f>
        <v>75.042000000000002</v>
      </c>
      <c r="BL50" s="30" t="str">
        <f>IF('Г на Ч'!BL50*'Г на группу'!$A$2,'Г на Ч'!BL50*'Г на группу'!$A$2,"")</f>
        <v/>
      </c>
      <c r="BM50" s="55">
        <f>IF('Г на Ч'!BM50*'Г на группу'!$A$2,'Г на Ч'!BM50*'Г на группу'!$A$2,"")</f>
        <v>198</v>
      </c>
      <c r="BN50" s="30" t="str">
        <f>IF('Г на Ч'!BN50*'Г на группу'!$A$2,'Г на Ч'!BN50*'Г на группу'!$A$2,"")</f>
        <v/>
      </c>
      <c r="BO50" s="30" t="str">
        <f>IF('Г на Ч'!BO50*'Г на группу'!$A$2,'Г на Ч'!BO50*'Г на группу'!$A$2,"")</f>
        <v/>
      </c>
      <c r="BP50" s="30" t="str">
        <f>IF('Г на Ч'!BP50*'Г на группу'!$A$2,'Г на Ч'!BP50*'Г на группу'!$A$2,"")</f>
        <v/>
      </c>
      <c r="BQ50" s="30" t="str">
        <f>IF('Г на Ч'!BQ50*'Г на группу'!$A$2,'Г на Ч'!BQ50*'Г на группу'!$A$2,"")</f>
        <v/>
      </c>
      <c r="BR50" s="21" t="str">
        <f>IF('Г на Ч'!BR50*'Г на группу'!$A$2,'Г на Ч'!BR50*'Г на группу'!$A$2,"")</f>
        <v/>
      </c>
      <c r="BS50" s="30" t="str">
        <f>IF('Г на Ч'!BS50*'Г на группу'!$A$2,'Г на Ч'!BS50*'Г на группу'!$A$2,"")</f>
        <v/>
      </c>
      <c r="BT50" s="30" t="str">
        <f>IF('Г на Ч'!BT50*'Г на группу'!$A$2,'Г на Ч'!BT50*'Г на группу'!$A$2,"")</f>
        <v/>
      </c>
      <c r="BU50" s="30" t="str">
        <f>IF('Г на Ч'!BU50*'Г на группу'!$A$2,'Г на Ч'!BU50*'Г на группу'!$A$2,"")</f>
        <v/>
      </c>
      <c r="BV50" s="30" t="str">
        <f>IF('Г на Ч'!BV50*'Г на группу'!$A$2,'Г на Ч'!BV50*'Г на группу'!$A$2,"")</f>
        <v/>
      </c>
      <c r="BW50" s="21" t="str">
        <f>IF('Г на Ч'!BW50*'Г на группу'!$A$2,'Г на Ч'!BW50*'Г на группу'!$A$2,"")</f>
        <v/>
      </c>
      <c r="BX50" s="30">
        <f>IF('Г на Ч'!BX50*'Г на группу'!$A$2,'Г на Ч'!BX50*'Г на группу'!$A$2,"")</f>
        <v>1389</v>
      </c>
      <c r="BY50" s="30">
        <f>IF('Г на Ч'!BY50*'Г на группу'!$A$2,'Г на Ч'!BY50*'Г на группу'!$A$2,"")</f>
        <v>90.9</v>
      </c>
      <c r="BZ50" s="30">
        <f>IF('Г на Ч'!BZ50*'Г на группу'!$A$2,'Г на Ч'!BZ50*'Г на группу'!$A$2,"")</f>
        <v>113.69999999999999</v>
      </c>
      <c r="CA50" s="30" t="str">
        <f>IF('Г на Ч'!CA50*'Г на группу'!$A$2,'Г на Ч'!CA50*'Г на группу'!$A$2,"")</f>
        <v/>
      </c>
      <c r="CB50" s="21">
        <f>IF('Г на Ч'!CB50*'Г на группу'!$A$2,'Г на Ч'!CB50*'Г на группу'!$A$2,"")</f>
        <v>300</v>
      </c>
      <c r="CC50" s="30" t="str">
        <f>IF('Г на Ч'!CC50*'Г на группу'!$A$2,'Г на Ч'!CC50*'Г на группу'!$A$2,"")</f>
        <v/>
      </c>
      <c r="CD50" s="30" t="str">
        <f>IF('Г на Ч'!CD50*'Г на группу'!$A$2,'Г на Ч'!CD50*'Г на группу'!$A$2,"")</f>
        <v/>
      </c>
      <c r="CE50" s="30" t="str">
        <f>IF('Г на Ч'!CE50*'Г на группу'!$A$2,'Г на Ч'!CE50*'Г на группу'!$A$2,"")</f>
        <v/>
      </c>
      <c r="CF50" s="30" t="str">
        <f>IF('Г на Ч'!CF50*'Г на группу'!$A$2,'Г на Ч'!CF50*'Г на группу'!$A$2,"")</f>
        <v/>
      </c>
      <c r="CG50" s="21" t="str">
        <f>IF('Г на Ч'!CG50*'Г на группу'!$A$2,'Г на Ч'!CG50*'Г на группу'!$A$2,"")</f>
        <v/>
      </c>
      <c r="CH50" s="30">
        <f>IF('Г на Ч'!CH50*'Г на группу'!$A$2,'Г на Ч'!CH50*'Г на группу'!$A$2,"")</f>
        <v>1389</v>
      </c>
      <c r="CI50" s="30">
        <f>IF('Г на Ч'!CI50*'Г на группу'!$A$2,'Г на Ч'!CI50*'Г на группу'!$A$2,"")</f>
        <v>90.9</v>
      </c>
      <c r="CJ50" s="30">
        <f>IF('Г на Ч'!CJ50*'Г на группу'!$A$2,'Г на Ч'!CJ50*'Г на группу'!$A$2,"")</f>
        <v>113.69999999999999</v>
      </c>
      <c r="CK50" s="30" t="str">
        <f>IF('Г на Ч'!CK50*'Г на группу'!$A$2,'Г на Ч'!CK50*'Г на группу'!$A$2,"")</f>
        <v/>
      </c>
      <c r="CL50" s="21">
        <f>IF('Г на Ч'!CL50*'Г на группу'!$A$2,'Г на Ч'!CL50*'Г на группу'!$A$2,"")</f>
        <v>300</v>
      </c>
      <c r="CM50" s="30" t="str">
        <f>IF('Г на Ч'!CM50*'Г на группу'!$A$2,'Г на Ч'!CM50*'Г на группу'!$A$2,"")</f>
        <v/>
      </c>
      <c r="CN50" s="30" t="str">
        <f>IF('Г на Ч'!CN50*'Г на группу'!$A$2,'Г на Ч'!CN50*'Г на группу'!$A$2,"")</f>
        <v/>
      </c>
      <c r="CO50" s="30" t="str">
        <f>IF('Г на Ч'!CO50*'Г на группу'!$A$2,'Г на Ч'!CO50*'Г на группу'!$A$2,"")</f>
        <v/>
      </c>
      <c r="CP50" s="30" t="str">
        <f>IF('Г на Ч'!CP50*'Г на группу'!$A$2,'Г на Ч'!CP50*'Г на группу'!$A$2,"")</f>
        <v/>
      </c>
      <c r="CQ50" s="21" t="str">
        <f>IF('Г на Ч'!CQ50*'Г на группу'!$A$2,'Г на Ч'!CQ50*'Г на группу'!$A$2,"")</f>
        <v/>
      </c>
      <c r="CR50" s="30">
        <f>IF('Г на Ч'!CR50*'Г на группу'!$A$2,'Г на Ч'!CR50*'Г на группу'!$A$2,"")</f>
        <v>1389</v>
      </c>
      <c r="CS50" s="30">
        <f>IF('Г на Ч'!CS50*'Г на группу'!$A$2,'Г на Ч'!CS50*'Г на группу'!$A$2,"")</f>
        <v>90.9</v>
      </c>
      <c r="CT50" s="30">
        <f>IF('Г на Ч'!CT50*'Г на группу'!$A$2,'Г на Ч'!CT50*'Г на группу'!$A$2,"")</f>
        <v>113.69999999999999</v>
      </c>
      <c r="CU50" s="30" t="str">
        <f>IF('Г на Ч'!CU50*'Г на группу'!$A$2,'Г на Ч'!CU50*'Г на группу'!$A$2,"")</f>
        <v/>
      </c>
      <c r="CV50" s="21">
        <f>IF('Г на Ч'!CV50*'Г на группу'!$A$2,'Г на Ч'!CV50*'Г на группу'!$A$2,"")</f>
        <v>300</v>
      </c>
      <c r="CW50" s="30" t="str">
        <f>IF('Г на Ч'!CW50*'Г на группу'!$A$2,'Г на Ч'!CW50*'Г на группу'!$A$2,"")</f>
        <v/>
      </c>
      <c r="CX50" s="30" t="str">
        <f>IF('Г на Ч'!CX50*'Г на группу'!$A$2,'Г на Ч'!CX50*'Г на группу'!$A$2,"")</f>
        <v/>
      </c>
      <c r="CY50" s="30" t="str">
        <f>IF('Г на Ч'!CY50*'Г на группу'!$A$2,'Г на Ч'!CY50*'Г на группу'!$A$2,"")</f>
        <v/>
      </c>
      <c r="CZ50" s="30" t="str">
        <f>IF('Г на Ч'!CZ50*'Г на группу'!$A$2,'Г на Ч'!CZ50*'Г на группу'!$A$2,"")</f>
        <v/>
      </c>
      <c r="DA50" s="21" t="str">
        <f>IF('Г на Ч'!DA50*'Г на группу'!$A$2,'Г на Ч'!DA50*'Г на группу'!$A$2,"")</f>
        <v/>
      </c>
      <c r="DB50" s="30" t="str">
        <f>IF('Г на Ч'!DB50*'Г на группу'!$A$2,'Г на Ч'!DB50*'Г на группу'!$A$2,"")</f>
        <v/>
      </c>
      <c r="DC50" s="30" t="str">
        <f>IF('Г на Ч'!DC50*'Г на группу'!$A$2,'Г на Ч'!DC50*'Г на группу'!$A$2,"")</f>
        <v/>
      </c>
      <c r="DD50" s="30" t="str">
        <f>IF('Г на Ч'!DD50*'Г на группу'!$A$2,'Г на Ч'!DD50*'Г на группу'!$A$2,"")</f>
        <v/>
      </c>
      <c r="DE50" s="30" t="str">
        <f>IF('Г на Ч'!DE50*'Г на группу'!$A$2,'Г на Ч'!DE50*'Г на группу'!$A$2,"")</f>
        <v/>
      </c>
      <c r="DF50" s="21" t="str">
        <f>IF('Г на Ч'!DF50*'Г на группу'!$A$2,'Г на Ч'!DF50*'Г на группу'!$A$2,"")</f>
        <v/>
      </c>
      <c r="DG50" s="30" t="str">
        <f>IF('Г на Ч'!DG50*'Г на группу'!$A$2,'Г на Ч'!DG50*'Г на группу'!$A$2,"")</f>
        <v/>
      </c>
      <c r="DH50" s="30" t="str">
        <f>IF('Г на Ч'!DH50*'Г на группу'!$A$2,'Г на Ч'!DH50*'Г на группу'!$A$2,"")</f>
        <v/>
      </c>
      <c r="DI50" s="30" t="str">
        <f>IF('Г на Ч'!DI50*'Г на группу'!$A$2,'Г на Ч'!DI50*'Г на группу'!$A$2,"")</f>
        <v/>
      </c>
      <c r="DJ50" s="30" t="str">
        <f>IF('Г на Ч'!DJ50*'Г на группу'!$A$2,'Г на Ч'!DJ50*'Г на группу'!$A$2,"")</f>
        <v/>
      </c>
      <c r="DK50" s="21" t="str">
        <f>IF('Г на Ч'!DK50*'Г на группу'!$A$2,'Г на Ч'!DK50*'Г на группу'!$A$2,"")</f>
        <v/>
      </c>
      <c r="DL50" s="30" t="str">
        <f>IF('Г на Ч'!DL50*'Г на группу'!$A$2,'Г на Ч'!DL50*'Г на группу'!$A$2,"")</f>
        <v/>
      </c>
      <c r="DM50" s="30" t="str">
        <f>IF('Г на Ч'!DM50*'Г на группу'!$A$2,'Г на Ч'!DM50*'Г на группу'!$A$2,"")</f>
        <v/>
      </c>
      <c r="DN50" s="30" t="str">
        <f>IF('Г на Ч'!DN50*'Г на группу'!$A$2,'Г на Ч'!DN50*'Г на группу'!$A$2,"")</f>
        <v/>
      </c>
      <c r="DO50" s="30" t="str">
        <f>IF('Г на Ч'!DO50*'Г на группу'!$A$2,'Г на Ч'!DO50*'Г на группу'!$A$2,"")</f>
        <v/>
      </c>
      <c r="DP50" s="21" t="str">
        <f>IF('Г на Ч'!DP50*'Г на группу'!$A$2,'Г на Ч'!DP50*'Г на группу'!$A$2,"")</f>
        <v/>
      </c>
      <c r="DQ50" s="21">
        <f t="shared" si="34"/>
        <v>1896</v>
      </c>
    </row>
    <row r="51" spans="1:121" s="21" customFormat="1" x14ac:dyDescent="0.25">
      <c r="A51" s="40" t="s">
        <v>65</v>
      </c>
      <c r="B51" s="40">
        <v>240</v>
      </c>
      <c r="C51" s="38">
        <v>14.8</v>
      </c>
      <c r="D51" s="38">
        <v>20.100000000000001</v>
      </c>
      <c r="E51" s="43">
        <v>0</v>
      </c>
      <c r="F51" s="30" t="e">
        <f t="shared" si="9"/>
        <v>#VALUE!</v>
      </c>
      <c r="G51" s="30" t="e">
        <f t="shared" si="10"/>
        <v>#VALUE!</v>
      </c>
      <c r="H51" s="30" t="e">
        <f t="shared" si="11"/>
        <v>#VALUE!</v>
      </c>
      <c r="I51" s="30" t="e">
        <f t="shared" si="12"/>
        <v>#VALUE!</v>
      </c>
      <c r="J51" s="38" t="str">
        <f>IF('Г на Ч'!J51*'Г на группу'!$A$2,'Г на Ч'!J51*'Г на группу'!$A$2,"")</f>
        <v/>
      </c>
      <c r="K51" s="39" t="str">
        <f>IF('Г на Ч'!K51*'Г на группу'!$A$2,'Г на Ч'!K51*'Г на группу'!$A$2,"")</f>
        <v/>
      </c>
      <c r="L51" s="39" t="str">
        <f>IF('Г на Ч'!L51*'Г на группу'!$A$2,'Г на Ч'!L51*'Г на группу'!$A$2,"")</f>
        <v/>
      </c>
      <c r="M51" s="39" t="str">
        <f>IF('Г на Ч'!M51*'Г на группу'!$A$2,'Г на Ч'!M51*'Г на группу'!$A$2,"")</f>
        <v/>
      </c>
      <c r="N51" s="39" t="str">
        <f>IF('Г на Ч'!N51*'Г на группу'!$A$2,'Г на Ч'!N51*'Г на группу'!$A$2,"")</f>
        <v/>
      </c>
      <c r="O51" s="38" t="str">
        <f>IF('Г на Ч'!O51*'Г на группу'!$A$2,'Г на Ч'!O51*'Г на группу'!$A$2,"")</f>
        <v/>
      </c>
      <c r="P51" s="39">
        <f>IF('Г на Ч'!P51*'Г на группу'!$A$2,'Г на Ч'!P51*'Г на группу'!$A$2,"")</f>
        <v>288</v>
      </c>
      <c r="Q51" s="39">
        <f>IF('Г на Ч'!Q51*'Г на группу'!$A$2,'Г на Ч'!Q51*'Г на группу'!$A$2,"")</f>
        <v>17.760000000000002</v>
      </c>
      <c r="R51" s="39">
        <f>IF('Г на Ч'!R51*'Г на группу'!$A$2,'Г на Ч'!R51*'Г на группу'!$A$2,"")</f>
        <v>24.120000000000005</v>
      </c>
      <c r="S51" s="39" t="str">
        <f>IF('Г на Ч'!S51*'Г на группу'!$A$2,'Г на Ч'!S51*'Г на группу'!$A$2,"")</f>
        <v/>
      </c>
      <c r="T51" s="40">
        <f>IF('Г на Ч'!T51*'Г на группу'!$A$2,'Г на Ч'!T51*'Г на группу'!$A$2,"")</f>
        <v>120</v>
      </c>
      <c r="U51" s="39" t="str">
        <f>IF('Г на Ч'!U51*'Г на группу'!$A$2,'Г на Ч'!U51*'Г на группу'!$A$2,"")</f>
        <v/>
      </c>
      <c r="V51" s="39" t="str">
        <f>IF('Г на Ч'!V51*'Г на группу'!$A$2,'Г на Ч'!V51*'Г на группу'!$A$2,"")</f>
        <v/>
      </c>
      <c r="W51" s="39" t="str">
        <f>IF('Г на Ч'!W51*'Г на группу'!$A$2,'Г на Ч'!W51*'Г на группу'!$A$2,"")</f>
        <v/>
      </c>
      <c r="X51" s="39" t="str">
        <f>IF('Г на Ч'!X51*'Г на группу'!$A$2,'Г на Ч'!X51*'Г на группу'!$A$2,"")</f>
        <v/>
      </c>
      <c r="Y51" s="40" t="str">
        <f>IF('Г на Ч'!Y51*'Г на группу'!$A$2,'Г на Ч'!Y51*'Г на группу'!$A$2,"")</f>
        <v/>
      </c>
      <c r="Z51" s="39">
        <f>IF('Г на Ч'!Z51*'Г на группу'!$A$2,'Г на Ч'!Z51*'Г на группу'!$A$2,"")</f>
        <v>288</v>
      </c>
      <c r="AA51" s="39">
        <f>IF('Г на Ч'!AA51*'Г на группу'!$A$2,'Г на Ч'!AA51*'Г на группу'!$A$2,"")</f>
        <v>17.760000000000002</v>
      </c>
      <c r="AB51" s="39">
        <f>IF('Г на Ч'!AB51*'Г на группу'!$A$2,'Г на Ч'!AB51*'Г на группу'!$A$2,"")</f>
        <v>24.120000000000005</v>
      </c>
      <c r="AC51" s="39" t="str">
        <f>IF('Г на Ч'!AC51*'Г на группу'!$A$2,'Г на Ч'!AC51*'Г на группу'!$A$2,"")</f>
        <v/>
      </c>
      <c r="AD51" s="38">
        <f>IF('Г на Ч'!AD51*'Г на группу'!$A$2,'Г на Ч'!AD51*'Г на группу'!$A$2,"")</f>
        <v>120</v>
      </c>
      <c r="AE51" s="39" t="str">
        <f>IF('Г на Ч'!AE51*'Г на группу'!$A$2,'Г на Ч'!AE51*'Г на группу'!$A$2,"")</f>
        <v/>
      </c>
      <c r="AF51" s="39" t="str">
        <f>IF('Г на Ч'!AF51*'Г на группу'!$A$2,'Г на Ч'!AF51*'Г на группу'!$A$2,"")</f>
        <v/>
      </c>
      <c r="AG51" s="39" t="str">
        <f>IF('Г на Ч'!AG51*'Г на группу'!$A$2,'Г на Ч'!AG51*'Г на группу'!$A$2,"")</f>
        <v/>
      </c>
      <c r="AH51" s="39" t="str">
        <f>IF('Г на Ч'!AH51*'Г на группу'!$A$2,'Г на Ч'!AH51*'Г на группу'!$A$2,"")</f>
        <v/>
      </c>
      <c r="AI51" s="38" t="str">
        <f>IF('Г на Ч'!AI51*'Г на группу'!$A$2,'Г на Ч'!AI51*'Г на группу'!$A$2,"")</f>
        <v/>
      </c>
      <c r="AJ51" s="39" t="str">
        <f>IF('Г на Ч'!AJ51*'Г на группу'!$A$2,'Г на Ч'!AJ51*'Г на группу'!$A$2,"")</f>
        <v/>
      </c>
      <c r="AK51" s="39" t="str">
        <f>IF('Г на Ч'!AK51*'Г на группу'!$A$2,'Г на Ч'!AK51*'Г на группу'!$A$2,"")</f>
        <v/>
      </c>
      <c r="AL51" s="39" t="str">
        <f>IF('Г на Ч'!AL51*'Г на группу'!$A$2,'Г на Ч'!AL51*'Г на группу'!$A$2,"")</f>
        <v/>
      </c>
      <c r="AM51" s="39" t="str">
        <f>IF('Г на Ч'!AM51*'Г на группу'!$A$2,'Г на Ч'!AM51*'Г на группу'!$A$2,"")</f>
        <v/>
      </c>
      <c r="AN51" s="41" t="str">
        <f>IF('Г на Ч'!AN51*'Г на группу'!$A$2,'Г на Ч'!AN51*'Г на группу'!$A$2,"")</f>
        <v/>
      </c>
      <c r="AO51" s="39">
        <f>IF('Г на Ч'!AO51*'Г на группу'!$A$2,'Г на Ч'!AO51*'Г на группу'!$A$2,"")</f>
        <v>288</v>
      </c>
      <c r="AP51" s="39">
        <f>IF('Г на Ч'!AP51*'Г на группу'!$A$2,'Г на Ч'!AP51*'Г на группу'!$A$2,"")</f>
        <v>17.760000000000002</v>
      </c>
      <c r="AQ51" s="39">
        <f>IF('Г на Ч'!AQ51*'Г на группу'!$A$2,'Г на Ч'!AQ51*'Г на группу'!$A$2,"")</f>
        <v>24.120000000000005</v>
      </c>
      <c r="AR51" s="39" t="str">
        <f>IF('Г на Ч'!AR51*'Г на группу'!$A$2,'Г на Ч'!AR51*'Г на группу'!$A$2,"")</f>
        <v/>
      </c>
      <c r="AS51" s="40">
        <f>IF('Г на Ч'!AS51*'Г на группу'!$A$2,'Г на Ч'!AS51*'Г на группу'!$A$2,"")</f>
        <v>120</v>
      </c>
      <c r="AT51" s="39" t="str">
        <f>IF('Г на Ч'!AT51*'Г на группу'!$A$2,'Г на Ч'!AT51*'Г на группу'!$A$2,"")</f>
        <v/>
      </c>
      <c r="AU51" s="39" t="str">
        <f>IF('Г на Ч'!AU51*'Г на группу'!$A$2,'Г на Ч'!AU51*'Г на группу'!$A$2,"")</f>
        <v/>
      </c>
      <c r="AV51" s="39" t="str">
        <f>IF('Г на Ч'!AV51*'Г на группу'!$A$2,'Г на Ч'!AV51*'Г на группу'!$A$2,"")</f>
        <v/>
      </c>
      <c r="AW51" s="39" t="str">
        <f>IF('Г на Ч'!AW51*'Г на группу'!$A$2,'Г на Ч'!AW51*'Г на группу'!$A$2,"")</f>
        <v/>
      </c>
      <c r="AX51" s="38" t="str">
        <f>IF('Г на Ч'!AX51*'Г на группу'!$A$2,'Г на Ч'!AX51*'Г на группу'!$A$2,"")</f>
        <v/>
      </c>
      <c r="AY51" s="39" t="str">
        <f>IF('Г на Ч'!AY51*'Г на группу'!$A$2,'Г на Ч'!AY51*'Г на группу'!$A$2,"")</f>
        <v/>
      </c>
      <c r="AZ51" s="39" t="str">
        <f>IF('Г на Ч'!AZ51*'Г на группу'!$A$2,'Г на Ч'!AZ51*'Г на группу'!$A$2,"")</f>
        <v/>
      </c>
      <c r="BA51" s="39" t="str">
        <f>IF('Г на Ч'!BA51*'Г на группу'!$A$2,'Г на Ч'!BA51*'Г на группу'!$A$2,"")</f>
        <v/>
      </c>
      <c r="BB51" s="39" t="str">
        <f>IF('Г на Ч'!BB51*'Г на группу'!$A$2,'Г на Ч'!BB51*'Г на группу'!$A$2,"")</f>
        <v/>
      </c>
      <c r="BC51" s="40" t="str">
        <f>IF('Г на Ч'!BC51*'Г на группу'!$A$2,'Г на Ч'!BC51*'Г на группу'!$A$2,"")</f>
        <v/>
      </c>
      <c r="BD51" s="39" t="str">
        <f>IF('Г на Ч'!BD51*'Г на группу'!$A$2,'Г на Ч'!BD51*'Г на группу'!$A$2,"")</f>
        <v/>
      </c>
      <c r="BE51" s="39" t="str">
        <f>IF('Г на Ч'!BE51*'Г на группу'!$A$2,'Г на Ч'!BE51*'Г на группу'!$A$2,"")</f>
        <v/>
      </c>
      <c r="BF51" s="39" t="str">
        <f>IF('Г на Ч'!BF51*'Г на группу'!$A$2,'Г на Ч'!BF51*'Г на группу'!$A$2,"")</f>
        <v/>
      </c>
      <c r="BG51" s="39" t="str">
        <f>IF('Г на Ч'!BG51*'Г на группу'!$A$2,'Г на Ч'!BG51*'Г на группу'!$A$2,"")</f>
        <v/>
      </c>
      <c r="BH51" s="41" t="str">
        <f>IF('Г на Ч'!BH51*'Г на группу'!$A$2,'Г на Ч'!BH51*'Г на группу'!$A$2,"")</f>
        <v/>
      </c>
      <c r="BI51" s="42" t="str">
        <f>IF('Г на Ч'!BI51*'Г на группу'!$A$2,'Г на Ч'!BI51*'Г на группу'!$A$2,"")</f>
        <v/>
      </c>
      <c r="BJ51" s="39" t="str">
        <f>IF('Г на Ч'!BJ51*'Г на группу'!$A$2,'Г на Ч'!BJ51*'Г на группу'!$A$2,"")</f>
        <v/>
      </c>
      <c r="BK51" s="39" t="str">
        <f>IF('Г на Ч'!BK51*'Г на группу'!$A$2,'Г на Ч'!BK51*'Г на группу'!$A$2,"")</f>
        <v/>
      </c>
      <c r="BL51" s="39" t="str">
        <f>IF('Г на Ч'!BL51*'Г на группу'!$A$2,'Г на Ч'!BL51*'Г на группу'!$A$2,"")</f>
        <v/>
      </c>
      <c r="BM51" s="43" t="str">
        <f>IF('Г на Ч'!BM51*'Г на группу'!$A$2,'Г на Ч'!BM51*'Г на группу'!$A$2,"")</f>
        <v/>
      </c>
      <c r="BN51" s="39">
        <f>IF('Г на Ч'!BN51*'Г на группу'!$A$2,'Г на Ч'!BN51*'Г на группу'!$A$2,"")</f>
        <v>288</v>
      </c>
      <c r="BO51" s="39">
        <f>IF('Г на Ч'!BO51*'Г на группу'!$A$2,'Г на Ч'!BO51*'Г на группу'!$A$2,"")</f>
        <v>17.760000000000002</v>
      </c>
      <c r="BP51" s="39">
        <f>IF('Г на Ч'!BP51*'Г на группу'!$A$2,'Г на Ч'!BP51*'Г на группу'!$A$2,"")</f>
        <v>24.120000000000005</v>
      </c>
      <c r="BQ51" s="39" t="str">
        <f>IF('Г на Ч'!BQ51*'Г на группу'!$A$2,'Г на Ч'!BQ51*'Г на группу'!$A$2,"")</f>
        <v/>
      </c>
      <c r="BR51" s="40">
        <f>IF('Г на Ч'!BR51*'Г на группу'!$A$2,'Г на Ч'!BR51*'Г на группу'!$A$2,"")</f>
        <v>120</v>
      </c>
      <c r="BS51" s="42" t="str">
        <f>IF('Г на Ч'!BS51*'Г на группу'!$A$2,'Г на Ч'!BS51*'Г на группу'!$A$2,"")</f>
        <v/>
      </c>
      <c r="BT51" s="39" t="str">
        <f>IF('Г на Ч'!BT51*'Г на группу'!$A$2,'Г на Ч'!BT51*'Г на группу'!$A$2,"")</f>
        <v/>
      </c>
      <c r="BU51" s="39" t="str">
        <f>IF('Г на Ч'!BU51*'Г на группу'!$A$2,'Г на Ч'!BU51*'Г на группу'!$A$2,"")</f>
        <v/>
      </c>
      <c r="BV51" s="39" t="str">
        <f>IF('Г на Ч'!BV51*'Г на группу'!$A$2,'Г на Ч'!BV51*'Г на группу'!$A$2,"")</f>
        <v/>
      </c>
      <c r="BW51" s="40" t="str">
        <f>IF('Г на Ч'!BW51*'Г на группу'!$A$2,'Г на Ч'!BW51*'Г на группу'!$A$2,"")</f>
        <v/>
      </c>
      <c r="BX51" s="42" t="str">
        <f>IF('Г на Ч'!BX51*'Г на группу'!$A$2,'Г на Ч'!BX51*'Г на группу'!$A$2,"")</f>
        <v/>
      </c>
      <c r="BY51" s="39" t="str">
        <f>IF('Г на Ч'!BY51*'Г на группу'!$A$2,'Г на Ч'!BY51*'Г на группу'!$A$2,"")</f>
        <v/>
      </c>
      <c r="BZ51" s="39" t="str">
        <f>IF('Г на Ч'!BZ51*'Г на группу'!$A$2,'Г на Ч'!BZ51*'Г на группу'!$A$2,"")</f>
        <v/>
      </c>
      <c r="CA51" s="39" t="str">
        <f>IF('Г на Ч'!CA51*'Г на группу'!$A$2,'Г на Ч'!CA51*'Г на группу'!$A$2,"")</f>
        <v/>
      </c>
      <c r="CB51" s="40" t="str">
        <f>IF('Г на Ч'!CB51*'Г на группу'!$A$2,'Г на Ч'!CB51*'Г на группу'!$A$2,"")</f>
        <v/>
      </c>
      <c r="CC51" s="42" t="str">
        <f>IF('Г на Ч'!CC51*'Г на группу'!$A$2,'Г на Ч'!CC51*'Г на группу'!$A$2,"")</f>
        <v/>
      </c>
      <c r="CD51" s="39" t="str">
        <f>IF('Г на Ч'!CD51*'Г на группу'!$A$2,'Г на Ч'!CD51*'Г на группу'!$A$2,"")</f>
        <v/>
      </c>
      <c r="CE51" s="39" t="str">
        <f>IF('Г на Ч'!CE51*'Г на группу'!$A$2,'Г на Ч'!CE51*'Г на группу'!$A$2,"")</f>
        <v/>
      </c>
      <c r="CF51" s="39" t="str">
        <f>IF('Г на Ч'!CF51*'Г на группу'!$A$2,'Г на Ч'!CF51*'Г на группу'!$A$2,"")</f>
        <v/>
      </c>
      <c r="CG51" s="40" t="str">
        <f>IF('Г на Ч'!CG51*'Г на группу'!$A$2,'Г на Ч'!CG51*'Г на группу'!$A$2,"")</f>
        <v/>
      </c>
      <c r="CH51" s="42" t="str">
        <f>IF('Г на Ч'!CH51*'Г на группу'!$A$2,'Г на Ч'!CH51*'Г на группу'!$A$2,"")</f>
        <v/>
      </c>
      <c r="CI51" s="39" t="str">
        <f>IF('Г на Ч'!CI51*'Г на группу'!$A$2,'Г на Ч'!CI51*'Г на группу'!$A$2,"")</f>
        <v/>
      </c>
      <c r="CJ51" s="39" t="str">
        <f>IF('Г на Ч'!CJ51*'Г на группу'!$A$2,'Г на Ч'!CJ51*'Г на группу'!$A$2,"")</f>
        <v/>
      </c>
      <c r="CK51" s="39" t="str">
        <f>IF('Г на Ч'!CK51*'Г на группу'!$A$2,'Г на Ч'!CK51*'Г на группу'!$A$2,"")</f>
        <v/>
      </c>
      <c r="CL51" s="38" t="str">
        <f>IF('Г на Ч'!CL51*'Г на группу'!$A$2,'Г на Ч'!CL51*'Г на группу'!$A$2,"")</f>
        <v/>
      </c>
      <c r="CM51" s="42" t="str">
        <f>IF('Г на Ч'!CM51*'Г на группу'!$A$2,'Г на Ч'!CM51*'Г на группу'!$A$2,"")</f>
        <v/>
      </c>
      <c r="CN51" s="39" t="str">
        <f>IF('Г на Ч'!CN51*'Г на группу'!$A$2,'Г на Ч'!CN51*'Г на группу'!$A$2,"")</f>
        <v/>
      </c>
      <c r="CO51" s="39" t="str">
        <f>IF('Г на Ч'!CO51*'Г на группу'!$A$2,'Г на Ч'!CO51*'Г на группу'!$A$2,"")</f>
        <v/>
      </c>
      <c r="CP51" s="39" t="str">
        <f>IF('Г на Ч'!CP51*'Г на группу'!$A$2,'Г на Ч'!CP51*'Г на группу'!$A$2,"")</f>
        <v/>
      </c>
      <c r="CQ51" s="38" t="str">
        <f>IF('Г на Ч'!CQ51*'Г на группу'!$A$2,'Г на Ч'!CQ51*'Г на группу'!$A$2,"")</f>
        <v/>
      </c>
      <c r="CR51" s="42" t="str">
        <f>IF('Г на Ч'!CR51*'Г на группу'!$A$2,'Г на Ч'!CR51*'Г на группу'!$A$2,"")</f>
        <v/>
      </c>
      <c r="CS51" s="39" t="str">
        <f>IF('Г на Ч'!CS51*'Г на группу'!$A$2,'Г на Ч'!CS51*'Г на группу'!$A$2,"")</f>
        <v/>
      </c>
      <c r="CT51" s="39" t="str">
        <f>IF('Г на Ч'!CT51*'Г на группу'!$A$2,'Г на Ч'!CT51*'Г на группу'!$A$2,"")</f>
        <v/>
      </c>
      <c r="CU51" s="39" t="str">
        <f>IF('Г на Ч'!CU51*'Г на группу'!$A$2,'Г на Ч'!CU51*'Г на группу'!$A$2,"")</f>
        <v/>
      </c>
      <c r="CV51" s="38" t="str">
        <f>IF('Г на Ч'!CV51*'Г на группу'!$A$2,'Г на Ч'!CV51*'Г на группу'!$A$2,"")</f>
        <v/>
      </c>
      <c r="CW51" s="42">
        <f>IF('Г на Ч'!CW51*'Г на группу'!$A$2,'Г на Ч'!CW51*'Г на группу'!$A$2,"")</f>
        <v>288</v>
      </c>
      <c r="CX51" s="39">
        <f>IF('Г на Ч'!CX51*'Г на группу'!$A$2,'Г на Ч'!CX51*'Г на группу'!$A$2,"")</f>
        <v>17.760000000000002</v>
      </c>
      <c r="CY51" s="39">
        <f>IF('Г на Ч'!CY51*'Г на группу'!$A$2,'Г на Ч'!CY51*'Г на группу'!$A$2,"")</f>
        <v>24.120000000000005</v>
      </c>
      <c r="CZ51" s="39" t="str">
        <f>IF('Г на Ч'!CZ51*'Г на группу'!$A$2,'Г на Ч'!CZ51*'Г на группу'!$A$2,"")</f>
        <v/>
      </c>
      <c r="DA51" s="38">
        <f>IF('Г на Ч'!DA51*'Г на группу'!$A$2,'Г на Ч'!DA51*'Г на группу'!$A$2,"")</f>
        <v>120</v>
      </c>
      <c r="DB51" s="42" t="str">
        <f>IF('Г на Ч'!DB51*'Г на группу'!$A$2,'Г на Ч'!DB51*'Г на группу'!$A$2,"")</f>
        <v/>
      </c>
      <c r="DC51" s="39" t="str">
        <f>IF('Г на Ч'!DC51*'Г на группу'!$A$2,'Г на Ч'!DC51*'Г на группу'!$A$2,"")</f>
        <v/>
      </c>
      <c r="DD51" s="39" t="str">
        <f>IF('Г на Ч'!DD51*'Г на группу'!$A$2,'Г на Ч'!DD51*'Г на группу'!$A$2,"")</f>
        <v/>
      </c>
      <c r="DE51" s="39" t="str">
        <f>IF('Г на Ч'!DE51*'Г на группу'!$A$2,'Г на Ч'!DE51*'Г на группу'!$A$2,"")</f>
        <v/>
      </c>
      <c r="DF51" s="38" t="str">
        <f>IF('Г на Ч'!DF51*'Г на группу'!$A$2,'Г на Ч'!DF51*'Г на группу'!$A$2,"")</f>
        <v/>
      </c>
      <c r="DG51" s="42">
        <f>IF('Г на Ч'!DG51*'Г на группу'!$A$2,'Г на Ч'!DG51*'Г на группу'!$A$2,"")</f>
        <v>288</v>
      </c>
      <c r="DH51" s="39">
        <f>IF('Г на Ч'!DH51*'Г на группу'!$A$2,'Г на Ч'!DH51*'Г на группу'!$A$2,"")</f>
        <v>17.760000000000002</v>
      </c>
      <c r="DI51" s="39">
        <f>IF('Г на Ч'!DI51*'Г на группу'!$A$2,'Г на Ч'!DI51*'Г на группу'!$A$2,"")</f>
        <v>24.120000000000005</v>
      </c>
      <c r="DJ51" s="39" t="str">
        <f>IF('Г на Ч'!DJ51*'Г на группу'!$A$2,'Г на Ч'!DJ51*'Г на группу'!$A$2,"")</f>
        <v/>
      </c>
      <c r="DK51" s="38">
        <f>IF('Г на Ч'!DK51*'Г на группу'!$A$2,'Г на Ч'!DK51*'Г на группу'!$A$2,"")</f>
        <v>120</v>
      </c>
      <c r="DL51" s="42" t="str">
        <f>IF('Г на Ч'!DL51*'Г на группу'!$A$2,'Г на Ч'!DL51*'Г на группу'!$A$2,"")</f>
        <v/>
      </c>
      <c r="DM51" s="39" t="str">
        <f>IF('Г на Ч'!DM51*'Г на группу'!$A$2,'Г на Ч'!DM51*'Г на группу'!$A$2,"")</f>
        <v/>
      </c>
      <c r="DN51" s="39" t="str">
        <f>IF('Г на Ч'!DN51*'Г на группу'!$A$2,'Г на Ч'!DN51*'Г на группу'!$A$2,"")</f>
        <v/>
      </c>
      <c r="DO51" s="39" t="str">
        <f>IF('Г на Ч'!DO51*'Г на группу'!$A$2,'Г на Ч'!DO51*'Г на группу'!$A$2,"")</f>
        <v/>
      </c>
      <c r="DP51" s="38" t="str">
        <f>IF('Г на Ч'!DP51*'Г на группу'!$A$2,'Г на Ч'!DP51*'Г на группу'!$A$2,"")</f>
        <v/>
      </c>
      <c r="DQ51" s="21">
        <f t="shared" si="34"/>
        <v>720</v>
      </c>
    </row>
    <row r="52" spans="1:121" s="21" customFormat="1" x14ac:dyDescent="0.25">
      <c r="A52" s="56" t="s">
        <v>37</v>
      </c>
      <c r="B52" s="56">
        <v>430</v>
      </c>
      <c r="C52" s="56">
        <v>5.5</v>
      </c>
      <c r="D52" s="56">
        <v>15</v>
      </c>
      <c r="E52" s="61">
        <v>67</v>
      </c>
      <c r="F52" s="42" t="e">
        <f t="shared" si="9"/>
        <v>#VALUE!</v>
      </c>
      <c r="G52" s="42" t="e">
        <f t="shared" si="10"/>
        <v>#VALUE!</v>
      </c>
      <c r="H52" s="42" t="e">
        <f t="shared" si="11"/>
        <v>#VALUE!</v>
      </c>
      <c r="I52" s="42" t="e">
        <f t="shared" si="12"/>
        <v>#VALUE!</v>
      </c>
      <c r="J52" s="56" t="str">
        <f>IF('Г на Ч'!J52*'Г на группу'!$A$2,'Г на Ч'!J52*'Г на группу'!$A$2,"")</f>
        <v/>
      </c>
      <c r="K52" s="57" t="str">
        <f>IF('Г на Ч'!K52*'Г на группу'!$A$2,'Г на Ч'!K52*'Г на группу'!$A$2,"")</f>
        <v/>
      </c>
      <c r="L52" s="57" t="str">
        <f>IF('Г на Ч'!L52*'Г на группу'!$A$2,'Г на Ч'!L52*'Г на группу'!$A$2,"")</f>
        <v/>
      </c>
      <c r="M52" s="57" t="str">
        <f>IF('Г на Ч'!M52*'Г на группу'!$A$2,'Г на Ч'!M52*'Г на группу'!$A$2,"")</f>
        <v/>
      </c>
      <c r="N52" s="57" t="str">
        <f>IF('Г на Ч'!N52*'Г на группу'!$A$2,'Г на Ч'!N52*'Г на группу'!$A$2,"")</f>
        <v/>
      </c>
      <c r="O52" s="56" t="str">
        <f>IF('Г на Ч'!O52*'Г на группу'!$A$2,'Г на Ч'!O52*'Г на группу'!$A$2,"")</f>
        <v/>
      </c>
      <c r="P52" s="57" t="str">
        <f>IF('Г на Ч'!P52*'Г на группу'!$A$2,'Г на Ч'!P52*'Г на группу'!$A$2,"")</f>
        <v/>
      </c>
      <c r="Q52" s="57" t="str">
        <f>IF('Г на Ч'!Q52*'Г на группу'!$A$2,'Г на Ч'!Q52*'Г на группу'!$A$2,"")</f>
        <v/>
      </c>
      <c r="R52" s="57" t="str">
        <f>IF('Г на Ч'!R52*'Г на группу'!$A$2,'Г на Ч'!R52*'Г на группу'!$A$2,"")</f>
        <v/>
      </c>
      <c r="S52" s="57" t="str">
        <f>IF('Г на Ч'!S52*'Г на группу'!$A$2,'Г на Ч'!S52*'Г на группу'!$A$2,"")</f>
        <v/>
      </c>
      <c r="T52" s="56" t="str">
        <f>IF('Г на Ч'!T52*'Г на группу'!$A$2,'Г на Ч'!T52*'Г на группу'!$A$2,"")</f>
        <v/>
      </c>
      <c r="U52" s="57" t="str">
        <f>IF('Г на Ч'!U52*'Г на группу'!$A$2,'Г на Ч'!U52*'Г на группу'!$A$2,"")</f>
        <v/>
      </c>
      <c r="V52" s="57" t="str">
        <f>IF('Г на Ч'!V52*'Г на группу'!$A$2,'Г на Ч'!V52*'Г на группу'!$A$2,"")</f>
        <v/>
      </c>
      <c r="W52" s="57" t="str">
        <f>IF('Г на Ч'!W52*'Г на группу'!$A$2,'Г на Ч'!W52*'Г на группу'!$A$2,"")</f>
        <v/>
      </c>
      <c r="X52" s="57" t="str">
        <f>IF('Г на Ч'!X52*'Г на группу'!$A$2,'Г на Ч'!X52*'Г на группу'!$A$2,"")</f>
        <v/>
      </c>
      <c r="Y52" s="56" t="str">
        <f>IF('Г на Ч'!Y52*'Г на группу'!$A$2,'Г на Ч'!Y52*'Г на группу'!$A$2,"")</f>
        <v/>
      </c>
      <c r="Z52" s="57" t="str">
        <f>IF('Г на Ч'!Z52*'Г на группу'!$A$2,'Г на Ч'!Z52*'Г на группу'!$A$2,"")</f>
        <v/>
      </c>
      <c r="AA52" s="57" t="str">
        <f>IF('Г на Ч'!AA52*'Г на группу'!$A$2,'Г на Ч'!AA52*'Г на группу'!$A$2,"")</f>
        <v/>
      </c>
      <c r="AB52" s="57" t="str">
        <f>IF('Г на Ч'!AB52*'Г на группу'!$A$2,'Г на Ч'!AB52*'Г на группу'!$A$2,"")</f>
        <v/>
      </c>
      <c r="AC52" s="57" t="str">
        <f>IF('Г на Ч'!AC52*'Г на группу'!$A$2,'Г на Ч'!AC52*'Г на группу'!$A$2,"")</f>
        <v/>
      </c>
      <c r="AD52" s="56" t="str">
        <f>IF('Г на Ч'!AD52*'Г на группу'!$A$2,'Г на Ч'!AD52*'Г на группу'!$A$2,"")</f>
        <v/>
      </c>
      <c r="AE52" s="57" t="str">
        <f>IF('Г на Ч'!AE52*'Г на группу'!$A$2,'Г на Ч'!AE52*'Г на группу'!$A$2,"")</f>
        <v/>
      </c>
      <c r="AF52" s="57" t="str">
        <f>IF('Г на Ч'!AF52*'Г на группу'!$A$2,'Г на Ч'!AF52*'Г на группу'!$A$2,"")</f>
        <v/>
      </c>
      <c r="AG52" s="57" t="str">
        <f>IF('Г на Ч'!AG52*'Г на группу'!$A$2,'Г на Ч'!AG52*'Г на группу'!$A$2,"")</f>
        <v/>
      </c>
      <c r="AH52" s="57" t="str">
        <f>IF('Г на Ч'!AH52*'Г на группу'!$A$2,'Г на Ч'!AH52*'Г на группу'!$A$2,"")</f>
        <v/>
      </c>
      <c r="AI52" s="56" t="str">
        <f>IF('Г на Ч'!AI52*'Г на группу'!$A$2,'Г на Ч'!AI52*'Г на группу'!$A$2,"")</f>
        <v/>
      </c>
      <c r="AJ52" s="57" t="str">
        <f>IF('Г на Ч'!AJ52*'Г на группу'!$A$2,'Г на Ч'!AJ52*'Г на группу'!$A$2,"")</f>
        <v/>
      </c>
      <c r="AK52" s="57" t="str">
        <f>IF('Г на Ч'!AK52*'Г на группу'!$A$2,'Г на Ч'!AK52*'Г на группу'!$A$2,"")</f>
        <v/>
      </c>
      <c r="AL52" s="57" t="str">
        <f>IF('Г на Ч'!AL52*'Г на группу'!$A$2,'Г на Ч'!AL52*'Г на группу'!$A$2,"")</f>
        <v/>
      </c>
      <c r="AM52" s="57" t="str">
        <f>IF('Г на Ч'!AM52*'Г на группу'!$A$2,'Г на Ч'!AM52*'Г на группу'!$A$2,"")</f>
        <v/>
      </c>
      <c r="AN52" s="60" t="str">
        <f>IF('Г на Ч'!AN52*'Г на группу'!$A$2,'Г на Ч'!AN52*'Г на группу'!$A$2,"")</f>
        <v/>
      </c>
      <c r="AO52" s="57" t="str">
        <f>IF('Г на Ч'!AO52*'Г на группу'!$A$2,'Г на Ч'!AO52*'Г на группу'!$A$2,"")</f>
        <v/>
      </c>
      <c r="AP52" s="57" t="str">
        <f>IF('Г на Ч'!AP52*'Г на группу'!$A$2,'Г на Ч'!AP52*'Г на группу'!$A$2,"")</f>
        <v/>
      </c>
      <c r="AQ52" s="57" t="str">
        <f>IF('Г на Ч'!AQ52*'Г на группу'!$A$2,'Г на Ч'!AQ52*'Г на группу'!$A$2,"")</f>
        <v/>
      </c>
      <c r="AR52" s="57" t="str">
        <f>IF('Г на Ч'!AR52*'Г на группу'!$A$2,'Г на Ч'!AR52*'Г на группу'!$A$2,"")</f>
        <v/>
      </c>
      <c r="AS52" s="56" t="str">
        <f>IF('Г на Ч'!AS52*'Г на группу'!$A$2,'Г на Ч'!AS52*'Г на группу'!$A$2,"")</f>
        <v/>
      </c>
      <c r="AT52" s="57">
        <f>IF('Г на Ч'!AT52*'Г на группу'!$A$2,'Г на Ч'!AT52*'Г на группу'!$A$2,"")</f>
        <v>1032</v>
      </c>
      <c r="AU52" s="57">
        <f>IF('Г на Ч'!AU52*'Г на группу'!$A$2,'Г на Ч'!AU52*'Г на группу'!$A$2,"")</f>
        <v>13.200000000000001</v>
      </c>
      <c r="AV52" s="57">
        <f>IF('Г на Ч'!AV52*'Г на группу'!$A$2,'Г на Ч'!AV52*'Г на группу'!$A$2,"")</f>
        <v>36</v>
      </c>
      <c r="AW52" s="57">
        <f>IF('Г на Ч'!AW52*'Г на группу'!$A$2,'Г на Ч'!AW52*'Г на группу'!$A$2,"")</f>
        <v>160.80000000000001</v>
      </c>
      <c r="AX52" s="56">
        <f>IF('Г на Ч'!AX52*'Г на группу'!$A$2,'Г на Ч'!AX52*'Г на группу'!$A$2,"")</f>
        <v>240</v>
      </c>
      <c r="AY52" s="57" t="str">
        <f>IF('Г на Ч'!AY52*'Г на группу'!$A$2,'Г на Ч'!AY52*'Г на группу'!$A$2,"")</f>
        <v/>
      </c>
      <c r="AZ52" s="57" t="str">
        <f>IF('Г на Ч'!AZ52*'Г на группу'!$A$2,'Г на Ч'!AZ52*'Г на группу'!$A$2,"")</f>
        <v/>
      </c>
      <c r="BA52" s="57" t="str">
        <f>IF('Г на Ч'!BA52*'Г на группу'!$A$2,'Г на Ч'!BA52*'Г на группу'!$A$2,"")</f>
        <v/>
      </c>
      <c r="BB52" s="57" t="str">
        <f>IF('Г на Ч'!BB52*'Г на группу'!$A$2,'Г на Ч'!BB52*'Г на группу'!$A$2,"")</f>
        <v/>
      </c>
      <c r="BC52" s="56" t="str">
        <f>IF('Г на Ч'!BC52*'Г на группу'!$A$2,'Г на Ч'!BC52*'Г на группу'!$A$2,"")</f>
        <v/>
      </c>
      <c r="BD52" s="57" t="str">
        <f>IF('Г на Ч'!BD52*'Г на группу'!$A$2,'Г на Ч'!BD52*'Г на группу'!$A$2,"")</f>
        <v/>
      </c>
      <c r="BE52" s="57" t="str">
        <f>IF('Г на Ч'!BE52*'Г на группу'!$A$2,'Г на Ч'!BE52*'Г на группу'!$A$2,"")</f>
        <v/>
      </c>
      <c r="BF52" s="57" t="str">
        <f>IF('Г на Ч'!BF52*'Г на группу'!$A$2,'Г на Ч'!BF52*'Г на группу'!$A$2,"")</f>
        <v/>
      </c>
      <c r="BG52" s="57" t="str">
        <f>IF('Г на Ч'!BG52*'Г на группу'!$A$2,'Г на Ч'!BG52*'Г на группу'!$A$2,"")</f>
        <v/>
      </c>
      <c r="BH52" s="60" t="str">
        <f>IF('Г на Ч'!BH52*'Г на группу'!$A$2,'Г на Ч'!BH52*'Г на группу'!$A$2,"")</f>
        <v/>
      </c>
      <c r="BI52" s="57" t="str">
        <f>IF('Г на Ч'!BI52*'Г на группу'!$A$2,'Г на Ч'!BI52*'Г на группу'!$A$2,"")</f>
        <v/>
      </c>
      <c r="BJ52" s="57" t="str">
        <f>IF('Г на Ч'!BJ52*'Г на группу'!$A$2,'Г на Ч'!BJ52*'Г на группу'!$A$2,"")</f>
        <v/>
      </c>
      <c r="BK52" s="57" t="str">
        <f>IF('Г на Ч'!BK52*'Г на группу'!$A$2,'Г на Ч'!BK52*'Г на группу'!$A$2,"")</f>
        <v/>
      </c>
      <c r="BL52" s="57" t="str">
        <f>IF('Г на Ч'!BL52*'Г на группу'!$A$2,'Г на Ч'!BL52*'Г на группу'!$A$2,"")</f>
        <v/>
      </c>
      <c r="BM52" s="61" t="str">
        <f>IF('Г на Ч'!BM52*'Г на группу'!$A$2,'Г на Ч'!BM52*'Г на группу'!$A$2,"")</f>
        <v/>
      </c>
      <c r="BN52" s="57" t="str">
        <f>IF('Г на Ч'!BN52*'Г на группу'!$A$2,'Г на Ч'!BN52*'Г на группу'!$A$2,"")</f>
        <v/>
      </c>
      <c r="BO52" s="57" t="str">
        <f>IF('Г на Ч'!BO52*'Г на группу'!$A$2,'Г на Ч'!BO52*'Г на группу'!$A$2,"")</f>
        <v/>
      </c>
      <c r="BP52" s="57" t="str">
        <f>IF('Г на Ч'!BP52*'Г на группу'!$A$2,'Г на Ч'!BP52*'Г на группу'!$A$2,"")</f>
        <v/>
      </c>
      <c r="BQ52" s="57" t="str">
        <f>IF('Г на Ч'!BQ52*'Г на группу'!$A$2,'Г на Ч'!BQ52*'Г на группу'!$A$2,"")</f>
        <v/>
      </c>
      <c r="BR52" s="56" t="str">
        <f>IF('Г на Ч'!BR52*'Г на группу'!$A$2,'Г на Ч'!BR52*'Г на группу'!$A$2,"")</f>
        <v/>
      </c>
      <c r="BS52" s="57" t="str">
        <f>IF('Г на Ч'!BS52*'Г на группу'!$A$2,'Г на Ч'!BS52*'Г на группу'!$A$2,"")</f>
        <v/>
      </c>
      <c r="BT52" s="57" t="str">
        <f>IF('Г на Ч'!BT52*'Г на группу'!$A$2,'Г на Ч'!BT52*'Г на группу'!$A$2,"")</f>
        <v/>
      </c>
      <c r="BU52" s="57" t="str">
        <f>IF('Г на Ч'!BU52*'Г на группу'!$A$2,'Г на Ч'!BU52*'Г на группу'!$A$2,"")</f>
        <v/>
      </c>
      <c r="BV52" s="57" t="str">
        <f>IF('Г на Ч'!BV52*'Г на группу'!$A$2,'Г на Ч'!BV52*'Г на группу'!$A$2,"")</f>
        <v/>
      </c>
      <c r="BW52" s="56" t="str">
        <f>IF('Г на Ч'!BW52*'Г на группу'!$A$2,'Г на Ч'!BW52*'Г на группу'!$A$2,"")</f>
        <v/>
      </c>
      <c r="BX52" s="57" t="str">
        <f>IF('Г на Ч'!BX52*'Г на группу'!$A$2,'Г на Ч'!BX52*'Г на группу'!$A$2,"")</f>
        <v/>
      </c>
      <c r="BY52" s="57" t="str">
        <f>IF('Г на Ч'!BY52*'Г на группу'!$A$2,'Г на Ч'!BY52*'Г на группу'!$A$2,"")</f>
        <v/>
      </c>
      <c r="BZ52" s="57" t="str">
        <f>IF('Г на Ч'!BZ52*'Г на группу'!$A$2,'Г на Ч'!BZ52*'Г на группу'!$A$2,"")</f>
        <v/>
      </c>
      <c r="CA52" s="57" t="str">
        <f>IF('Г на Ч'!CA52*'Г на группу'!$A$2,'Г на Ч'!CA52*'Г на группу'!$A$2,"")</f>
        <v/>
      </c>
      <c r="CB52" s="56" t="str">
        <f>IF('Г на Ч'!CB52*'Г на группу'!$A$2,'Г на Ч'!CB52*'Г на группу'!$A$2,"")</f>
        <v/>
      </c>
      <c r="CC52" s="57" t="str">
        <f>IF('Г на Ч'!CC52*'Г на группу'!$A$2,'Г на Ч'!CC52*'Г на группу'!$A$2,"")</f>
        <v/>
      </c>
      <c r="CD52" s="57" t="str">
        <f>IF('Г на Ч'!CD52*'Г на группу'!$A$2,'Г на Ч'!CD52*'Г на группу'!$A$2,"")</f>
        <v/>
      </c>
      <c r="CE52" s="57" t="str">
        <f>IF('Г на Ч'!CE52*'Г на группу'!$A$2,'Г на Ч'!CE52*'Г на группу'!$A$2,"")</f>
        <v/>
      </c>
      <c r="CF52" s="57" t="str">
        <f>IF('Г на Ч'!CF52*'Г на группу'!$A$2,'Г на Ч'!CF52*'Г на группу'!$A$2,"")</f>
        <v/>
      </c>
      <c r="CG52" s="56" t="str">
        <f>IF('Г на Ч'!CG52*'Г на группу'!$A$2,'Г на Ч'!CG52*'Г на группу'!$A$2,"")</f>
        <v/>
      </c>
      <c r="CH52" s="57" t="str">
        <f>IF('Г на Ч'!CH52*'Г на группу'!$A$2,'Г на Ч'!CH52*'Г на группу'!$A$2,"")</f>
        <v/>
      </c>
      <c r="CI52" s="57" t="str">
        <f>IF('Г на Ч'!CI52*'Г на группу'!$A$2,'Г на Ч'!CI52*'Г на группу'!$A$2,"")</f>
        <v/>
      </c>
      <c r="CJ52" s="57" t="str">
        <f>IF('Г на Ч'!CJ52*'Г на группу'!$A$2,'Г на Ч'!CJ52*'Г на группу'!$A$2,"")</f>
        <v/>
      </c>
      <c r="CK52" s="57" t="str">
        <f>IF('Г на Ч'!CK52*'Г на группу'!$A$2,'Г на Ч'!CK52*'Г на группу'!$A$2,"")</f>
        <v/>
      </c>
      <c r="CL52" s="56" t="str">
        <f>IF('Г на Ч'!CL52*'Г на группу'!$A$2,'Г на Ч'!CL52*'Г на группу'!$A$2,"")</f>
        <v/>
      </c>
      <c r="CM52" s="57" t="str">
        <f>IF('Г на Ч'!CM52*'Г на группу'!$A$2,'Г на Ч'!CM52*'Г на группу'!$A$2,"")</f>
        <v/>
      </c>
      <c r="CN52" s="57" t="str">
        <f>IF('Г на Ч'!CN52*'Г на группу'!$A$2,'Г на Ч'!CN52*'Г на группу'!$A$2,"")</f>
        <v/>
      </c>
      <c r="CO52" s="57" t="str">
        <f>IF('Г на Ч'!CO52*'Г на группу'!$A$2,'Г на Ч'!CO52*'Г на группу'!$A$2,"")</f>
        <v/>
      </c>
      <c r="CP52" s="57" t="str">
        <f>IF('Г на Ч'!CP52*'Г на группу'!$A$2,'Г на Ч'!CP52*'Г на группу'!$A$2,"")</f>
        <v/>
      </c>
      <c r="CQ52" s="56" t="str">
        <f>IF('Г на Ч'!CQ52*'Г на группу'!$A$2,'Г на Ч'!CQ52*'Г на группу'!$A$2,"")</f>
        <v/>
      </c>
      <c r="CR52" s="57" t="str">
        <f>IF('Г на Ч'!CR52*'Г на группу'!$A$2,'Г на Ч'!CR52*'Г на группу'!$A$2,"")</f>
        <v/>
      </c>
      <c r="CS52" s="57" t="str">
        <f>IF('Г на Ч'!CS52*'Г на группу'!$A$2,'Г на Ч'!CS52*'Г на группу'!$A$2,"")</f>
        <v/>
      </c>
      <c r="CT52" s="57" t="str">
        <f>IF('Г на Ч'!CT52*'Г на группу'!$A$2,'Г на Ч'!CT52*'Г на группу'!$A$2,"")</f>
        <v/>
      </c>
      <c r="CU52" s="57" t="str">
        <f>IF('Г на Ч'!CU52*'Г на группу'!$A$2,'Г на Ч'!CU52*'Г на группу'!$A$2,"")</f>
        <v/>
      </c>
      <c r="CV52" s="56" t="str">
        <f>IF('Г на Ч'!CV52*'Г на группу'!$A$2,'Г на Ч'!CV52*'Г на группу'!$A$2,"")</f>
        <v/>
      </c>
      <c r="CW52" s="57" t="str">
        <f>IF('Г на Ч'!CW52*'Г на группу'!$A$2,'Г на Ч'!CW52*'Г на группу'!$A$2,"")</f>
        <v/>
      </c>
      <c r="CX52" s="57" t="str">
        <f>IF('Г на Ч'!CX52*'Г на группу'!$A$2,'Г на Ч'!CX52*'Г на группу'!$A$2,"")</f>
        <v/>
      </c>
      <c r="CY52" s="57" t="str">
        <f>IF('Г на Ч'!CY52*'Г на группу'!$A$2,'Г на Ч'!CY52*'Г на группу'!$A$2,"")</f>
        <v/>
      </c>
      <c r="CZ52" s="57" t="str">
        <f>IF('Г на Ч'!CZ52*'Г на группу'!$A$2,'Г на Ч'!CZ52*'Г на группу'!$A$2,"")</f>
        <v/>
      </c>
      <c r="DA52" s="56" t="str">
        <f>IF('Г на Ч'!DA52*'Г на группу'!$A$2,'Г на Ч'!DA52*'Г на группу'!$A$2,"")</f>
        <v/>
      </c>
      <c r="DB52" s="57">
        <f>IF('Г на Ч'!DB52*'Г на группу'!$A$2,'Г на Ч'!DB52*'Г на группу'!$A$2,"")</f>
        <v>1032</v>
      </c>
      <c r="DC52" s="57">
        <f>IF('Г на Ч'!DC52*'Г на группу'!$A$2,'Г на Ч'!DC52*'Г на группу'!$A$2,"")</f>
        <v>13.200000000000001</v>
      </c>
      <c r="DD52" s="57">
        <f>IF('Г на Ч'!DD52*'Г на группу'!$A$2,'Г на Ч'!DD52*'Г на группу'!$A$2,"")</f>
        <v>36</v>
      </c>
      <c r="DE52" s="57">
        <f>IF('Г на Ч'!DE52*'Г на группу'!$A$2,'Г на Ч'!DE52*'Г на группу'!$A$2,"")</f>
        <v>160.80000000000001</v>
      </c>
      <c r="DF52" s="56">
        <f>IF('Г на Ч'!DF52*'Г на группу'!$A$2,'Г на Ч'!DF52*'Г на группу'!$A$2,"")</f>
        <v>240</v>
      </c>
      <c r="DG52" s="57" t="str">
        <f>IF('Г на Ч'!DG52*'Г на группу'!$A$2,'Г на Ч'!DG52*'Г на группу'!$A$2,"")</f>
        <v/>
      </c>
      <c r="DH52" s="57" t="str">
        <f>IF('Г на Ч'!DH52*'Г на группу'!$A$2,'Г на Ч'!DH52*'Г на группу'!$A$2,"")</f>
        <v/>
      </c>
      <c r="DI52" s="57" t="str">
        <f>IF('Г на Ч'!DI52*'Г на группу'!$A$2,'Г на Ч'!DI52*'Г на группу'!$A$2,"")</f>
        <v/>
      </c>
      <c r="DJ52" s="57" t="str">
        <f>IF('Г на Ч'!DJ52*'Г на группу'!$A$2,'Г на Ч'!DJ52*'Г на группу'!$A$2,"")</f>
        <v/>
      </c>
      <c r="DK52" s="56" t="str">
        <f>IF('Г на Ч'!DK52*'Г на группу'!$A$2,'Г на Ч'!DK52*'Г на группу'!$A$2,"")</f>
        <v/>
      </c>
      <c r="DL52" s="57" t="str">
        <f>IF('Г на Ч'!DL52*'Г на группу'!$A$2,'Г на Ч'!DL52*'Г на группу'!$A$2,"")</f>
        <v/>
      </c>
      <c r="DM52" s="57" t="str">
        <f>IF('Г на Ч'!DM52*'Г на группу'!$A$2,'Г на Ч'!DM52*'Г на группу'!$A$2,"")</f>
        <v/>
      </c>
      <c r="DN52" s="57" t="str">
        <f>IF('Г на Ч'!DN52*'Г на группу'!$A$2,'Г на Ч'!DN52*'Г на группу'!$A$2,"")</f>
        <v/>
      </c>
      <c r="DO52" s="57" t="str">
        <f>IF('Г на Ч'!DO52*'Г на группу'!$A$2,'Г на Ч'!DO52*'Г на группу'!$A$2,"")</f>
        <v/>
      </c>
      <c r="DP52" s="56" t="str">
        <f>IF('Г на Ч'!DP52*'Г на группу'!$A$2,'Г на Ч'!DP52*'Г на группу'!$A$2,"")</f>
        <v/>
      </c>
      <c r="DQ52" s="21">
        <f t="shared" si="34"/>
        <v>480</v>
      </c>
    </row>
    <row r="53" spans="1:121" s="21" customFormat="1" x14ac:dyDescent="0.25">
      <c r="A53" s="38" t="s">
        <v>66</v>
      </c>
      <c r="B53" s="38">
        <v>576</v>
      </c>
      <c r="C53" s="38">
        <v>14.8</v>
      </c>
      <c r="D53" s="38">
        <v>42.6</v>
      </c>
      <c r="E53" s="43">
        <v>34.5</v>
      </c>
      <c r="F53" s="30" t="e">
        <f t="shared" si="9"/>
        <v>#VALUE!</v>
      </c>
      <c r="G53" s="30" t="e">
        <f t="shared" si="10"/>
        <v>#VALUE!</v>
      </c>
      <c r="H53" s="30" t="e">
        <f t="shared" si="11"/>
        <v>#VALUE!</v>
      </c>
      <c r="I53" s="30" t="e">
        <f t="shared" si="12"/>
        <v>#VALUE!</v>
      </c>
      <c r="J53" s="38" t="str">
        <f>IF('Г на Ч'!J53*'Г на группу'!$A$2,'Г на Ч'!J53*'Г на группу'!$A$2,"")</f>
        <v/>
      </c>
      <c r="K53" s="42" t="str">
        <f>IF('Г на Ч'!K53*'Г на группу'!$A$2,'Г на Ч'!K53*'Г на группу'!$A$2,"")</f>
        <v/>
      </c>
      <c r="L53" s="42" t="str">
        <f>IF('Г на Ч'!L53*'Г на группу'!$A$2,'Г на Ч'!L53*'Г на группу'!$A$2,"")</f>
        <v/>
      </c>
      <c r="M53" s="42" t="str">
        <f>IF('Г на Ч'!M53*'Г на группу'!$A$2,'Г на Ч'!M53*'Г на группу'!$A$2,"")</f>
        <v/>
      </c>
      <c r="N53" s="42" t="str">
        <f>IF('Г на Ч'!N53*'Г на группу'!$A$2,'Г на Ч'!N53*'Г на группу'!$A$2,"")</f>
        <v/>
      </c>
      <c r="O53" s="38" t="str">
        <f>IF('Г на Ч'!O53*'Г на группу'!$A$2,'Г на Ч'!O53*'Г на группу'!$A$2,"")</f>
        <v/>
      </c>
      <c r="P53" s="42" t="str">
        <f>IF('Г на Ч'!P53*'Г на группу'!$A$2,'Г на Ч'!P53*'Г на группу'!$A$2,"")</f>
        <v/>
      </c>
      <c r="Q53" s="42" t="str">
        <f>IF('Г на Ч'!Q53*'Г на группу'!$A$2,'Г на Ч'!Q53*'Г на группу'!$A$2,"")</f>
        <v/>
      </c>
      <c r="R53" s="42" t="str">
        <f>IF('Г на Ч'!R53*'Г на группу'!$A$2,'Г на Ч'!R53*'Г на группу'!$A$2,"")</f>
        <v/>
      </c>
      <c r="S53" s="42" t="str">
        <f>IF('Г на Ч'!S53*'Г на группу'!$A$2,'Г на Ч'!S53*'Г на группу'!$A$2,"")</f>
        <v/>
      </c>
      <c r="T53" s="38" t="str">
        <f>IF('Г на Ч'!T53*'Г на группу'!$A$2,'Г на Ч'!T53*'Г на группу'!$A$2,"")</f>
        <v/>
      </c>
      <c r="U53" s="42" t="str">
        <f>IF('Г на Ч'!U53*'Г на группу'!$A$2,'Г на Ч'!U53*'Г на группу'!$A$2,"")</f>
        <v/>
      </c>
      <c r="V53" s="42" t="str">
        <f>IF('Г на Ч'!V53*'Г на группу'!$A$2,'Г на Ч'!V53*'Г на группу'!$A$2,"")</f>
        <v/>
      </c>
      <c r="W53" s="42" t="str">
        <f>IF('Г на Ч'!W53*'Г на группу'!$A$2,'Г на Ч'!W53*'Г на группу'!$A$2,"")</f>
        <v/>
      </c>
      <c r="X53" s="42" t="str">
        <f>IF('Г на Ч'!X53*'Г на группу'!$A$2,'Г на Ч'!X53*'Г на группу'!$A$2,"")</f>
        <v/>
      </c>
      <c r="Y53" s="38" t="str">
        <f>IF('Г на Ч'!Y53*'Г на группу'!$A$2,'Г на Ч'!Y53*'Г на группу'!$A$2,"")</f>
        <v/>
      </c>
      <c r="Z53" s="42" t="str">
        <f>IF('Г на Ч'!Z53*'Г на группу'!$A$2,'Г на Ч'!Z53*'Г на группу'!$A$2,"")</f>
        <v/>
      </c>
      <c r="AA53" s="42" t="str">
        <f>IF('Г на Ч'!AA53*'Г на группу'!$A$2,'Г на Ч'!AA53*'Г на группу'!$A$2,"")</f>
        <v/>
      </c>
      <c r="AB53" s="42" t="str">
        <f>IF('Г на Ч'!AB53*'Г на группу'!$A$2,'Г на Ч'!AB53*'Г на группу'!$A$2,"")</f>
        <v/>
      </c>
      <c r="AC53" s="42" t="str">
        <f>IF('Г на Ч'!AC53*'Г на группу'!$A$2,'Г на Ч'!AC53*'Г на группу'!$A$2,"")</f>
        <v/>
      </c>
      <c r="AD53" s="38" t="str">
        <f>IF('Г на Ч'!AD53*'Г на группу'!$A$2,'Г на Ч'!AD53*'Г на группу'!$A$2,"")</f>
        <v/>
      </c>
      <c r="AE53" s="42" t="str">
        <f>IF('Г на Ч'!AE53*'Г на группу'!$A$2,'Г на Ч'!AE53*'Г на группу'!$A$2,"")</f>
        <v/>
      </c>
      <c r="AF53" s="42" t="str">
        <f>IF('Г на Ч'!AF53*'Г на группу'!$A$2,'Г на Ч'!AF53*'Г на группу'!$A$2,"")</f>
        <v/>
      </c>
      <c r="AG53" s="42" t="str">
        <f>IF('Г на Ч'!AG53*'Г на группу'!$A$2,'Г на Ч'!AG53*'Г на группу'!$A$2,"")</f>
        <v/>
      </c>
      <c r="AH53" s="42" t="str">
        <f>IF('Г на Ч'!AH53*'Г на группу'!$A$2,'Г на Ч'!AH53*'Г на группу'!$A$2,"")</f>
        <v/>
      </c>
      <c r="AI53" s="38" t="str">
        <f>IF('Г на Ч'!AI53*'Г на группу'!$A$2,'Г на Ч'!AI53*'Г на группу'!$A$2,"")</f>
        <v/>
      </c>
      <c r="AJ53" s="42" t="str">
        <f>IF('Г на Ч'!AJ53*'Г на группу'!$A$2,'Г на Ч'!AJ53*'Г на группу'!$A$2,"")</f>
        <v/>
      </c>
      <c r="AK53" s="42" t="str">
        <f>IF('Г на Ч'!AK53*'Г на группу'!$A$2,'Г на Ч'!AK53*'Г на группу'!$A$2,"")</f>
        <v/>
      </c>
      <c r="AL53" s="42" t="str">
        <f>IF('Г на Ч'!AL53*'Г на группу'!$A$2,'Г на Ч'!AL53*'Г на группу'!$A$2,"")</f>
        <v/>
      </c>
      <c r="AM53" s="42" t="str">
        <f>IF('Г на Ч'!AM53*'Г на группу'!$A$2,'Г на Ч'!AM53*'Г на группу'!$A$2,"")</f>
        <v/>
      </c>
      <c r="AN53" s="41" t="str">
        <f>IF('Г на Ч'!AN53*'Г на группу'!$A$2,'Г на Ч'!AN53*'Г на группу'!$A$2,"")</f>
        <v/>
      </c>
      <c r="AO53" s="42" t="str">
        <f>IF('Г на Ч'!AO53*'Г на группу'!$A$2,'Г на Ч'!AO53*'Г на группу'!$A$2,"")</f>
        <v/>
      </c>
      <c r="AP53" s="42" t="str">
        <f>IF('Г на Ч'!AP53*'Г на группу'!$A$2,'Г на Ч'!AP53*'Г на группу'!$A$2,"")</f>
        <v/>
      </c>
      <c r="AQ53" s="42" t="str">
        <f>IF('Г на Ч'!AQ53*'Г на группу'!$A$2,'Г на Ч'!AQ53*'Г на группу'!$A$2,"")</f>
        <v/>
      </c>
      <c r="AR53" s="42" t="str">
        <f>IF('Г на Ч'!AR53*'Г на группу'!$A$2,'Г на Ч'!AR53*'Г на группу'!$A$2,"")</f>
        <v/>
      </c>
      <c r="AS53" s="38" t="str">
        <f>IF('Г на Ч'!AS53*'Г на группу'!$A$2,'Г на Ч'!AS53*'Г на группу'!$A$2,"")</f>
        <v/>
      </c>
      <c r="AT53" s="42" t="str">
        <f>IF('Г на Ч'!AT53*'Г на группу'!$A$2,'Г на Ч'!AT53*'Г на группу'!$A$2,"")</f>
        <v/>
      </c>
      <c r="AU53" s="42" t="str">
        <f>IF('Г на Ч'!AU53*'Г на группу'!$A$2,'Г на Ч'!AU53*'Г на группу'!$A$2,"")</f>
        <v/>
      </c>
      <c r="AV53" s="42" t="str">
        <f>IF('Г на Ч'!AV53*'Г на группу'!$A$2,'Г на Ч'!AV53*'Г на группу'!$A$2,"")</f>
        <v/>
      </c>
      <c r="AW53" s="42" t="str">
        <f>IF('Г на Ч'!AW53*'Г на группу'!$A$2,'Г на Ч'!AW53*'Г на группу'!$A$2,"")</f>
        <v/>
      </c>
      <c r="AX53" s="38" t="str">
        <f>IF('Г на Ч'!AX53*'Г на группу'!$A$2,'Г на Ч'!AX53*'Г на группу'!$A$2,"")</f>
        <v/>
      </c>
      <c r="AY53" s="42">
        <f>IF('Г на Ч'!AY53*'Г на группу'!$A$2,'Г на Ч'!AY53*'Г на группу'!$A$2,"")</f>
        <v>864</v>
      </c>
      <c r="AZ53" s="42">
        <f>IF('Г на Ч'!AZ53*'Г на группу'!$A$2,'Г на Ч'!AZ53*'Г на группу'!$A$2,"")</f>
        <v>22.200000000000003</v>
      </c>
      <c r="BA53" s="42">
        <f>IF('Г на Ч'!BA53*'Г на группу'!$A$2,'Г на Ч'!BA53*'Г на группу'!$A$2,"")</f>
        <v>63.900000000000006</v>
      </c>
      <c r="BB53" s="42">
        <f>IF('Г на Ч'!BB53*'Г на группу'!$A$2,'Г на Ч'!BB53*'Г на группу'!$A$2,"")</f>
        <v>51.75</v>
      </c>
      <c r="BC53" s="38">
        <f>IF('Г на Ч'!BC53*'Г на группу'!$A$2,'Г на Ч'!BC53*'Г на группу'!$A$2,"")</f>
        <v>150</v>
      </c>
      <c r="BD53" s="42" t="str">
        <f>IF('Г на Ч'!BD53*'Г на группу'!$A$2,'Г на Ч'!BD53*'Г на группу'!$A$2,"")</f>
        <v/>
      </c>
      <c r="BE53" s="42" t="str">
        <f>IF('Г на Ч'!BE53*'Г на группу'!$A$2,'Г на Ч'!BE53*'Г на группу'!$A$2,"")</f>
        <v/>
      </c>
      <c r="BF53" s="42" t="str">
        <f>IF('Г на Ч'!BF53*'Г на группу'!$A$2,'Г на Ч'!BF53*'Г на группу'!$A$2,"")</f>
        <v/>
      </c>
      <c r="BG53" s="42" t="str">
        <f>IF('Г на Ч'!BG53*'Г на группу'!$A$2,'Г на Ч'!BG53*'Г на группу'!$A$2,"")</f>
        <v/>
      </c>
      <c r="BH53" s="41" t="str">
        <f>IF('Г на Ч'!BH53*'Г на группу'!$A$2,'Г на Ч'!BH53*'Г на группу'!$A$2,"")</f>
        <v/>
      </c>
      <c r="BI53" s="42" t="str">
        <f>IF('Г на Ч'!BI53*'Г на группу'!$A$2,'Г на Ч'!BI53*'Г на группу'!$A$2,"")</f>
        <v/>
      </c>
      <c r="BJ53" s="42" t="str">
        <f>IF('Г на Ч'!BJ53*'Г на группу'!$A$2,'Г на Ч'!BJ53*'Г на группу'!$A$2,"")</f>
        <v/>
      </c>
      <c r="BK53" s="42" t="str">
        <f>IF('Г на Ч'!BK53*'Г на группу'!$A$2,'Г на Ч'!BK53*'Г на группу'!$A$2,"")</f>
        <v/>
      </c>
      <c r="BL53" s="42" t="str">
        <f>IF('Г на Ч'!BL53*'Г на группу'!$A$2,'Г на Ч'!BL53*'Г на группу'!$A$2,"")</f>
        <v/>
      </c>
      <c r="BM53" s="43" t="str">
        <f>IF('Г на Ч'!BM53*'Г на группу'!$A$2,'Г на Ч'!BM53*'Г на группу'!$A$2,"")</f>
        <v/>
      </c>
      <c r="BN53" s="42" t="str">
        <f>IF('Г на Ч'!BN53*'Г на группу'!$A$2,'Г на Ч'!BN53*'Г на группу'!$A$2,"")</f>
        <v/>
      </c>
      <c r="BO53" s="42" t="str">
        <f>IF('Г на Ч'!BO53*'Г на группу'!$A$2,'Г на Ч'!BO53*'Г на группу'!$A$2,"")</f>
        <v/>
      </c>
      <c r="BP53" s="42" t="str">
        <f>IF('Г на Ч'!BP53*'Г на группу'!$A$2,'Г на Ч'!BP53*'Г на группу'!$A$2,"")</f>
        <v/>
      </c>
      <c r="BQ53" s="42" t="str">
        <f>IF('Г на Ч'!BQ53*'Г на группу'!$A$2,'Г на Ч'!BQ53*'Г на группу'!$A$2,"")</f>
        <v/>
      </c>
      <c r="BR53" s="38" t="str">
        <f>IF('Г на Ч'!BR53*'Г на группу'!$A$2,'Г на Ч'!BR53*'Г на группу'!$A$2,"")</f>
        <v/>
      </c>
      <c r="BS53" s="42" t="str">
        <f>IF('Г на Ч'!BS53*'Г на группу'!$A$2,'Г на Ч'!BS53*'Г на группу'!$A$2,"")</f>
        <v/>
      </c>
      <c r="BT53" s="42" t="str">
        <f>IF('Г на Ч'!BT53*'Г на группу'!$A$2,'Г на Ч'!BT53*'Г на группу'!$A$2,"")</f>
        <v/>
      </c>
      <c r="BU53" s="42" t="str">
        <f>IF('Г на Ч'!BU53*'Г на группу'!$A$2,'Г на Ч'!BU53*'Г на группу'!$A$2,"")</f>
        <v/>
      </c>
      <c r="BV53" s="42" t="str">
        <f>IF('Г на Ч'!BV53*'Г на группу'!$A$2,'Г на Ч'!BV53*'Г на группу'!$A$2,"")</f>
        <v/>
      </c>
      <c r="BW53" s="38" t="str">
        <f>IF('Г на Ч'!BW53*'Г на группу'!$A$2,'Г на Ч'!BW53*'Г на группу'!$A$2,"")</f>
        <v/>
      </c>
      <c r="BX53" s="42" t="str">
        <f>IF('Г на Ч'!BX53*'Г на группу'!$A$2,'Г на Ч'!BX53*'Г на группу'!$A$2,"")</f>
        <v/>
      </c>
      <c r="BY53" s="42" t="str">
        <f>IF('Г на Ч'!BY53*'Г на группу'!$A$2,'Г на Ч'!BY53*'Г на группу'!$A$2,"")</f>
        <v/>
      </c>
      <c r="BZ53" s="42" t="str">
        <f>IF('Г на Ч'!BZ53*'Г на группу'!$A$2,'Г на Ч'!BZ53*'Г на группу'!$A$2,"")</f>
        <v/>
      </c>
      <c r="CA53" s="42" t="str">
        <f>IF('Г на Ч'!CA53*'Г на группу'!$A$2,'Г на Ч'!CA53*'Г на группу'!$A$2,"")</f>
        <v/>
      </c>
      <c r="CB53" s="38" t="str">
        <f>IF('Г на Ч'!CB53*'Г на группу'!$A$2,'Г на Ч'!CB53*'Г на группу'!$A$2,"")</f>
        <v/>
      </c>
      <c r="CC53" s="42" t="str">
        <f>IF('Г на Ч'!CC53*'Г на группу'!$A$2,'Г на Ч'!CC53*'Г на группу'!$A$2,"")</f>
        <v/>
      </c>
      <c r="CD53" s="42" t="str">
        <f>IF('Г на Ч'!CD53*'Г на группу'!$A$2,'Г на Ч'!CD53*'Г на группу'!$A$2,"")</f>
        <v/>
      </c>
      <c r="CE53" s="42" t="str">
        <f>IF('Г на Ч'!CE53*'Г на группу'!$A$2,'Г на Ч'!CE53*'Г на группу'!$A$2,"")</f>
        <v/>
      </c>
      <c r="CF53" s="42" t="str">
        <f>IF('Г на Ч'!CF53*'Г на группу'!$A$2,'Г на Ч'!CF53*'Г на группу'!$A$2,"")</f>
        <v/>
      </c>
      <c r="CG53" s="38" t="str">
        <f>IF('Г на Ч'!CG53*'Г на группу'!$A$2,'Г на Ч'!CG53*'Г на группу'!$A$2,"")</f>
        <v/>
      </c>
      <c r="CH53" s="42" t="str">
        <f>IF('Г на Ч'!CH53*'Г на группу'!$A$2,'Г на Ч'!CH53*'Г на группу'!$A$2,"")</f>
        <v/>
      </c>
      <c r="CI53" s="42" t="str">
        <f>IF('Г на Ч'!CI53*'Г на группу'!$A$2,'Г на Ч'!CI53*'Г на группу'!$A$2,"")</f>
        <v/>
      </c>
      <c r="CJ53" s="42" t="str">
        <f>IF('Г на Ч'!CJ53*'Г на группу'!$A$2,'Г на Ч'!CJ53*'Г на группу'!$A$2,"")</f>
        <v/>
      </c>
      <c r="CK53" s="42" t="str">
        <f>IF('Г на Ч'!CK53*'Г на группу'!$A$2,'Г на Ч'!CK53*'Г на группу'!$A$2,"")</f>
        <v/>
      </c>
      <c r="CL53" s="38" t="str">
        <f>IF('Г на Ч'!CL53*'Г на группу'!$A$2,'Г на Ч'!CL53*'Г на группу'!$A$2,"")</f>
        <v/>
      </c>
      <c r="CM53" s="42" t="str">
        <f>IF('Г на Ч'!CM53*'Г на группу'!$A$2,'Г на Ч'!CM53*'Г на группу'!$A$2,"")</f>
        <v/>
      </c>
      <c r="CN53" s="42" t="str">
        <f>IF('Г на Ч'!CN53*'Г на группу'!$A$2,'Г на Ч'!CN53*'Г на группу'!$A$2,"")</f>
        <v/>
      </c>
      <c r="CO53" s="42" t="str">
        <f>IF('Г на Ч'!CO53*'Г на группу'!$A$2,'Г на Ч'!CO53*'Г на группу'!$A$2,"")</f>
        <v/>
      </c>
      <c r="CP53" s="42" t="str">
        <f>IF('Г на Ч'!CP53*'Г на группу'!$A$2,'Г на Ч'!CP53*'Г на группу'!$A$2,"")</f>
        <v/>
      </c>
      <c r="CQ53" s="38" t="str">
        <f>IF('Г на Ч'!CQ53*'Г на группу'!$A$2,'Г на Ч'!CQ53*'Г на группу'!$A$2,"")</f>
        <v/>
      </c>
      <c r="CR53" s="42" t="str">
        <f>IF('Г на Ч'!CR53*'Г на группу'!$A$2,'Г на Ч'!CR53*'Г на группу'!$A$2,"")</f>
        <v/>
      </c>
      <c r="CS53" s="42" t="str">
        <f>IF('Г на Ч'!CS53*'Г на группу'!$A$2,'Г на Ч'!CS53*'Г на группу'!$A$2,"")</f>
        <v/>
      </c>
      <c r="CT53" s="42" t="str">
        <f>IF('Г на Ч'!CT53*'Г на группу'!$A$2,'Г на Ч'!CT53*'Г на группу'!$A$2,"")</f>
        <v/>
      </c>
      <c r="CU53" s="42" t="str">
        <f>IF('Г на Ч'!CU53*'Г на группу'!$A$2,'Г на Ч'!CU53*'Г на группу'!$A$2,"")</f>
        <v/>
      </c>
      <c r="CV53" s="38" t="str">
        <f>IF('Г на Ч'!CV53*'Г на группу'!$A$2,'Г на Ч'!CV53*'Г на группу'!$A$2,"")</f>
        <v/>
      </c>
      <c r="CW53" s="42" t="str">
        <f>IF('Г на Ч'!CW53*'Г на группу'!$A$2,'Г на Ч'!CW53*'Г на группу'!$A$2,"")</f>
        <v/>
      </c>
      <c r="CX53" s="42" t="str">
        <f>IF('Г на Ч'!CX53*'Г на группу'!$A$2,'Г на Ч'!CX53*'Г на группу'!$A$2,"")</f>
        <v/>
      </c>
      <c r="CY53" s="42" t="str">
        <f>IF('Г на Ч'!CY53*'Г на группу'!$A$2,'Г на Ч'!CY53*'Г на группу'!$A$2,"")</f>
        <v/>
      </c>
      <c r="CZ53" s="42" t="str">
        <f>IF('Г на Ч'!CZ53*'Г на группу'!$A$2,'Г на Ч'!CZ53*'Г на группу'!$A$2,"")</f>
        <v/>
      </c>
      <c r="DA53" s="38" t="str">
        <f>IF('Г на Ч'!DA53*'Г на группу'!$A$2,'Г на Ч'!DA53*'Г на группу'!$A$2,"")</f>
        <v/>
      </c>
      <c r="DB53" s="42" t="str">
        <f>IF('Г на Ч'!DB53*'Г на группу'!$A$2,'Г на Ч'!DB53*'Г на группу'!$A$2,"")</f>
        <v/>
      </c>
      <c r="DC53" s="42" t="str">
        <f>IF('Г на Ч'!DC53*'Г на группу'!$A$2,'Г на Ч'!DC53*'Г на группу'!$A$2,"")</f>
        <v/>
      </c>
      <c r="DD53" s="42" t="str">
        <f>IF('Г на Ч'!DD53*'Г на группу'!$A$2,'Г на Ч'!DD53*'Г на группу'!$A$2,"")</f>
        <v/>
      </c>
      <c r="DE53" s="42" t="str">
        <f>IF('Г на Ч'!DE53*'Г на группу'!$A$2,'Г на Ч'!DE53*'Г на группу'!$A$2,"")</f>
        <v/>
      </c>
      <c r="DF53" s="38" t="str">
        <f>IF('Г на Ч'!DF53*'Г на группу'!$A$2,'Г на Ч'!DF53*'Г на группу'!$A$2,"")</f>
        <v/>
      </c>
      <c r="DG53" s="42" t="str">
        <f>IF('Г на Ч'!DG53*'Г на группу'!$A$2,'Г на Ч'!DG53*'Г на группу'!$A$2,"")</f>
        <v/>
      </c>
      <c r="DH53" s="42" t="str">
        <f>IF('Г на Ч'!DH53*'Г на группу'!$A$2,'Г на Ч'!DH53*'Г на группу'!$A$2,"")</f>
        <v/>
      </c>
      <c r="DI53" s="42" t="str">
        <f>IF('Г на Ч'!DI53*'Г на группу'!$A$2,'Г на Ч'!DI53*'Г на группу'!$A$2,"")</f>
        <v/>
      </c>
      <c r="DJ53" s="42" t="str">
        <f>IF('Г на Ч'!DJ53*'Г на группу'!$A$2,'Г на Ч'!DJ53*'Г на группу'!$A$2,"")</f>
        <v/>
      </c>
      <c r="DK53" s="38" t="str">
        <f>IF('Г на Ч'!DK53*'Г на группу'!$A$2,'Г на Ч'!DK53*'Г на группу'!$A$2,"")</f>
        <v/>
      </c>
      <c r="DL53" s="42" t="str">
        <f>IF('Г на Ч'!DL53*'Г на группу'!$A$2,'Г на Ч'!DL53*'Г на группу'!$A$2,"")</f>
        <v/>
      </c>
      <c r="DM53" s="42" t="str">
        <f>IF('Г на Ч'!DM53*'Г на группу'!$A$2,'Г на Ч'!DM53*'Г на группу'!$A$2,"")</f>
        <v/>
      </c>
      <c r="DN53" s="42" t="str">
        <f>IF('Г на Ч'!DN53*'Г на группу'!$A$2,'Г на Ч'!DN53*'Г на группу'!$A$2,"")</f>
        <v/>
      </c>
      <c r="DO53" s="42" t="str">
        <f>IF('Г на Ч'!DO53*'Г на группу'!$A$2,'Г на Ч'!DO53*'Г на группу'!$A$2,"")</f>
        <v/>
      </c>
      <c r="DP53" s="38" t="str">
        <f>IF('Г на Ч'!DP53*'Г на группу'!$A$2,'Г на Ч'!DP53*'Г на группу'!$A$2,"")</f>
        <v/>
      </c>
      <c r="DQ53" s="21">
        <f t="shared" si="34"/>
        <v>150</v>
      </c>
    </row>
    <row r="54" spans="1:121" s="21" customFormat="1" x14ac:dyDescent="0.25">
      <c r="A54" s="21" t="s">
        <v>39</v>
      </c>
      <c r="B54" s="21">
        <v>430</v>
      </c>
      <c r="C54" s="21">
        <v>6.5</v>
      </c>
      <c r="D54" s="21">
        <v>16</v>
      </c>
      <c r="E54" s="55">
        <v>65</v>
      </c>
      <c r="F54" s="42" t="e">
        <f t="shared" si="9"/>
        <v>#VALUE!</v>
      </c>
      <c r="G54" s="42" t="e">
        <f t="shared" si="10"/>
        <v>#VALUE!</v>
      </c>
      <c r="H54" s="42" t="e">
        <f t="shared" si="11"/>
        <v>#VALUE!</v>
      </c>
      <c r="I54" s="42" t="e">
        <f t="shared" si="12"/>
        <v>#VALUE!</v>
      </c>
      <c r="J54" s="21" t="str">
        <f>IF('Г на Ч'!J54*'Г на группу'!$A$2,'Г на Ч'!J54*'Г на группу'!$A$2,"")</f>
        <v/>
      </c>
      <c r="K54" s="30" t="str">
        <f>IF('Г на Ч'!K54*'Г на группу'!$A$2,'Г на Ч'!K54*'Г на группу'!$A$2,"")</f>
        <v/>
      </c>
      <c r="L54" s="30" t="str">
        <f>IF('Г на Ч'!L54*'Г на группу'!$A$2,'Г на Ч'!L54*'Г на группу'!$A$2,"")</f>
        <v/>
      </c>
      <c r="M54" s="30" t="str">
        <f>IF('Г на Ч'!M54*'Г на группу'!$A$2,'Г на Ч'!M54*'Г на группу'!$A$2,"")</f>
        <v/>
      </c>
      <c r="N54" s="30" t="str">
        <f>IF('Г на Ч'!N54*'Г на группу'!$A$2,'Г на Ч'!N54*'Г на группу'!$A$2,"")</f>
        <v/>
      </c>
      <c r="O54" s="21" t="str">
        <f>IF('Г на Ч'!O54*'Г на группу'!$A$2,'Г на Ч'!O54*'Г на группу'!$A$2,"")</f>
        <v/>
      </c>
      <c r="P54" s="30" t="str">
        <f>IF('Г на Ч'!P54*'Г на группу'!$A$2,'Г на Ч'!P54*'Г на группу'!$A$2,"")</f>
        <v/>
      </c>
      <c r="Q54" s="30" t="str">
        <f>IF('Г на Ч'!Q54*'Г на группу'!$A$2,'Г на Ч'!Q54*'Г на группу'!$A$2,"")</f>
        <v/>
      </c>
      <c r="R54" s="30" t="str">
        <f>IF('Г на Ч'!R54*'Г на группу'!$A$2,'Г на Ч'!R54*'Г на группу'!$A$2,"")</f>
        <v/>
      </c>
      <c r="S54" s="30" t="str">
        <f>IF('Г на Ч'!S54*'Г на группу'!$A$2,'Г на Ч'!S54*'Г на группу'!$A$2,"")</f>
        <v/>
      </c>
      <c r="T54" s="21" t="str">
        <f>IF('Г на Ч'!T54*'Г на группу'!$A$2,'Г на Ч'!T54*'Г на группу'!$A$2,"")</f>
        <v/>
      </c>
      <c r="U54" s="30" t="str">
        <f>IF('Г на Ч'!U54*'Г на группу'!$A$2,'Г на Ч'!U54*'Г на группу'!$A$2,"")</f>
        <v/>
      </c>
      <c r="V54" s="30" t="str">
        <f>IF('Г на Ч'!V54*'Г на группу'!$A$2,'Г на Ч'!V54*'Г на группу'!$A$2,"")</f>
        <v/>
      </c>
      <c r="W54" s="30" t="str">
        <f>IF('Г на Ч'!W54*'Г на группу'!$A$2,'Г на Ч'!W54*'Г на группу'!$A$2,"")</f>
        <v/>
      </c>
      <c r="X54" s="30" t="str">
        <f>IF('Г на Ч'!X54*'Г на группу'!$A$2,'Г на Ч'!X54*'Г на группу'!$A$2,"")</f>
        <v/>
      </c>
      <c r="Y54" s="21" t="str">
        <f>IF('Г на Ч'!Y54*'Г на группу'!$A$2,'Г на Ч'!Y54*'Г на группу'!$A$2,"")</f>
        <v/>
      </c>
      <c r="Z54" s="30" t="str">
        <f>IF('Г на Ч'!Z54*'Г на группу'!$A$2,'Г на Ч'!Z54*'Г на группу'!$A$2,"")</f>
        <v/>
      </c>
      <c r="AA54" s="30" t="str">
        <f>IF('Г на Ч'!AA54*'Г на группу'!$A$2,'Г на Ч'!AA54*'Г на группу'!$A$2,"")</f>
        <v/>
      </c>
      <c r="AB54" s="30" t="str">
        <f>IF('Г на Ч'!AB54*'Г на группу'!$A$2,'Г на Ч'!AB54*'Г на группу'!$A$2,"")</f>
        <v/>
      </c>
      <c r="AC54" s="30" t="str">
        <f>IF('Г на Ч'!AC54*'Г на группу'!$A$2,'Г на Ч'!AC54*'Г на группу'!$A$2,"")</f>
        <v/>
      </c>
      <c r="AD54" s="21" t="str">
        <f>IF('Г на Ч'!AD54*'Г на группу'!$A$2,'Г на Ч'!AD54*'Г на группу'!$A$2,"")</f>
        <v/>
      </c>
      <c r="AE54" s="30" t="str">
        <f>IF('Г на Ч'!AE54*'Г на группу'!$A$2,'Г на Ч'!AE54*'Г на группу'!$A$2,"")</f>
        <v/>
      </c>
      <c r="AF54" s="30" t="str">
        <f>IF('Г на Ч'!AF54*'Г на группу'!$A$2,'Г на Ч'!AF54*'Г на группу'!$A$2,"")</f>
        <v/>
      </c>
      <c r="AG54" s="30" t="str">
        <f>IF('Г на Ч'!AG54*'Г на группу'!$A$2,'Г на Ч'!AG54*'Г на группу'!$A$2,"")</f>
        <v/>
      </c>
      <c r="AH54" s="30" t="str">
        <f>IF('Г на Ч'!AH54*'Г на группу'!$A$2,'Г на Ч'!AH54*'Г на группу'!$A$2,"")</f>
        <v/>
      </c>
      <c r="AI54" s="21" t="str">
        <f>IF('Г на Ч'!AI54*'Г на группу'!$A$2,'Г на Ч'!AI54*'Г на группу'!$A$2,"")</f>
        <v/>
      </c>
      <c r="AJ54" s="30" t="str">
        <f>IF('Г на Ч'!AJ54*'Г на группу'!$A$2,'Г на Ч'!AJ54*'Г на группу'!$A$2,"")</f>
        <v/>
      </c>
      <c r="AK54" s="30" t="str">
        <f>IF('Г на Ч'!AK54*'Г на группу'!$A$2,'Г на Ч'!AK54*'Г на группу'!$A$2,"")</f>
        <v/>
      </c>
      <c r="AL54" s="30" t="str">
        <f>IF('Г на Ч'!AL54*'Г на группу'!$A$2,'Г на Ч'!AL54*'Г на группу'!$A$2,"")</f>
        <v/>
      </c>
      <c r="AM54" s="30" t="str">
        <f>IF('Г на Ч'!AM54*'Г на группу'!$A$2,'Г на Ч'!AM54*'Г на группу'!$A$2,"")</f>
        <v/>
      </c>
      <c r="AN54" s="54" t="str">
        <f>IF('Г на Ч'!AN54*'Г на группу'!$A$2,'Г на Ч'!AN54*'Г на группу'!$A$2,"")</f>
        <v/>
      </c>
      <c r="AO54" s="30" t="str">
        <f>IF('Г на Ч'!AO54*'Г на группу'!$A$2,'Г на Ч'!AO54*'Г на группу'!$A$2,"")</f>
        <v/>
      </c>
      <c r="AP54" s="30" t="str">
        <f>IF('Г на Ч'!AP54*'Г на группу'!$A$2,'Г на Ч'!AP54*'Г на группу'!$A$2,"")</f>
        <v/>
      </c>
      <c r="AQ54" s="30" t="str">
        <f>IF('Г на Ч'!AQ54*'Г на группу'!$A$2,'Г на Ч'!AQ54*'Г на группу'!$A$2,"")</f>
        <v/>
      </c>
      <c r="AR54" s="30" t="str">
        <f>IF('Г на Ч'!AR54*'Г на группу'!$A$2,'Г на Ч'!AR54*'Г на группу'!$A$2,"")</f>
        <v/>
      </c>
      <c r="AS54" s="21" t="str">
        <f>IF('Г на Ч'!AS54*'Г на группу'!$A$2,'Г на Ч'!AS54*'Г на группу'!$A$2,"")</f>
        <v/>
      </c>
      <c r="AT54" s="30" t="str">
        <f>IF('Г на Ч'!AT54*'Г на группу'!$A$2,'Г на Ч'!AT54*'Г на группу'!$A$2,"")</f>
        <v/>
      </c>
      <c r="AU54" s="30" t="str">
        <f>IF('Г на Ч'!AU54*'Г на группу'!$A$2,'Г на Ч'!AU54*'Г на группу'!$A$2,"")</f>
        <v/>
      </c>
      <c r="AV54" s="30" t="str">
        <f>IF('Г на Ч'!AV54*'Г на группу'!$A$2,'Г на Ч'!AV54*'Г на группу'!$A$2,"")</f>
        <v/>
      </c>
      <c r="AW54" s="30" t="str">
        <f>IF('Г на Ч'!AW54*'Г на группу'!$A$2,'Г на Ч'!AW54*'Г на группу'!$A$2,"")</f>
        <v/>
      </c>
      <c r="AX54" s="21" t="str">
        <f>IF('Г на Ч'!AX54*'Г на группу'!$A$2,'Г на Ч'!AX54*'Г на группу'!$A$2,"")</f>
        <v/>
      </c>
      <c r="AY54" s="30" t="str">
        <f>IF('Г на Ч'!AY54*'Г на группу'!$A$2,'Г на Ч'!AY54*'Г на группу'!$A$2,"")</f>
        <v/>
      </c>
      <c r="AZ54" s="30" t="str">
        <f>IF('Г на Ч'!AZ54*'Г на группу'!$A$2,'Г на Ч'!AZ54*'Г на группу'!$A$2,"")</f>
        <v/>
      </c>
      <c r="BA54" s="30" t="str">
        <f>IF('Г на Ч'!BA54*'Г на группу'!$A$2,'Г на Ч'!BA54*'Г на группу'!$A$2,"")</f>
        <v/>
      </c>
      <c r="BB54" s="30" t="str">
        <f>IF('Г на Ч'!BB54*'Г на группу'!$A$2,'Г на Ч'!BB54*'Г на группу'!$A$2,"")</f>
        <v/>
      </c>
      <c r="BC54" s="21" t="str">
        <f>IF('Г на Ч'!BC54*'Г на группу'!$A$2,'Г на Ч'!BC54*'Г на группу'!$A$2,"")</f>
        <v/>
      </c>
      <c r="BD54" s="30" t="str">
        <f>IF('Г на Ч'!BD54*'Г на группу'!$A$2,'Г на Ч'!BD54*'Г на группу'!$A$2,"")</f>
        <v/>
      </c>
      <c r="BE54" s="30" t="str">
        <f>IF('Г на Ч'!BE54*'Г на группу'!$A$2,'Г на Ч'!BE54*'Г на группу'!$A$2,"")</f>
        <v/>
      </c>
      <c r="BF54" s="30" t="str">
        <f>IF('Г на Ч'!BF54*'Г на группу'!$A$2,'Г на Ч'!BF54*'Г на группу'!$A$2,"")</f>
        <v/>
      </c>
      <c r="BG54" s="30" t="str">
        <f>IF('Г на Ч'!BG54*'Г на группу'!$A$2,'Г на Ч'!BG54*'Г на группу'!$A$2,"")</f>
        <v/>
      </c>
      <c r="BH54" s="54" t="str">
        <f>IF('Г на Ч'!BH54*'Г на группу'!$A$2,'Г на Ч'!BH54*'Г на группу'!$A$2,"")</f>
        <v/>
      </c>
      <c r="BI54" s="30" t="str">
        <f>IF('Г на Ч'!BI54*'Г на группу'!$A$2,'Г на Ч'!BI54*'Г на группу'!$A$2,"")</f>
        <v/>
      </c>
      <c r="BJ54" s="30" t="str">
        <f>IF('Г на Ч'!BJ54*'Г на группу'!$A$2,'Г на Ч'!BJ54*'Г на группу'!$A$2,"")</f>
        <v/>
      </c>
      <c r="BK54" s="30" t="str">
        <f>IF('Г на Ч'!BK54*'Г на группу'!$A$2,'Г на Ч'!BK54*'Г на группу'!$A$2,"")</f>
        <v/>
      </c>
      <c r="BL54" s="30" t="str">
        <f>IF('Г на Ч'!BL54*'Г на группу'!$A$2,'Г на Ч'!BL54*'Г на группу'!$A$2,"")</f>
        <v/>
      </c>
      <c r="BM54" s="55" t="str">
        <f>IF('Г на Ч'!BM54*'Г на группу'!$A$2,'Г на Ч'!BM54*'Г на группу'!$A$2,"")</f>
        <v/>
      </c>
      <c r="BN54" s="30">
        <f>IF('Г на Ч'!BN54*'Г на группу'!$A$2,'Г на Ч'!BN54*'Г на группу'!$A$2,"")</f>
        <v>645</v>
      </c>
      <c r="BO54" s="30">
        <f>IF('Г на Ч'!BO54*'Г на группу'!$A$2,'Г на Ч'!BO54*'Г на группу'!$A$2,"")</f>
        <v>9.75</v>
      </c>
      <c r="BP54" s="30">
        <f>IF('Г на Ч'!BP54*'Г на группу'!$A$2,'Г на Ч'!BP54*'Г на группу'!$A$2,"")</f>
        <v>24</v>
      </c>
      <c r="BQ54" s="30">
        <f>IF('Г на Ч'!BQ54*'Г на группу'!$A$2,'Г на Ч'!BQ54*'Г на группу'!$A$2,"")</f>
        <v>97.5</v>
      </c>
      <c r="BR54" s="21">
        <f>IF('Г на Ч'!BR54*'Г на группу'!$A$2,'Г на Ч'!BR54*'Г на группу'!$A$2,"")</f>
        <v>150</v>
      </c>
      <c r="BS54" s="30" t="str">
        <f>IF('Г на Ч'!BS54*'Г на группу'!$A$2,'Г на Ч'!BS54*'Г на группу'!$A$2,"")</f>
        <v/>
      </c>
      <c r="BT54" s="30" t="str">
        <f>IF('Г на Ч'!BT54*'Г на группу'!$A$2,'Г на Ч'!BT54*'Г на группу'!$A$2,"")</f>
        <v/>
      </c>
      <c r="BU54" s="30" t="str">
        <f>IF('Г на Ч'!BU54*'Г на группу'!$A$2,'Г на Ч'!BU54*'Г на группу'!$A$2,"")</f>
        <v/>
      </c>
      <c r="BV54" s="30" t="str">
        <f>IF('Г на Ч'!BV54*'Г на группу'!$A$2,'Г на Ч'!BV54*'Г на группу'!$A$2,"")</f>
        <v/>
      </c>
      <c r="BW54" s="21" t="str">
        <f>IF('Г на Ч'!BW54*'Г на группу'!$A$2,'Г на Ч'!BW54*'Г на группу'!$A$2,"")</f>
        <v/>
      </c>
      <c r="BX54" s="30" t="str">
        <f>IF('Г на Ч'!BX54*'Г на группу'!$A$2,'Г на Ч'!BX54*'Г на группу'!$A$2,"")</f>
        <v/>
      </c>
      <c r="BY54" s="30" t="str">
        <f>IF('Г на Ч'!BY54*'Г на группу'!$A$2,'Г на Ч'!BY54*'Г на группу'!$A$2,"")</f>
        <v/>
      </c>
      <c r="BZ54" s="30" t="str">
        <f>IF('Г на Ч'!BZ54*'Г на группу'!$A$2,'Г на Ч'!BZ54*'Г на группу'!$A$2,"")</f>
        <v/>
      </c>
      <c r="CA54" s="30" t="str">
        <f>IF('Г на Ч'!CA54*'Г на группу'!$A$2,'Г на Ч'!CA54*'Г на группу'!$A$2,"")</f>
        <v/>
      </c>
      <c r="CB54" s="21" t="str">
        <f>IF('Г на Ч'!CB54*'Г на группу'!$A$2,'Г на Ч'!CB54*'Г на группу'!$A$2,"")</f>
        <v/>
      </c>
      <c r="CC54" s="30" t="str">
        <f>IF('Г на Ч'!CC54*'Г на группу'!$A$2,'Г на Ч'!CC54*'Г на группу'!$A$2,"")</f>
        <v/>
      </c>
      <c r="CD54" s="30" t="str">
        <f>IF('Г на Ч'!CD54*'Г на группу'!$A$2,'Г на Ч'!CD54*'Г на группу'!$A$2,"")</f>
        <v/>
      </c>
      <c r="CE54" s="30" t="str">
        <f>IF('Г на Ч'!CE54*'Г на группу'!$A$2,'Г на Ч'!CE54*'Г на группу'!$A$2,"")</f>
        <v/>
      </c>
      <c r="CF54" s="30" t="str">
        <f>IF('Г на Ч'!CF54*'Г на группу'!$A$2,'Г на Ч'!CF54*'Г на группу'!$A$2,"")</f>
        <v/>
      </c>
      <c r="CG54" s="21" t="str">
        <f>IF('Г на Ч'!CG54*'Г на группу'!$A$2,'Г на Ч'!CG54*'Г на группу'!$A$2,"")</f>
        <v/>
      </c>
      <c r="CH54" s="30" t="str">
        <f>IF('Г на Ч'!CH54*'Г на группу'!$A$2,'Г на Ч'!CH54*'Г на группу'!$A$2,"")</f>
        <v/>
      </c>
      <c r="CI54" s="30" t="str">
        <f>IF('Г на Ч'!CI54*'Г на группу'!$A$2,'Г на Ч'!CI54*'Г на группу'!$A$2,"")</f>
        <v/>
      </c>
      <c r="CJ54" s="30" t="str">
        <f>IF('Г на Ч'!CJ54*'Г на группу'!$A$2,'Г на Ч'!CJ54*'Г на группу'!$A$2,"")</f>
        <v/>
      </c>
      <c r="CK54" s="30" t="str">
        <f>IF('Г на Ч'!CK54*'Г на группу'!$A$2,'Г на Ч'!CK54*'Г на группу'!$A$2,"")</f>
        <v/>
      </c>
      <c r="CL54" s="21" t="str">
        <f>IF('Г на Ч'!CL54*'Г на группу'!$A$2,'Г на Ч'!CL54*'Г на группу'!$A$2,"")</f>
        <v/>
      </c>
      <c r="CM54" s="30" t="str">
        <f>IF('Г на Ч'!CM54*'Г на группу'!$A$2,'Г на Ч'!CM54*'Г на группу'!$A$2,"")</f>
        <v/>
      </c>
      <c r="CN54" s="30" t="str">
        <f>IF('Г на Ч'!CN54*'Г на группу'!$A$2,'Г на Ч'!CN54*'Г на группу'!$A$2,"")</f>
        <v/>
      </c>
      <c r="CO54" s="30" t="str">
        <f>IF('Г на Ч'!CO54*'Г на группу'!$A$2,'Г на Ч'!CO54*'Г на группу'!$A$2,"")</f>
        <v/>
      </c>
      <c r="CP54" s="30" t="str">
        <f>IF('Г на Ч'!CP54*'Г на группу'!$A$2,'Г на Ч'!CP54*'Г на группу'!$A$2,"")</f>
        <v/>
      </c>
      <c r="CQ54" s="21" t="str">
        <f>IF('Г на Ч'!CQ54*'Г на группу'!$A$2,'Г на Ч'!CQ54*'Г на группу'!$A$2,"")</f>
        <v/>
      </c>
      <c r="CR54" s="30" t="str">
        <f>IF('Г на Ч'!CR54*'Г на группу'!$A$2,'Г на Ч'!CR54*'Г на группу'!$A$2,"")</f>
        <v/>
      </c>
      <c r="CS54" s="30" t="str">
        <f>IF('Г на Ч'!CS54*'Г на группу'!$A$2,'Г на Ч'!CS54*'Г на группу'!$A$2,"")</f>
        <v/>
      </c>
      <c r="CT54" s="30" t="str">
        <f>IF('Г на Ч'!CT54*'Г на группу'!$A$2,'Г на Ч'!CT54*'Г на группу'!$A$2,"")</f>
        <v/>
      </c>
      <c r="CU54" s="30" t="str">
        <f>IF('Г на Ч'!CU54*'Г на группу'!$A$2,'Г на Ч'!CU54*'Г на группу'!$A$2,"")</f>
        <v/>
      </c>
      <c r="CV54" s="21" t="str">
        <f>IF('Г на Ч'!CV54*'Г на группу'!$A$2,'Г на Ч'!CV54*'Г на группу'!$A$2,"")</f>
        <v/>
      </c>
      <c r="CW54" s="30" t="str">
        <f>IF('Г на Ч'!CW54*'Г на группу'!$A$2,'Г на Ч'!CW54*'Г на группу'!$A$2,"")</f>
        <v/>
      </c>
      <c r="CX54" s="30" t="str">
        <f>IF('Г на Ч'!CX54*'Г на группу'!$A$2,'Г на Ч'!CX54*'Г на группу'!$A$2,"")</f>
        <v/>
      </c>
      <c r="CY54" s="30" t="str">
        <f>IF('Г на Ч'!CY54*'Г на группу'!$A$2,'Г на Ч'!CY54*'Г на группу'!$A$2,"")</f>
        <v/>
      </c>
      <c r="CZ54" s="30" t="str">
        <f>IF('Г на Ч'!CZ54*'Г на группу'!$A$2,'Г на Ч'!CZ54*'Г на группу'!$A$2,"")</f>
        <v/>
      </c>
      <c r="DA54" s="21" t="str">
        <f>IF('Г на Ч'!DA54*'Г на группу'!$A$2,'Г на Ч'!DA54*'Г на группу'!$A$2,"")</f>
        <v/>
      </c>
      <c r="DB54" s="30" t="str">
        <f>IF('Г на Ч'!DB54*'Г на группу'!$A$2,'Г на Ч'!DB54*'Г на группу'!$A$2,"")</f>
        <v/>
      </c>
      <c r="DC54" s="30" t="str">
        <f>IF('Г на Ч'!DC54*'Г на группу'!$A$2,'Г на Ч'!DC54*'Г на группу'!$A$2,"")</f>
        <v/>
      </c>
      <c r="DD54" s="30" t="str">
        <f>IF('Г на Ч'!DD54*'Г на группу'!$A$2,'Г на Ч'!DD54*'Г на группу'!$A$2,"")</f>
        <v/>
      </c>
      <c r="DE54" s="30" t="str">
        <f>IF('Г на Ч'!DE54*'Г на группу'!$A$2,'Г на Ч'!DE54*'Г на группу'!$A$2,"")</f>
        <v/>
      </c>
      <c r="DF54" s="21" t="str">
        <f>IF('Г на Ч'!DF54*'Г на группу'!$A$2,'Г на Ч'!DF54*'Г на группу'!$A$2,"")</f>
        <v/>
      </c>
      <c r="DG54" s="30" t="str">
        <f>IF('Г на Ч'!DG54*'Г на группу'!$A$2,'Г на Ч'!DG54*'Г на группу'!$A$2,"")</f>
        <v/>
      </c>
      <c r="DH54" s="30" t="str">
        <f>IF('Г на Ч'!DH54*'Г на группу'!$A$2,'Г на Ч'!DH54*'Г на группу'!$A$2,"")</f>
        <v/>
      </c>
      <c r="DI54" s="30" t="str">
        <f>IF('Г на Ч'!DI54*'Г на группу'!$A$2,'Г на Ч'!DI54*'Г на группу'!$A$2,"")</f>
        <v/>
      </c>
      <c r="DJ54" s="30" t="str">
        <f>IF('Г на Ч'!DJ54*'Г на группу'!$A$2,'Г на Ч'!DJ54*'Г на группу'!$A$2,"")</f>
        <v/>
      </c>
      <c r="DK54" s="21" t="str">
        <f>IF('Г на Ч'!DK54*'Г на группу'!$A$2,'Г на Ч'!DK54*'Г на группу'!$A$2,"")</f>
        <v/>
      </c>
      <c r="DL54" s="30" t="str">
        <f>IF('Г на Ч'!DL54*'Г на группу'!$A$2,'Г на Ч'!DL54*'Г на группу'!$A$2,"")</f>
        <v/>
      </c>
      <c r="DM54" s="30" t="str">
        <f>IF('Г на Ч'!DM54*'Г на группу'!$A$2,'Г на Ч'!DM54*'Г на группу'!$A$2,"")</f>
        <v/>
      </c>
      <c r="DN54" s="30" t="str">
        <f>IF('Г на Ч'!DN54*'Г на группу'!$A$2,'Г на Ч'!DN54*'Г на группу'!$A$2,"")</f>
        <v/>
      </c>
      <c r="DO54" s="30" t="str">
        <f>IF('Г на Ч'!DO54*'Г на группу'!$A$2,'Г на Ч'!DO54*'Г на группу'!$A$2,"")</f>
        <v/>
      </c>
      <c r="DP54" s="21" t="str">
        <f>IF('Г на Ч'!DP54*'Г на группу'!$A$2,'Г на Ч'!DP54*'Г на группу'!$A$2,"")</f>
        <v/>
      </c>
      <c r="DQ54" s="21">
        <f t="shared" si="34"/>
        <v>150</v>
      </c>
    </row>
    <row r="55" spans="1:121" s="21" customFormat="1" x14ac:dyDescent="0.25">
      <c r="A55" s="38" t="s">
        <v>40</v>
      </c>
      <c r="B55" s="38">
        <v>400</v>
      </c>
      <c r="C55" s="38">
        <v>8.6999999999999993</v>
      </c>
      <c r="D55" s="38">
        <v>8.8000000000000007</v>
      </c>
      <c r="E55" s="43">
        <v>70.900000000000006</v>
      </c>
      <c r="F55" s="30" t="e">
        <f t="shared" si="9"/>
        <v>#VALUE!</v>
      </c>
      <c r="G55" s="30" t="e">
        <f t="shared" si="10"/>
        <v>#VALUE!</v>
      </c>
      <c r="H55" s="30" t="e">
        <f t="shared" si="11"/>
        <v>#VALUE!</v>
      </c>
      <c r="I55" s="30" t="e">
        <f t="shared" si="12"/>
        <v>#VALUE!</v>
      </c>
      <c r="J55" s="38" t="str">
        <f>IF('Г на Ч'!J55*'Г на группу'!$A$2,'Г на Ч'!J55*'Г на группу'!$A$2,"")</f>
        <v/>
      </c>
      <c r="K55" s="42">
        <f>IF('Г на Ч'!K55*'Г на группу'!$A$2,'Г на Ч'!K55*'Г на группу'!$A$2,"")</f>
        <v>960</v>
      </c>
      <c r="L55" s="42">
        <f>IF('Г на Ч'!L55*'Г на группу'!$A$2,'Г на Ч'!L55*'Г на группу'!$A$2,"")</f>
        <v>20.879999999999995</v>
      </c>
      <c r="M55" s="42">
        <f>IF('Г на Ч'!M55*'Г на группу'!$A$2,'Г на Ч'!M55*'Г на группу'!$A$2,"")</f>
        <v>21.120000000000005</v>
      </c>
      <c r="N55" s="42">
        <f>IF('Г на Ч'!N55*'Г на группу'!$A$2,'Г на Ч'!N55*'Г на группу'!$A$2,"")</f>
        <v>170.16000000000003</v>
      </c>
      <c r="O55" s="38">
        <f>IF('Г на Ч'!O55*'Г на группу'!$A$2,'Г на Ч'!O55*'Г на группу'!$A$2,"")</f>
        <v>240</v>
      </c>
      <c r="P55" s="42" t="str">
        <f>IF('Г на Ч'!P55*'Г на группу'!$A$2,'Г на Ч'!P55*'Г на группу'!$A$2,"")</f>
        <v/>
      </c>
      <c r="Q55" s="42" t="str">
        <f>IF('Г на Ч'!Q55*'Г на группу'!$A$2,'Г на Ч'!Q55*'Г на группу'!$A$2,"")</f>
        <v/>
      </c>
      <c r="R55" s="42" t="str">
        <f>IF('Г на Ч'!R55*'Г на группу'!$A$2,'Г на Ч'!R55*'Г на группу'!$A$2,"")</f>
        <v/>
      </c>
      <c r="S55" s="42" t="str">
        <f>IF('Г на Ч'!S55*'Г на группу'!$A$2,'Г на Ч'!S55*'Г на группу'!$A$2,"")</f>
        <v/>
      </c>
      <c r="T55" s="38" t="str">
        <f>IF('Г на Ч'!T55*'Г на группу'!$A$2,'Г на Ч'!T55*'Г на группу'!$A$2,"")</f>
        <v/>
      </c>
      <c r="U55" s="42" t="str">
        <f>IF('Г на Ч'!U55*'Г на группу'!$A$2,'Г на Ч'!U55*'Г на группу'!$A$2,"")</f>
        <v/>
      </c>
      <c r="V55" s="42" t="str">
        <f>IF('Г на Ч'!V55*'Г на группу'!$A$2,'Г на Ч'!V55*'Г на группу'!$A$2,"")</f>
        <v/>
      </c>
      <c r="W55" s="42" t="str">
        <f>IF('Г на Ч'!W55*'Г на группу'!$A$2,'Г на Ч'!W55*'Г на группу'!$A$2,"")</f>
        <v/>
      </c>
      <c r="X55" s="42" t="str">
        <f>IF('Г на Ч'!X55*'Г на группу'!$A$2,'Г на Ч'!X55*'Г на группу'!$A$2,"")</f>
        <v/>
      </c>
      <c r="Y55" s="38" t="str">
        <f>IF('Г на Ч'!Y55*'Г на группу'!$A$2,'Г на Ч'!Y55*'Г на группу'!$A$2,"")</f>
        <v/>
      </c>
      <c r="Z55" s="42" t="str">
        <f>IF('Г на Ч'!Z55*'Г на группу'!$A$2,'Г на Ч'!Z55*'Г на группу'!$A$2,"")</f>
        <v/>
      </c>
      <c r="AA55" s="42" t="str">
        <f>IF('Г на Ч'!AA55*'Г на группу'!$A$2,'Г на Ч'!AA55*'Г на группу'!$A$2,"")</f>
        <v/>
      </c>
      <c r="AB55" s="42" t="str">
        <f>IF('Г на Ч'!AB55*'Г на группу'!$A$2,'Г на Ч'!AB55*'Г на группу'!$A$2,"")</f>
        <v/>
      </c>
      <c r="AC55" s="42" t="str">
        <f>IF('Г на Ч'!AC55*'Г на группу'!$A$2,'Г на Ч'!AC55*'Г на группу'!$A$2,"")</f>
        <v/>
      </c>
      <c r="AD55" s="38" t="str">
        <f>IF('Г на Ч'!AD55*'Г на группу'!$A$2,'Г на Ч'!AD55*'Г на группу'!$A$2,"")</f>
        <v/>
      </c>
      <c r="AE55" s="42" t="str">
        <f>IF('Г на Ч'!AE55*'Г на группу'!$A$2,'Г на Ч'!AE55*'Г на группу'!$A$2,"")</f>
        <v/>
      </c>
      <c r="AF55" s="42" t="str">
        <f>IF('Г на Ч'!AF55*'Г на группу'!$A$2,'Г на Ч'!AF55*'Г на группу'!$A$2,"")</f>
        <v/>
      </c>
      <c r="AG55" s="42" t="str">
        <f>IF('Г на Ч'!AG55*'Г на группу'!$A$2,'Г на Ч'!AG55*'Г на группу'!$A$2,"")</f>
        <v/>
      </c>
      <c r="AH55" s="42" t="str">
        <f>IF('Г на Ч'!AH55*'Г на группу'!$A$2,'Г на Ч'!AH55*'Г на группу'!$A$2,"")</f>
        <v/>
      </c>
      <c r="AI55" s="38" t="str">
        <f>IF('Г на Ч'!AI55*'Г на группу'!$A$2,'Г на Ч'!AI55*'Г на группу'!$A$2,"")</f>
        <v/>
      </c>
      <c r="AJ55" s="42" t="str">
        <f>IF('Г на Ч'!AJ55*'Г на группу'!$A$2,'Г на Ч'!AJ55*'Г на группу'!$A$2,"")</f>
        <v/>
      </c>
      <c r="AK55" s="42" t="str">
        <f>IF('Г на Ч'!AK55*'Г на группу'!$A$2,'Г на Ч'!AK55*'Г на группу'!$A$2,"")</f>
        <v/>
      </c>
      <c r="AL55" s="42" t="str">
        <f>IF('Г на Ч'!AL55*'Г на группу'!$A$2,'Г на Ч'!AL55*'Г на группу'!$A$2,"")</f>
        <v/>
      </c>
      <c r="AM55" s="42" t="str">
        <f>IF('Г на Ч'!AM55*'Г на группу'!$A$2,'Г на Ч'!AM55*'Г на группу'!$A$2,"")</f>
        <v/>
      </c>
      <c r="AN55" s="41" t="str">
        <f>IF('Г на Ч'!AN55*'Г на группу'!$A$2,'Г на Ч'!AN55*'Г на группу'!$A$2,"")</f>
        <v/>
      </c>
      <c r="AO55" s="42" t="str">
        <f>IF('Г на Ч'!AO55*'Г на группу'!$A$2,'Г на Ч'!AO55*'Г на группу'!$A$2,"")</f>
        <v/>
      </c>
      <c r="AP55" s="42" t="str">
        <f>IF('Г на Ч'!AP55*'Г на группу'!$A$2,'Г на Ч'!AP55*'Г на группу'!$A$2,"")</f>
        <v/>
      </c>
      <c r="AQ55" s="42" t="str">
        <f>IF('Г на Ч'!AQ55*'Г на группу'!$A$2,'Г на Ч'!AQ55*'Г на группу'!$A$2,"")</f>
        <v/>
      </c>
      <c r="AR55" s="42" t="str">
        <f>IF('Г на Ч'!AR55*'Г на группу'!$A$2,'Г на Ч'!AR55*'Г на группу'!$A$2,"")</f>
        <v/>
      </c>
      <c r="AS55" s="38" t="str">
        <f>IF('Г на Ч'!AS55*'Г на группу'!$A$2,'Г на Ч'!AS55*'Г на группу'!$A$2,"")</f>
        <v/>
      </c>
      <c r="AT55" s="42" t="str">
        <f>IF('Г на Ч'!AT55*'Г на группу'!$A$2,'Г на Ч'!AT55*'Г на группу'!$A$2,"")</f>
        <v/>
      </c>
      <c r="AU55" s="42" t="str">
        <f>IF('Г на Ч'!AU55*'Г на группу'!$A$2,'Г на Ч'!AU55*'Г на группу'!$A$2,"")</f>
        <v/>
      </c>
      <c r="AV55" s="42" t="str">
        <f>IF('Г на Ч'!AV55*'Г на группу'!$A$2,'Г на Ч'!AV55*'Г на группу'!$A$2,"")</f>
        <v/>
      </c>
      <c r="AW55" s="42" t="str">
        <f>IF('Г на Ч'!AW55*'Г на группу'!$A$2,'Г на Ч'!AW55*'Г на группу'!$A$2,"")</f>
        <v/>
      </c>
      <c r="AX55" s="38" t="str">
        <f>IF('Г на Ч'!AX55*'Г на группу'!$A$2,'Г на Ч'!AX55*'Г на группу'!$A$2,"")</f>
        <v/>
      </c>
      <c r="AY55" s="42" t="str">
        <f>IF('Г на Ч'!AY55*'Г на группу'!$A$2,'Г на Ч'!AY55*'Г на группу'!$A$2,"")</f>
        <v/>
      </c>
      <c r="AZ55" s="42" t="str">
        <f>IF('Г на Ч'!AZ55*'Г на группу'!$A$2,'Г на Ч'!AZ55*'Г на группу'!$A$2,"")</f>
        <v/>
      </c>
      <c r="BA55" s="42" t="str">
        <f>IF('Г на Ч'!BA55*'Г на группу'!$A$2,'Г на Ч'!BA55*'Г на группу'!$A$2,"")</f>
        <v/>
      </c>
      <c r="BB55" s="42" t="str">
        <f>IF('Г на Ч'!BB55*'Г на группу'!$A$2,'Г на Ч'!BB55*'Г на группу'!$A$2,"")</f>
        <v/>
      </c>
      <c r="BC55" s="38" t="str">
        <f>IF('Г на Ч'!BC55*'Г на группу'!$A$2,'Г на Ч'!BC55*'Г на группу'!$A$2,"")</f>
        <v/>
      </c>
      <c r="BD55" s="42" t="str">
        <f>IF('Г на Ч'!BD55*'Г на группу'!$A$2,'Г на Ч'!BD55*'Г на группу'!$A$2,"")</f>
        <v/>
      </c>
      <c r="BE55" s="42" t="str">
        <f>IF('Г на Ч'!BE55*'Г на группу'!$A$2,'Г на Ч'!BE55*'Г на группу'!$A$2,"")</f>
        <v/>
      </c>
      <c r="BF55" s="42" t="str">
        <f>IF('Г на Ч'!BF55*'Г на группу'!$A$2,'Г на Ч'!BF55*'Г на группу'!$A$2,"")</f>
        <v/>
      </c>
      <c r="BG55" s="42" t="str">
        <f>IF('Г на Ч'!BG55*'Г на группу'!$A$2,'Г на Ч'!BG55*'Г на группу'!$A$2,"")</f>
        <v/>
      </c>
      <c r="BH55" s="41" t="str">
        <f>IF('Г на Ч'!BH55*'Г на группу'!$A$2,'Г на Ч'!BH55*'Г на группу'!$A$2,"")</f>
        <v/>
      </c>
      <c r="BI55" s="42" t="str">
        <f>IF('Г на Ч'!BI55*'Г на группу'!$A$2,'Г на Ч'!BI55*'Г на группу'!$A$2,"")</f>
        <v/>
      </c>
      <c r="BJ55" s="42" t="str">
        <f>IF('Г на Ч'!BJ55*'Г на группу'!$A$2,'Г на Ч'!BJ55*'Г на группу'!$A$2,"")</f>
        <v/>
      </c>
      <c r="BK55" s="42" t="str">
        <f>IF('Г на Ч'!BK55*'Г на группу'!$A$2,'Г на Ч'!BK55*'Г на группу'!$A$2,"")</f>
        <v/>
      </c>
      <c r="BL55" s="42" t="str">
        <f>IF('Г на Ч'!BL55*'Г на группу'!$A$2,'Г на Ч'!BL55*'Г на группу'!$A$2,"")</f>
        <v/>
      </c>
      <c r="BM55" s="43" t="str">
        <f>IF('Г на Ч'!BM55*'Г на группу'!$A$2,'Г на Ч'!BM55*'Г на группу'!$A$2,"")</f>
        <v/>
      </c>
      <c r="BN55" s="42" t="str">
        <f>IF('Г на Ч'!BN55*'Г на группу'!$A$2,'Г на Ч'!BN55*'Г на группу'!$A$2,"")</f>
        <v/>
      </c>
      <c r="BO55" s="42" t="str">
        <f>IF('Г на Ч'!BO55*'Г на группу'!$A$2,'Г на Ч'!BO55*'Г на группу'!$A$2,"")</f>
        <v/>
      </c>
      <c r="BP55" s="42" t="str">
        <f>IF('Г на Ч'!BP55*'Г на группу'!$A$2,'Г на Ч'!BP55*'Г на группу'!$A$2,"")</f>
        <v/>
      </c>
      <c r="BQ55" s="42" t="str">
        <f>IF('Г на Ч'!BQ55*'Г на группу'!$A$2,'Г на Ч'!BQ55*'Г на группу'!$A$2,"")</f>
        <v/>
      </c>
      <c r="BR55" s="38" t="str">
        <f>IF('Г на Ч'!BR55*'Г на группу'!$A$2,'Г на Ч'!BR55*'Г на группу'!$A$2,"")</f>
        <v/>
      </c>
      <c r="BS55" s="42">
        <f>IF('Г на Ч'!BS55*'Г на группу'!$A$2,'Г на Ч'!BS55*'Г на группу'!$A$2,"")</f>
        <v>960</v>
      </c>
      <c r="BT55" s="42">
        <f>IF('Г на Ч'!BT55*'Г на группу'!$A$2,'Г на Ч'!BT55*'Г на группу'!$A$2,"")</f>
        <v>20.879999999999995</v>
      </c>
      <c r="BU55" s="42">
        <f>IF('Г на Ч'!BU55*'Г на группу'!$A$2,'Г на Ч'!BU55*'Г на группу'!$A$2,"")</f>
        <v>21.120000000000005</v>
      </c>
      <c r="BV55" s="42">
        <f>IF('Г на Ч'!BV55*'Г на группу'!$A$2,'Г на Ч'!BV55*'Г на группу'!$A$2,"")</f>
        <v>170.16000000000003</v>
      </c>
      <c r="BW55" s="38">
        <f>IF('Г на Ч'!BW55*'Г на группу'!$A$2,'Г на Ч'!BW55*'Г на группу'!$A$2,"")</f>
        <v>240</v>
      </c>
      <c r="BX55" s="42" t="str">
        <f>IF('Г на Ч'!BX55*'Г на группу'!$A$2,'Г на Ч'!BX55*'Г на группу'!$A$2,"")</f>
        <v/>
      </c>
      <c r="BY55" s="42" t="str">
        <f>IF('Г на Ч'!BY55*'Г на группу'!$A$2,'Г на Ч'!BY55*'Г на группу'!$A$2,"")</f>
        <v/>
      </c>
      <c r="BZ55" s="42" t="str">
        <f>IF('Г на Ч'!BZ55*'Г на группу'!$A$2,'Г на Ч'!BZ55*'Г на группу'!$A$2,"")</f>
        <v/>
      </c>
      <c r="CA55" s="42" t="str">
        <f>IF('Г на Ч'!CA55*'Г на группу'!$A$2,'Г на Ч'!CA55*'Г на группу'!$A$2,"")</f>
        <v/>
      </c>
      <c r="CB55" s="38" t="str">
        <f>IF('Г на Ч'!CB55*'Г на группу'!$A$2,'Г на Ч'!CB55*'Г на группу'!$A$2,"")</f>
        <v/>
      </c>
      <c r="CC55" s="42" t="str">
        <f>IF('Г на Ч'!CC55*'Г на группу'!$A$2,'Г на Ч'!CC55*'Г на группу'!$A$2,"")</f>
        <v/>
      </c>
      <c r="CD55" s="42" t="str">
        <f>IF('Г на Ч'!CD55*'Г на группу'!$A$2,'Г на Ч'!CD55*'Г на группу'!$A$2,"")</f>
        <v/>
      </c>
      <c r="CE55" s="42" t="str">
        <f>IF('Г на Ч'!CE55*'Г на группу'!$A$2,'Г на Ч'!CE55*'Г на группу'!$A$2,"")</f>
        <v/>
      </c>
      <c r="CF55" s="42" t="str">
        <f>IF('Г на Ч'!CF55*'Г на группу'!$A$2,'Г на Ч'!CF55*'Г на группу'!$A$2,"")</f>
        <v/>
      </c>
      <c r="CG55" s="38" t="str">
        <f>IF('Г на Ч'!CG55*'Г на группу'!$A$2,'Г на Ч'!CG55*'Г на группу'!$A$2,"")</f>
        <v/>
      </c>
      <c r="CH55" s="42" t="str">
        <f>IF('Г на Ч'!CH55*'Г на группу'!$A$2,'Г на Ч'!CH55*'Г на группу'!$A$2,"")</f>
        <v/>
      </c>
      <c r="CI55" s="42" t="str">
        <f>IF('Г на Ч'!CI55*'Г на группу'!$A$2,'Г на Ч'!CI55*'Г на группу'!$A$2,"")</f>
        <v/>
      </c>
      <c r="CJ55" s="42" t="str">
        <f>IF('Г на Ч'!CJ55*'Г на группу'!$A$2,'Г на Ч'!CJ55*'Г на группу'!$A$2,"")</f>
        <v/>
      </c>
      <c r="CK55" s="42" t="str">
        <f>IF('Г на Ч'!CK55*'Г на группу'!$A$2,'Г на Ч'!CK55*'Г на группу'!$A$2,"")</f>
        <v/>
      </c>
      <c r="CL55" s="38" t="str">
        <f>IF('Г на Ч'!CL55*'Г на группу'!$A$2,'Г на Ч'!CL55*'Г на группу'!$A$2,"")</f>
        <v/>
      </c>
      <c r="CM55" s="42" t="str">
        <f>IF('Г на Ч'!CM55*'Г на группу'!$A$2,'Г на Ч'!CM55*'Г на группу'!$A$2,"")</f>
        <v/>
      </c>
      <c r="CN55" s="42" t="str">
        <f>IF('Г на Ч'!CN55*'Г на группу'!$A$2,'Г на Ч'!CN55*'Г на группу'!$A$2,"")</f>
        <v/>
      </c>
      <c r="CO55" s="42" t="str">
        <f>IF('Г на Ч'!CO55*'Г на группу'!$A$2,'Г на Ч'!CO55*'Г на группу'!$A$2,"")</f>
        <v/>
      </c>
      <c r="CP55" s="42" t="str">
        <f>IF('Г на Ч'!CP55*'Г на группу'!$A$2,'Г на Ч'!CP55*'Г на группу'!$A$2,"")</f>
        <v/>
      </c>
      <c r="CQ55" s="38" t="str">
        <f>IF('Г на Ч'!CQ55*'Г на группу'!$A$2,'Г на Ч'!CQ55*'Г на группу'!$A$2,"")</f>
        <v/>
      </c>
      <c r="CR55" s="42" t="str">
        <f>IF('Г на Ч'!CR55*'Г на группу'!$A$2,'Г на Ч'!CR55*'Г на группу'!$A$2,"")</f>
        <v/>
      </c>
      <c r="CS55" s="42" t="str">
        <f>IF('Г на Ч'!CS55*'Г на группу'!$A$2,'Г на Ч'!CS55*'Г на группу'!$A$2,"")</f>
        <v/>
      </c>
      <c r="CT55" s="42" t="str">
        <f>IF('Г на Ч'!CT55*'Г на группу'!$A$2,'Г на Ч'!CT55*'Г на группу'!$A$2,"")</f>
        <v/>
      </c>
      <c r="CU55" s="42" t="str">
        <f>IF('Г на Ч'!CU55*'Г на группу'!$A$2,'Г на Ч'!CU55*'Г на группу'!$A$2,"")</f>
        <v/>
      </c>
      <c r="CV55" s="38" t="str">
        <f>IF('Г на Ч'!CV55*'Г на группу'!$A$2,'Г на Ч'!CV55*'Г на группу'!$A$2,"")</f>
        <v/>
      </c>
      <c r="CW55" s="42" t="str">
        <f>IF('Г на Ч'!CW55*'Г на группу'!$A$2,'Г на Ч'!CW55*'Г на группу'!$A$2,"")</f>
        <v/>
      </c>
      <c r="CX55" s="42" t="str">
        <f>IF('Г на Ч'!CX55*'Г на группу'!$A$2,'Г на Ч'!CX55*'Г на группу'!$A$2,"")</f>
        <v/>
      </c>
      <c r="CY55" s="42" t="str">
        <f>IF('Г на Ч'!CY55*'Г на группу'!$A$2,'Г на Ч'!CY55*'Г на группу'!$A$2,"")</f>
        <v/>
      </c>
      <c r="CZ55" s="42" t="str">
        <f>IF('Г на Ч'!CZ55*'Г на группу'!$A$2,'Г на Ч'!CZ55*'Г на группу'!$A$2,"")</f>
        <v/>
      </c>
      <c r="DA55" s="38" t="str">
        <f>IF('Г на Ч'!DA55*'Г на группу'!$A$2,'Г на Ч'!DA55*'Г на группу'!$A$2,"")</f>
        <v/>
      </c>
      <c r="DB55" s="42" t="str">
        <f>IF('Г на Ч'!DB55*'Г на группу'!$A$2,'Г на Ч'!DB55*'Г на группу'!$A$2,"")</f>
        <v/>
      </c>
      <c r="DC55" s="42" t="str">
        <f>IF('Г на Ч'!DC55*'Г на группу'!$A$2,'Г на Ч'!DC55*'Г на группу'!$A$2,"")</f>
        <v/>
      </c>
      <c r="DD55" s="42" t="str">
        <f>IF('Г на Ч'!DD55*'Г на группу'!$A$2,'Г на Ч'!DD55*'Г на группу'!$A$2,"")</f>
        <v/>
      </c>
      <c r="DE55" s="42" t="str">
        <f>IF('Г на Ч'!DE55*'Г на группу'!$A$2,'Г на Ч'!DE55*'Г на группу'!$A$2,"")</f>
        <v/>
      </c>
      <c r="DF55" s="38" t="str">
        <f>IF('Г на Ч'!DF55*'Г на группу'!$A$2,'Г на Ч'!DF55*'Г на группу'!$A$2,"")</f>
        <v/>
      </c>
      <c r="DG55" s="42" t="str">
        <f>IF('Г на Ч'!DG55*'Г на группу'!$A$2,'Г на Ч'!DG55*'Г на группу'!$A$2,"")</f>
        <v/>
      </c>
      <c r="DH55" s="42" t="str">
        <f>IF('Г на Ч'!DH55*'Г на группу'!$A$2,'Г на Ч'!DH55*'Г на группу'!$A$2,"")</f>
        <v/>
      </c>
      <c r="DI55" s="42" t="str">
        <f>IF('Г на Ч'!DI55*'Г на группу'!$A$2,'Г на Ч'!DI55*'Г на группу'!$A$2,"")</f>
        <v/>
      </c>
      <c r="DJ55" s="42" t="str">
        <f>IF('Г на Ч'!DJ55*'Г на группу'!$A$2,'Г на Ч'!DJ55*'Г на группу'!$A$2,"")</f>
        <v/>
      </c>
      <c r="DK55" s="38" t="str">
        <f>IF('Г на Ч'!DK55*'Г на группу'!$A$2,'Г на Ч'!DK55*'Г на группу'!$A$2,"")</f>
        <v/>
      </c>
      <c r="DL55" s="42" t="str">
        <f>IF('Г на Ч'!DL55*'Г на группу'!$A$2,'Г на Ч'!DL55*'Г на группу'!$A$2,"")</f>
        <v/>
      </c>
      <c r="DM55" s="42" t="str">
        <f>IF('Г на Ч'!DM55*'Г на группу'!$A$2,'Г на Ч'!DM55*'Г на группу'!$A$2,"")</f>
        <v/>
      </c>
      <c r="DN55" s="42" t="str">
        <f>IF('Г на Ч'!DN55*'Г на группу'!$A$2,'Г на Ч'!DN55*'Г на группу'!$A$2,"")</f>
        <v/>
      </c>
      <c r="DO55" s="42" t="str">
        <f>IF('Г на Ч'!DO55*'Г на группу'!$A$2,'Г на Ч'!DO55*'Г на группу'!$A$2,"")</f>
        <v/>
      </c>
      <c r="DP55" s="38" t="str">
        <f>IF('Г на Ч'!DP55*'Г на группу'!$A$2,'Г на Ч'!DP55*'Г на группу'!$A$2,"")</f>
        <v/>
      </c>
      <c r="DQ55" s="21">
        <f t="shared" si="34"/>
        <v>480</v>
      </c>
    </row>
    <row r="56" spans="1:121" s="21" customFormat="1" x14ac:dyDescent="0.25">
      <c r="A56" s="21" t="s">
        <v>41</v>
      </c>
      <c r="B56" s="21">
        <v>316</v>
      </c>
      <c r="C56" s="21">
        <v>0.8</v>
      </c>
      <c r="D56" s="21">
        <v>0.7</v>
      </c>
      <c r="E56" s="55">
        <v>79.400000000000006</v>
      </c>
      <c r="F56" s="42" t="e">
        <f t="shared" si="9"/>
        <v>#VALUE!</v>
      </c>
      <c r="G56" s="42" t="e">
        <f t="shared" si="10"/>
        <v>#VALUE!</v>
      </c>
      <c r="H56" s="42" t="e">
        <f t="shared" si="11"/>
        <v>#VALUE!</v>
      </c>
      <c r="I56" s="42" t="e">
        <f t="shared" si="12"/>
        <v>#VALUE!</v>
      </c>
      <c r="J56" s="21" t="str">
        <f>IF('Г на Ч'!J56*'Г на группу'!$A$2,'Г на Ч'!J56*'Г на группу'!$A$2,"")</f>
        <v/>
      </c>
      <c r="K56" s="30" t="str">
        <f>IF('Г на Ч'!K56*'Г на группу'!$A$2,'Г на Ч'!K56*'Г на группу'!$A$2,"")</f>
        <v/>
      </c>
      <c r="L56" s="30" t="str">
        <f>IF('Г на Ч'!L56*'Г на группу'!$A$2,'Г на Ч'!L56*'Г на группу'!$A$2,"")</f>
        <v/>
      </c>
      <c r="M56" s="30" t="str">
        <f>IF('Г на Ч'!M56*'Г на группу'!$A$2,'Г на Ч'!M56*'Г на группу'!$A$2,"")</f>
        <v/>
      </c>
      <c r="N56" s="30" t="str">
        <f>IF('Г на Ч'!N56*'Г на группу'!$A$2,'Г на Ч'!N56*'Г на группу'!$A$2,"")</f>
        <v/>
      </c>
      <c r="O56" s="21" t="str">
        <f>IF('Г на Ч'!O56*'Г на группу'!$A$2,'Г на Ч'!O56*'Г на группу'!$A$2,"")</f>
        <v/>
      </c>
      <c r="P56" s="30">
        <f>IF('Г на Ч'!P56*'Г на группу'!$A$2,'Г на Ч'!P56*'Г на группу'!$A$2,"")</f>
        <v>379.20000000000005</v>
      </c>
      <c r="Q56" s="30">
        <f>IF('Г на Ч'!Q56*'Г на группу'!$A$2,'Г на Ч'!Q56*'Г на группу'!$A$2,"")</f>
        <v>0.96</v>
      </c>
      <c r="R56" s="30">
        <f>IF('Г на Ч'!R56*'Г на группу'!$A$2,'Г на Ч'!R56*'Г на группу'!$A$2,"")</f>
        <v>0.83999999999999986</v>
      </c>
      <c r="S56" s="30">
        <f>IF('Г на Ч'!S56*'Г на группу'!$A$2,'Г на Ч'!S56*'Г на группу'!$A$2,"")</f>
        <v>95.28</v>
      </c>
      <c r="T56" s="21">
        <f>IF('Г на Ч'!T56*'Г на группу'!$A$2,'Г на Ч'!T56*'Г на группу'!$A$2,"")</f>
        <v>120</v>
      </c>
      <c r="U56" s="30" t="str">
        <f>IF('Г на Ч'!U56*'Г на группу'!$A$2,'Г на Ч'!U56*'Г на группу'!$A$2,"")</f>
        <v/>
      </c>
      <c r="V56" s="30" t="str">
        <f>IF('Г на Ч'!V56*'Г на группу'!$A$2,'Г на Ч'!V56*'Г на группу'!$A$2,"")</f>
        <v/>
      </c>
      <c r="W56" s="30" t="str">
        <f>IF('Г на Ч'!W56*'Г на группу'!$A$2,'Г на Ч'!W56*'Г на группу'!$A$2,"")</f>
        <v/>
      </c>
      <c r="X56" s="30" t="str">
        <f>IF('Г на Ч'!X56*'Г на группу'!$A$2,'Г на Ч'!X56*'Г на группу'!$A$2,"")</f>
        <v/>
      </c>
      <c r="Y56" s="21" t="str">
        <f>IF('Г на Ч'!Y56*'Г на группу'!$A$2,'Г на Ч'!Y56*'Г на группу'!$A$2,"")</f>
        <v/>
      </c>
      <c r="Z56" s="30" t="str">
        <f>IF('Г на Ч'!Z56*'Г на группу'!$A$2,'Г на Ч'!Z56*'Г на группу'!$A$2,"")</f>
        <v/>
      </c>
      <c r="AA56" s="30" t="str">
        <f>IF('Г на Ч'!AA56*'Г на группу'!$A$2,'Г на Ч'!AA56*'Г на группу'!$A$2,"")</f>
        <v/>
      </c>
      <c r="AB56" s="30" t="str">
        <f>IF('Г на Ч'!AB56*'Г на группу'!$A$2,'Г на Ч'!AB56*'Г на группу'!$A$2,"")</f>
        <v/>
      </c>
      <c r="AC56" s="30" t="str">
        <f>IF('Г на Ч'!AC56*'Г на группу'!$A$2,'Г на Ч'!AC56*'Г на группу'!$A$2,"")</f>
        <v/>
      </c>
      <c r="AD56" s="21" t="str">
        <f>IF('Г на Ч'!AD56*'Г на группу'!$A$2,'Г на Ч'!AD56*'Г на группу'!$A$2,"")</f>
        <v/>
      </c>
      <c r="AE56" s="30" t="str">
        <f>IF('Г на Ч'!AE56*'Г на группу'!$A$2,'Г на Ч'!AE56*'Г на группу'!$A$2,"")</f>
        <v/>
      </c>
      <c r="AF56" s="30" t="str">
        <f>IF('Г на Ч'!AF56*'Г на группу'!$A$2,'Г на Ч'!AF56*'Г на группу'!$A$2,"")</f>
        <v/>
      </c>
      <c r="AG56" s="30" t="str">
        <f>IF('Г на Ч'!AG56*'Г на группу'!$A$2,'Г на Ч'!AG56*'Г на группу'!$A$2,"")</f>
        <v/>
      </c>
      <c r="AH56" s="30" t="str">
        <f>IF('Г на Ч'!AH56*'Г на группу'!$A$2,'Г на Ч'!AH56*'Г на группу'!$A$2,"")</f>
        <v/>
      </c>
      <c r="AI56" s="21" t="str">
        <f>IF('Г на Ч'!AI56*'Г на группу'!$A$2,'Г на Ч'!AI56*'Г на группу'!$A$2,"")</f>
        <v/>
      </c>
      <c r="AJ56" s="30" t="str">
        <f>IF('Г на Ч'!AJ56*'Г на группу'!$A$2,'Г на Ч'!AJ56*'Г на группу'!$A$2,"")</f>
        <v/>
      </c>
      <c r="AK56" s="30" t="str">
        <f>IF('Г на Ч'!AK56*'Г на группу'!$A$2,'Г на Ч'!AK56*'Г на группу'!$A$2,"")</f>
        <v/>
      </c>
      <c r="AL56" s="30" t="str">
        <f>IF('Г на Ч'!AL56*'Г на группу'!$A$2,'Г на Ч'!AL56*'Г на группу'!$A$2,"")</f>
        <v/>
      </c>
      <c r="AM56" s="30" t="str">
        <f>IF('Г на Ч'!AM56*'Г на группу'!$A$2,'Г на Ч'!AM56*'Г на группу'!$A$2,"")</f>
        <v/>
      </c>
      <c r="AN56" s="54" t="str">
        <f>IF('Г на Ч'!AN56*'Г на группу'!$A$2,'Г на Ч'!AN56*'Г на группу'!$A$2,"")</f>
        <v/>
      </c>
      <c r="AO56" s="30" t="str">
        <f>IF('Г на Ч'!AO56*'Г на группу'!$A$2,'Г на Ч'!AO56*'Г на группу'!$A$2,"")</f>
        <v/>
      </c>
      <c r="AP56" s="30" t="str">
        <f>IF('Г на Ч'!AP56*'Г на группу'!$A$2,'Г на Ч'!AP56*'Г на группу'!$A$2,"")</f>
        <v/>
      </c>
      <c r="AQ56" s="30" t="str">
        <f>IF('Г на Ч'!AQ56*'Г на группу'!$A$2,'Г на Ч'!AQ56*'Г на группу'!$A$2,"")</f>
        <v/>
      </c>
      <c r="AR56" s="30" t="str">
        <f>IF('Г на Ч'!AR56*'Г на группу'!$A$2,'Г на Ч'!AR56*'Г на группу'!$A$2,"")</f>
        <v/>
      </c>
      <c r="AS56" s="21" t="str">
        <f>IF('Г на Ч'!AS56*'Г на группу'!$A$2,'Г на Ч'!AS56*'Г на группу'!$A$2,"")</f>
        <v/>
      </c>
      <c r="AT56" s="30" t="str">
        <f>IF('Г на Ч'!AT56*'Г на группу'!$A$2,'Г на Ч'!AT56*'Г на группу'!$A$2,"")</f>
        <v/>
      </c>
      <c r="AU56" s="30" t="str">
        <f>IF('Г на Ч'!AU56*'Г на группу'!$A$2,'Г на Ч'!AU56*'Г на группу'!$A$2,"")</f>
        <v/>
      </c>
      <c r="AV56" s="30" t="str">
        <f>IF('Г на Ч'!AV56*'Г на группу'!$A$2,'Г на Ч'!AV56*'Г на группу'!$A$2,"")</f>
        <v/>
      </c>
      <c r="AW56" s="30" t="str">
        <f>IF('Г на Ч'!AW56*'Г на группу'!$A$2,'Г на Ч'!AW56*'Г на группу'!$A$2,"")</f>
        <v/>
      </c>
      <c r="AX56" s="21" t="str">
        <f>IF('Г на Ч'!AX56*'Г на группу'!$A$2,'Г на Ч'!AX56*'Г на группу'!$A$2,"")</f>
        <v/>
      </c>
      <c r="AY56" s="30" t="str">
        <f>IF('Г на Ч'!AY56*'Г на группу'!$A$2,'Г на Ч'!AY56*'Г на группу'!$A$2,"")</f>
        <v/>
      </c>
      <c r="AZ56" s="30" t="str">
        <f>IF('Г на Ч'!AZ56*'Г на группу'!$A$2,'Г на Ч'!AZ56*'Г на группу'!$A$2,"")</f>
        <v/>
      </c>
      <c r="BA56" s="30" t="str">
        <f>IF('Г на Ч'!BA56*'Г на группу'!$A$2,'Г на Ч'!BA56*'Г на группу'!$A$2,"")</f>
        <v/>
      </c>
      <c r="BB56" s="30" t="str">
        <f>IF('Г на Ч'!BB56*'Г на группу'!$A$2,'Г на Ч'!BB56*'Г на группу'!$A$2,"")</f>
        <v/>
      </c>
      <c r="BC56" s="21" t="str">
        <f>IF('Г на Ч'!BC56*'Г на группу'!$A$2,'Г на Ч'!BC56*'Г на группу'!$A$2,"")</f>
        <v/>
      </c>
      <c r="BD56" s="30" t="str">
        <f>IF('Г на Ч'!BD56*'Г на группу'!$A$2,'Г на Ч'!BD56*'Г на группу'!$A$2,"")</f>
        <v/>
      </c>
      <c r="BE56" s="30" t="str">
        <f>IF('Г на Ч'!BE56*'Г на группу'!$A$2,'Г на Ч'!BE56*'Г на группу'!$A$2,"")</f>
        <v/>
      </c>
      <c r="BF56" s="30" t="str">
        <f>IF('Г на Ч'!BF56*'Г на группу'!$A$2,'Г на Ч'!BF56*'Г на группу'!$A$2,"")</f>
        <v/>
      </c>
      <c r="BG56" s="30" t="str">
        <f>IF('Г на Ч'!BG56*'Г на группу'!$A$2,'Г на Ч'!BG56*'Г на группу'!$A$2,"")</f>
        <v/>
      </c>
      <c r="BH56" s="54" t="str">
        <f>IF('Г на Ч'!BH56*'Г на группу'!$A$2,'Г на Ч'!BH56*'Г на группу'!$A$2,"")</f>
        <v/>
      </c>
      <c r="BI56" s="30">
        <f>IF('Г на Ч'!BI56*'Г на группу'!$A$2,'Г на Ч'!BI56*'Г на группу'!$A$2,"")</f>
        <v>379.20000000000005</v>
      </c>
      <c r="BJ56" s="30">
        <f>IF('Г на Ч'!BJ56*'Г на группу'!$A$2,'Г на Ч'!BJ56*'Г на группу'!$A$2,"")</f>
        <v>0.96</v>
      </c>
      <c r="BK56" s="30">
        <f>IF('Г на Ч'!BK56*'Г на группу'!$A$2,'Г на Ч'!BK56*'Г на группу'!$A$2,"")</f>
        <v>0.83999999999999986</v>
      </c>
      <c r="BL56" s="30">
        <f>IF('Г на Ч'!BL56*'Г на группу'!$A$2,'Г на Ч'!BL56*'Г на группу'!$A$2,"")</f>
        <v>95.28</v>
      </c>
      <c r="BM56" s="55">
        <f>IF('Г на Ч'!BM56*'Г на группу'!$A$2,'Г на Ч'!BM56*'Г на группу'!$A$2,"")</f>
        <v>120</v>
      </c>
      <c r="BN56" s="30" t="str">
        <f>IF('Г на Ч'!BN56*'Г на группу'!$A$2,'Г на Ч'!BN56*'Г на группу'!$A$2,"")</f>
        <v/>
      </c>
      <c r="BO56" s="30" t="str">
        <f>IF('Г на Ч'!BO56*'Г на группу'!$A$2,'Г на Ч'!BO56*'Г на группу'!$A$2,"")</f>
        <v/>
      </c>
      <c r="BP56" s="30" t="str">
        <f>IF('Г на Ч'!BP56*'Г на группу'!$A$2,'Г на Ч'!BP56*'Г на группу'!$A$2,"")</f>
        <v/>
      </c>
      <c r="BQ56" s="30" t="str">
        <f>IF('Г на Ч'!BQ56*'Г на группу'!$A$2,'Г на Ч'!BQ56*'Г на группу'!$A$2,"")</f>
        <v/>
      </c>
      <c r="BR56" s="21" t="str">
        <f>IF('Г на Ч'!BR56*'Г на группу'!$A$2,'Г на Ч'!BR56*'Г на группу'!$A$2,"")</f>
        <v/>
      </c>
      <c r="BS56" s="30" t="str">
        <f>IF('Г на Ч'!BS56*'Г на группу'!$A$2,'Г на Ч'!BS56*'Г на группу'!$A$2,"")</f>
        <v/>
      </c>
      <c r="BT56" s="30" t="str">
        <f>IF('Г на Ч'!BT56*'Г на группу'!$A$2,'Г на Ч'!BT56*'Г на группу'!$A$2,"")</f>
        <v/>
      </c>
      <c r="BU56" s="30" t="str">
        <f>IF('Г на Ч'!BU56*'Г на группу'!$A$2,'Г на Ч'!BU56*'Г на группу'!$A$2,"")</f>
        <v/>
      </c>
      <c r="BV56" s="30" t="str">
        <f>IF('Г на Ч'!BV56*'Г на группу'!$A$2,'Г на Ч'!BV56*'Г на группу'!$A$2,"")</f>
        <v/>
      </c>
      <c r="BW56" s="21" t="str">
        <f>IF('Г на Ч'!BW56*'Г на группу'!$A$2,'Г на Ч'!BW56*'Г на группу'!$A$2,"")</f>
        <v/>
      </c>
      <c r="BX56" s="30">
        <f>IF('Г на Ч'!BX56*'Г на группу'!$A$2,'Г на Ч'!BX56*'Г на группу'!$A$2,"")</f>
        <v>758.40000000000009</v>
      </c>
      <c r="BY56" s="30">
        <f>IF('Г на Ч'!BY56*'Г на группу'!$A$2,'Г на Ч'!BY56*'Г на группу'!$A$2,"")</f>
        <v>1.92</v>
      </c>
      <c r="BZ56" s="30">
        <f>IF('Г на Ч'!BZ56*'Г на группу'!$A$2,'Г на Ч'!BZ56*'Г на группу'!$A$2,"")</f>
        <v>1.6799999999999997</v>
      </c>
      <c r="CA56" s="30">
        <f>IF('Г на Ч'!CA56*'Г на группу'!$A$2,'Г на Ч'!CA56*'Г на группу'!$A$2,"")</f>
        <v>190.56</v>
      </c>
      <c r="CB56" s="21">
        <f>IF('Г на Ч'!CB56*'Г на группу'!$A$2,'Г на Ч'!CB56*'Г на группу'!$A$2,"")</f>
        <v>240</v>
      </c>
      <c r="CC56" s="30" t="str">
        <f>IF('Г на Ч'!CC56*'Г на группу'!$A$2,'Г на Ч'!CC56*'Г на группу'!$A$2,"")</f>
        <v/>
      </c>
      <c r="CD56" s="30" t="str">
        <f>IF('Г на Ч'!CD56*'Г на группу'!$A$2,'Г на Ч'!CD56*'Г на группу'!$A$2,"")</f>
        <v/>
      </c>
      <c r="CE56" s="30" t="str">
        <f>IF('Г на Ч'!CE56*'Г на группу'!$A$2,'Г на Ч'!CE56*'Г на группу'!$A$2,"")</f>
        <v/>
      </c>
      <c r="CF56" s="30" t="str">
        <f>IF('Г на Ч'!CF56*'Г на группу'!$A$2,'Г на Ч'!CF56*'Г на группу'!$A$2,"")</f>
        <v/>
      </c>
      <c r="CG56" s="21" t="str">
        <f>IF('Г на Ч'!CG56*'Г на группу'!$A$2,'Г на Ч'!CG56*'Г на группу'!$A$2,"")</f>
        <v/>
      </c>
      <c r="CH56" s="30" t="str">
        <f>IF('Г на Ч'!CH56*'Г на группу'!$A$2,'Г на Ч'!CH56*'Г на группу'!$A$2,"")</f>
        <v/>
      </c>
      <c r="CI56" s="30" t="str">
        <f>IF('Г на Ч'!CI56*'Г на группу'!$A$2,'Г на Ч'!CI56*'Г на группу'!$A$2,"")</f>
        <v/>
      </c>
      <c r="CJ56" s="30" t="str">
        <f>IF('Г на Ч'!CJ56*'Г на группу'!$A$2,'Г на Ч'!CJ56*'Г на группу'!$A$2,"")</f>
        <v/>
      </c>
      <c r="CK56" s="30" t="str">
        <f>IF('Г на Ч'!CK56*'Г на группу'!$A$2,'Г на Ч'!CK56*'Г на группу'!$A$2,"")</f>
        <v/>
      </c>
      <c r="CL56" s="21" t="str">
        <f>IF('Г на Ч'!CL56*'Г на группу'!$A$2,'Г на Ч'!CL56*'Г на группу'!$A$2,"")</f>
        <v/>
      </c>
      <c r="CM56" s="30" t="str">
        <f>IF('Г на Ч'!CM56*'Г на группу'!$A$2,'Г на Ч'!CM56*'Г на группу'!$A$2,"")</f>
        <v/>
      </c>
      <c r="CN56" s="30" t="str">
        <f>IF('Г на Ч'!CN56*'Г на группу'!$A$2,'Г на Ч'!CN56*'Г на группу'!$A$2,"")</f>
        <v/>
      </c>
      <c r="CO56" s="30" t="str">
        <f>IF('Г на Ч'!CO56*'Г на группу'!$A$2,'Г на Ч'!CO56*'Г на группу'!$A$2,"")</f>
        <v/>
      </c>
      <c r="CP56" s="30" t="str">
        <f>IF('Г на Ч'!CP56*'Г на группу'!$A$2,'Г на Ч'!CP56*'Г на группу'!$A$2,"")</f>
        <v/>
      </c>
      <c r="CQ56" s="21" t="str">
        <f>IF('Г на Ч'!CQ56*'Г на группу'!$A$2,'Г на Ч'!CQ56*'Г на группу'!$A$2,"")</f>
        <v/>
      </c>
      <c r="CR56" s="30" t="str">
        <f>IF('Г на Ч'!CR56*'Г на группу'!$A$2,'Г на Ч'!CR56*'Г на группу'!$A$2,"")</f>
        <v/>
      </c>
      <c r="CS56" s="30" t="str">
        <f>IF('Г на Ч'!CS56*'Г на группу'!$A$2,'Г на Ч'!CS56*'Г на группу'!$A$2,"")</f>
        <v/>
      </c>
      <c r="CT56" s="30" t="str">
        <f>IF('Г на Ч'!CT56*'Г на группу'!$A$2,'Г на Ч'!CT56*'Г на группу'!$A$2,"")</f>
        <v/>
      </c>
      <c r="CU56" s="30" t="str">
        <f>IF('Г на Ч'!CU56*'Г на группу'!$A$2,'Г на Ч'!CU56*'Г на группу'!$A$2,"")</f>
        <v/>
      </c>
      <c r="CV56" s="21" t="str">
        <f>IF('Г на Ч'!CV56*'Г на группу'!$A$2,'Г на Ч'!CV56*'Г на группу'!$A$2,"")</f>
        <v/>
      </c>
      <c r="CW56" s="30" t="str">
        <f>IF('Г на Ч'!CW56*'Г на группу'!$A$2,'Г на Ч'!CW56*'Г на группу'!$A$2,"")</f>
        <v/>
      </c>
      <c r="CX56" s="30" t="str">
        <f>IF('Г на Ч'!CX56*'Г на группу'!$A$2,'Г на Ч'!CX56*'Г на группу'!$A$2,"")</f>
        <v/>
      </c>
      <c r="CY56" s="30" t="str">
        <f>IF('Г на Ч'!CY56*'Г на группу'!$A$2,'Г на Ч'!CY56*'Г на группу'!$A$2,"")</f>
        <v/>
      </c>
      <c r="CZ56" s="30" t="str">
        <f>IF('Г на Ч'!CZ56*'Г на группу'!$A$2,'Г на Ч'!CZ56*'Г на группу'!$A$2,"")</f>
        <v/>
      </c>
      <c r="DA56" s="21" t="str">
        <f>IF('Г на Ч'!DA56*'Г на группу'!$A$2,'Г на Ч'!DA56*'Г на группу'!$A$2,"")</f>
        <v/>
      </c>
      <c r="DB56" s="30" t="str">
        <f>IF('Г на Ч'!DB56*'Г на группу'!$A$2,'Г на Ч'!DB56*'Г на группу'!$A$2,"")</f>
        <v/>
      </c>
      <c r="DC56" s="30" t="str">
        <f>IF('Г на Ч'!DC56*'Г на группу'!$A$2,'Г на Ч'!DC56*'Г на группу'!$A$2,"")</f>
        <v/>
      </c>
      <c r="DD56" s="30" t="str">
        <f>IF('Г на Ч'!DD56*'Г на группу'!$A$2,'Г на Ч'!DD56*'Г на группу'!$A$2,"")</f>
        <v/>
      </c>
      <c r="DE56" s="30" t="str">
        <f>IF('Г на Ч'!DE56*'Г на группу'!$A$2,'Г на Ч'!DE56*'Г на группу'!$A$2,"")</f>
        <v/>
      </c>
      <c r="DF56" s="21" t="str">
        <f>IF('Г на Ч'!DF56*'Г на группу'!$A$2,'Г на Ч'!DF56*'Г на группу'!$A$2,"")</f>
        <v/>
      </c>
      <c r="DG56" s="30" t="str">
        <f>IF('Г на Ч'!DG56*'Г на группу'!$A$2,'Г на Ч'!DG56*'Г на группу'!$A$2,"")</f>
        <v/>
      </c>
      <c r="DH56" s="30" t="str">
        <f>IF('Г на Ч'!DH56*'Г на группу'!$A$2,'Г на Ч'!DH56*'Г на группу'!$A$2,"")</f>
        <v/>
      </c>
      <c r="DI56" s="30" t="str">
        <f>IF('Г на Ч'!DI56*'Г на группу'!$A$2,'Г на Ч'!DI56*'Г на группу'!$A$2,"")</f>
        <v/>
      </c>
      <c r="DJ56" s="30" t="str">
        <f>IF('Г на Ч'!DJ56*'Г на группу'!$A$2,'Г на Ч'!DJ56*'Г на группу'!$A$2,"")</f>
        <v/>
      </c>
      <c r="DK56" s="21" t="str">
        <f>IF('Г на Ч'!DK56*'Г на группу'!$A$2,'Г на Ч'!DK56*'Г на группу'!$A$2,"")</f>
        <v/>
      </c>
      <c r="DL56" s="30" t="str">
        <f>IF('Г на Ч'!DL56*'Г на группу'!$A$2,'Г на Ч'!DL56*'Г на группу'!$A$2,"")</f>
        <v/>
      </c>
      <c r="DM56" s="30" t="str">
        <f>IF('Г на Ч'!DM56*'Г на группу'!$A$2,'Г на Ч'!DM56*'Г на группу'!$A$2,"")</f>
        <v/>
      </c>
      <c r="DN56" s="30" t="str">
        <f>IF('Г на Ч'!DN56*'Г на группу'!$A$2,'Г на Ч'!DN56*'Г на группу'!$A$2,"")</f>
        <v/>
      </c>
      <c r="DO56" s="30" t="str">
        <f>IF('Г на Ч'!DO56*'Г на группу'!$A$2,'Г на Ч'!DO56*'Г на группу'!$A$2,"")</f>
        <v/>
      </c>
      <c r="DP56" s="21" t="str">
        <f>IF('Г на Ч'!DP56*'Г на группу'!$A$2,'Г на Ч'!DP56*'Г на группу'!$A$2,"")</f>
        <v/>
      </c>
      <c r="DQ56" s="21">
        <f t="shared" si="34"/>
        <v>480</v>
      </c>
    </row>
    <row r="57" spans="1:121" s="21" customFormat="1" x14ac:dyDescent="0.25">
      <c r="A57" s="38" t="s">
        <v>67</v>
      </c>
      <c r="B57" s="38">
        <v>523</v>
      </c>
      <c r="C57" s="38">
        <v>11.6</v>
      </c>
      <c r="D57" s="38">
        <v>29.7</v>
      </c>
      <c r="E57" s="43">
        <v>54</v>
      </c>
      <c r="F57" s="30" t="e">
        <f t="shared" si="9"/>
        <v>#VALUE!</v>
      </c>
      <c r="G57" s="30" t="e">
        <f t="shared" si="10"/>
        <v>#VALUE!</v>
      </c>
      <c r="H57" s="30" t="e">
        <f t="shared" si="11"/>
        <v>#VALUE!</v>
      </c>
      <c r="I57" s="30" t="e">
        <f t="shared" si="12"/>
        <v>#VALUE!</v>
      </c>
      <c r="J57" s="38" t="str">
        <f>IF('Г на Ч'!J57*'Г на группу'!$A$2,'Г на Ч'!J57*'Г на группу'!$A$2,"")</f>
        <v/>
      </c>
      <c r="K57" s="42" t="str">
        <f>IF('Г на Ч'!K57*'Г на группу'!$A$2,'Г на Ч'!K57*'Г на группу'!$A$2,"")</f>
        <v/>
      </c>
      <c r="L57" s="42" t="str">
        <f>IF('Г на Ч'!L57*'Г на группу'!$A$2,'Г на Ч'!L57*'Г на группу'!$A$2,"")</f>
        <v/>
      </c>
      <c r="M57" s="42" t="str">
        <f>IF('Г на Ч'!M57*'Г на группу'!$A$2,'Г на Ч'!M57*'Г на группу'!$A$2,"")</f>
        <v/>
      </c>
      <c r="N57" s="42" t="str">
        <f>IF('Г на Ч'!N57*'Г на группу'!$A$2,'Г на Ч'!N57*'Г на группу'!$A$2,"")</f>
        <v/>
      </c>
      <c r="O57" s="38" t="str">
        <f>IF('Г на Ч'!O57*'Г на группу'!$A$2,'Г на Ч'!O57*'Г на группу'!$A$2,"")</f>
        <v/>
      </c>
      <c r="P57" s="42" t="str">
        <f>IF('Г на Ч'!P57*'Г на группу'!$A$2,'Г на Ч'!P57*'Г на группу'!$A$2,"")</f>
        <v/>
      </c>
      <c r="Q57" s="42" t="str">
        <f>IF('Г на Ч'!Q57*'Г на группу'!$A$2,'Г на Ч'!Q57*'Г на группу'!$A$2,"")</f>
        <v/>
      </c>
      <c r="R57" s="42" t="str">
        <f>IF('Г на Ч'!R57*'Г на группу'!$A$2,'Г на Ч'!R57*'Г на группу'!$A$2,"")</f>
        <v/>
      </c>
      <c r="S57" s="42" t="str">
        <f>IF('Г на Ч'!S57*'Г на группу'!$A$2,'Г на Ч'!S57*'Г на группу'!$A$2,"")</f>
        <v/>
      </c>
      <c r="T57" s="38" t="str">
        <f>IF('Г на Ч'!T57*'Г на группу'!$A$2,'Г на Ч'!T57*'Г на группу'!$A$2,"")</f>
        <v/>
      </c>
      <c r="U57" s="42">
        <f>IF('Г на Ч'!U57*'Г на группу'!$A$2,'Г на Ч'!U57*'Г на группу'!$A$2,"")</f>
        <v>1694.52</v>
      </c>
      <c r="V57" s="42">
        <f>IF('Г на Ч'!V57*'Г на группу'!$A$2,'Г на Ч'!V57*'Г на группу'!$A$2,"")</f>
        <v>37.583999999999996</v>
      </c>
      <c r="W57" s="42">
        <f>IF('Г на Ч'!W57*'Г на группу'!$A$2,'Г на Ч'!W57*'Г на группу'!$A$2,"")</f>
        <v>96.228000000000009</v>
      </c>
      <c r="X57" s="42">
        <f>IF('Г на Ч'!X57*'Г на группу'!$A$2,'Г на Ч'!X57*'Г на группу'!$A$2,"")</f>
        <v>174.96000000000004</v>
      </c>
      <c r="Y57" s="38">
        <f>IF('Г на Ч'!Y57*'Г на группу'!$A$2,'Г на Ч'!Y57*'Г на группу'!$A$2,"")</f>
        <v>324</v>
      </c>
      <c r="Z57" s="42" t="str">
        <f>IF('Г на Ч'!Z57*'Г на группу'!$A$2,'Г на Ч'!Z57*'Г на группу'!$A$2,"")</f>
        <v/>
      </c>
      <c r="AA57" s="42" t="str">
        <f>IF('Г на Ч'!AA57*'Г на группу'!$A$2,'Г на Ч'!AA57*'Г на группу'!$A$2,"")</f>
        <v/>
      </c>
      <c r="AB57" s="42" t="str">
        <f>IF('Г на Ч'!AB57*'Г на группу'!$A$2,'Г на Ч'!AB57*'Г на группу'!$A$2,"")</f>
        <v/>
      </c>
      <c r="AC57" s="42" t="str">
        <f>IF('Г на Ч'!AC57*'Г на группу'!$A$2,'Г на Ч'!AC57*'Г на группу'!$A$2,"")</f>
        <v/>
      </c>
      <c r="AD57" s="38" t="str">
        <f>IF('Г на Ч'!AD57*'Г на группу'!$A$2,'Г на Ч'!AD57*'Г на группу'!$A$2,"")</f>
        <v/>
      </c>
      <c r="AE57" s="42" t="str">
        <f>IF('Г на Ч'!AE57*'Г на группу'!$A$2,'Г на Ч'!AE57*'Г на группу'!$A$2,"")</f>
        <v/>
      </c>
      <c r="AF57" s="42" t="str">
        <f>IF('Г на Ч'!AF57*'Г на группу'!$A$2,'Г на Ч'!AF57*'Г на группу'!$A$2,"")</f>
        <v/>
      </c>
      <c r="AG57" s="42" t="str">
        <f>IF('Г на Ч'!AG57*'Г на группу'!$A$2,'Г на Ч'!AG57*'Г на группу'!$A$2,"")</f>
        <v/>
      </c>
      <c r="AH57" s="42" t="str">
        <f>IF('Г на Ч'!AH57*'Г на группу'!$A$2,'Г на Ч'!AH57*'Г на группу'!$A$2,"")</f>
        <v/>
      </c>
      <c r="AI57" s="38" t="str">
        <f>IF('Г на Ч'!AI57*'Г на группу'!$A$2,'Г на Ч'!AI57*'Г на группу'!$A$2,"")</f>
        <v/>
      </c>
      <c r="AJ57" s="42" t="str">
        <f>IF('Г на Ч'!AJ57*'Г на группу'!$A$2,'Г на Ч'!AJ57*'Г на группу'!$A$2,"")</f>
        <v/>
      </c>
      <c r="AK57" s="42" t="str">
        <f>IF('Г на Ч'!AK57*'Г на группу'!$A$2,'Г на Ч'!AK57*'Г на группу'!$A$2,"")</f>
        <v/>
      </c>
      <c r="AL57" s="42" t="str">
        <f>IF('Г на Ч'!AL57*'Г на группу'!$A$2,'Г на Ч'!AL57*'Г на группу'!$A$2,"")</f>
        <v/>
      </c>
      <c r="AM57" s="42" t="str">
        <f>IF('Г на Ч'!AM57*'Г на группу'!$A$2,'Г на Ч'!AM57*'Г на группу'!$A$2,"")</f>
        <v/>
      </c>
      <c r="AN57" s="41" t="str">
        <f>IF('Г на Ч'!AN57*'Г на группу'!$A$2,'Г на Ч'!AN57*'Г на группу'!$A$2,"")</f>
        <v/>
      </c>
      <c r="AO57" s="42" t="str">
        <f>IF('Г на Ч'!AO57*'Г на группу'!$A$2,'Г на Ч'!AO57*'Г на группу'!$A$2,"")</f>
        <v/>
      </c>
      <c r="AP57" s="42" t="str">
        <f>IF('Г на Ч'!AP57*'Г на группу'!$A$2,'Г на Ч'!AP57*'Г на группу'!$A$2,"")</f>
        <v/>
      </c>
      <c r="AQ57" s="42" t="str">
        <f>IF('Г на Ч'!AQ57*'Г на группу'!$A$2,'Г на Ч'!AQ57*'Г на группу'!$A$2,"")</f>
        <v/>
      </c>
      <c r="AR57" s="42" t="str">
        <f>IF('Г на Ч'!AR57*'Г на группу'!$A$2,'Г на Ч'!AR57*'Г на группу'!$A$2,"")</f>
        <v/>
      </c>
      <c r="AS57" s="38" t="str">
        <f>IF('Г на Ч'!AS57*'Г на группу'!$A$2,'Г на Ч'!AS57*'Г на группу'!$A$2,"")</f>
        <v/>
      </c>
      <c r="AT57" s="42" t="str">
        <f>IF('Г на Ч'!AT57*'Г на группу'!$A$2,'Г на Ч'!AT57*'Г на группу'!$A$2,"")</f>
        <v/>
      </c>
      <c r="AU57" s="42" t="str">
        <f>IF('Г на Ч'!AU57*'Г на группу'!$A$2,'Г на Ч'!AU57*'Г на группу'!$A$2,"")</f>
        <v/>
      </c>
      <c r="AV57" s="42" t="str">
        <f>IF('Г на Ч'!AV57*'Г на группу'!$A$2,'Г на Ч'!AV57*'Г на группу'!$A$2,"")</f>
        <v/>
      </c>
      <c r="AW57" s="42" t="str">
        <f>IF('Г на Ч'!AW57*'Г на группу'!$A$2,'Г на Ч'!AW57*'Г на группу'!$A$2,"")</f>
        <v/>
      </c>
      <c r="AX57" s="38" t="str">
        <f>IF('Г на Ч'!AX57*'Г на группу'!$A$2,'Г на Ч'!AX57*'Г на группу'!$A$2,"")</f>
        <v/>
      </c>
      <c r="AY57" s="42" t="str">
        <f>IF('Г на Ч'!AY57*'Г на группу'!$A$2,'Г на Ч'!AY57*'Г на группу'!$A$2,"")</f>
        <v/>
      </c>
      <c r="AZ57" s="42" t="str">
        <f>IF('Г на Ч'!AZ57*'Г на группу'!$A$2,'Г на Ч'!AZ57*'Г на группу'!$A$2,"")</f>
        <v/>
      </c>
      <c r="BA57" s="42" t="str">
        <f>IF('Г на Ч'!BA57*'Г на группу'!$A$2,'Г на Ч'!BA57*'Г на группу'!$A$2,"")</f>
        <v/>
      </c>
      <c r="BB57" s="42" t="str">
        <f>IF('Г на Ч'!BB57*'Г на группу'!$A$2,'Г на Ч'!BB57*'Г на группу'!$A$2,"")</f>
        <v/>
      </c>
      <c r="BC57" s="38" t="str">
        <f>IF('Г на Ч'!BC57*'Г на группу'!$A$2,'Г на Ч'!BC57*'Г на группу'!$A$2,"")</f>
        <v/>
      </c>
      <c r="BD57" s="42" t="str">
        <f>IF('Г на Ч'!BD57*'Г на группу'!$A$2,'Г на Ч'!BD57*'Г на группу'!$A$2,"")</f>
        <v/>
      </c>
      <c r="BE57" s="42" t="str">
        <f>IF('Г на Ч'!BE57*'Г на группу'!$A$2,'Г на Ч'!BE57*'Г на группу'!$A$2,"")</f>
        <v/>
      </c>
      <c r="BF57" s="42" t="str">
        <f>IF('Г на Ч'!BF57*'Г на группу'!$A$2,'Г на Ч'!BF57*'Г на группу'!$A$2,"")</f>
        <v/>
      </c>
      <c r="BG57" s="42" t="str">
        <f>IF('Г на Ч'!BG57*'Г на группу'!$A$2,'Г на Ч'!BG57*'Г на группу'!$A$2,"")</f>
        <v/>
      </c>
      <c r="BH57" s="41" t="str">
        <f>IF('Г на Ч'!BH57*'Г на группу'!$A$2,'Г на Ч'!BH57*'Г на группу'!$A$2,"")</f>
        <v/>
      </c>
      <c r="BI57" s="42" t="str">
        <f>IF('Г на Ч'!BI57*'Г на группу'!$A$2,'Г на Ч'!BI57*'Г на группу'!$A$2,"")</f>
        <v/>
      </c>
      <c r="BJ57" s="42" t="str">
        <f>IF('Г на Ч'!BJ57*'Г на группу'!$A$2,'Г на Ч'!BJ57*'Г на группу'!$A$2,"")</f>
        <v/>
      </c>
      <c r="BK57" s="42" t="str">
        <f>IF('Г на Ч'!BK57*'Г на группу'!$A$2,'Г на Ч'!BK57*'Г на группу'!$A$2,"")</f>
        <v/>
      </c>
      <c r="BL57" s="42" t="str">
        <f>IF('Г на Ч'!BL57*'Г на группу'!$A$2,'Г на Ч'!BL57*'Г на группу'!$A$2,"")</f>
        <v/>
      </c>
      <c r="BM57" s="43" t="str">
        <f>IF('Г на Ч'!BM57*'Г на группу'!$A$2,'Г на Ч'!BM57*'Г на группу'!$A$2,"")</f>
        <v/>
      </c>
      <c r="BN57" s="42" t="str">
        <f>IF('Г на Ч'!BN57*'Г на группу'!$A$2,'Г на Ч'!BN57*'Г на группу'!$A$2,"")</f>
        <v/>
      </c>
      <c r="BO57" s="42" t="str">
        <f>IF('Г на Ч'!BO57*'Г на группу'!$A$2,'Г на Ч'!BO57*'Г на группу'!$A$2,"")</f>
        <v/>
      </c>
      <c r="BP57" s="42" t="str">
        <f>IF('Г на Ч'!BP57*'Г на группу'!$A$2,'Г на Ч'!BP57*'Г на группу'!$A$2,"")</f>
        <v/>
      </c>
      <c r="BQ57" s="42" t="str">
        <f>IF('Г на Ч'!BQ57*'Г на группу'!$A$2,'Г на Ч'!BQ57*'Г на группу'!$A$2,"")</f>
        <v/>
      </c>
      <c r="BR57" s="38" t="str">
        <f>IF('Г на Ч'!BR57*'Г на группу'!$A$2,'Г на Ч'!BR57*'Г на группу'!$A$2,"")</f>
        <v/>
      </c>
      <c r="BS57" s="42" t="str">
        <f>IF('Г на Ч'!BS57*'Г на группу'!$A$2,'Г на Ч'!BS57*'Г на группу'!$A$2,"")</f>
        <v/>
      </c>
      <c r="BT57" s="42" t="str">
        <f>IF('Г на Ч'!BT57*'Г на группу'!$A$2,'Г на Ч'!BT57*'Г на группу'!$A$2,"")</f>
        <v/>
      </c>
      <c r="BU57" s="42" t="str">
        <f>IF('Г на Ч'!BU57*'Г на группу'!$A$2,'Г на Ч'!BU57*'Г на группу'!$A$2,"")</f>
        <v/>
      </c>
      <c r="BV57" s="42" t="str">
        <f>IF('Г на Ч'!BV57*'Г на группу'!$A$2,'Г на Ч'!BV57*'Г на группу'!$A$2,"")</f>
        <v/>
      </c>
      <c r="BW57" s="38" t="str">
        <f>IF('Г на Ч'!BW57*'Г на группу'!$A$2,'Г на Ч'!BW57*'Г на группу'!$A$2,"")</f>
        <v/>
      </c>
      <c r="BX57" s="42" t="str">
        <f>IF('Г на Ч'!BX57*'Г на группу'!$A$2,'Г на Ч'!BX57*'Г на группу'!$A$2,"")</f>
        <v/>
      </c>
      <c r="BY57" s="42" t="str">
        <f>IF('Г на Ч'!BY57*'Г на группу'!$A$2,'Г на Ч'!BY57*'Г на группу'!$A$2,"")</f>
        <v/>
      </c>
      <c r="BZ57" s="42" t="str">
        <f>IF('Г на Ч'!BZ57*'Г на группу'!$A$2,'Г на Ч'!BZ57*'Г на группу'!$A$2,"")</f>
        <v/>
      </c>
      <c r="CA57" s="42" t="str">
        <f>IF('Г на Ч'!CA57*'Г на группу'!$A$2,'Г на Ч'!CA57*'Г на группу'!$A$2,"")</f>
        <v/>
      </c>
      <c r="CB57" s="38" t="str">
        <f>IF('Г на Ч'!CB57*'Г на группу'!$A$2,'Г на Ч'!CB57*'Г на группу'!$A$2,"")</f>
        <v/>
      </c>
      <c r="CC57" s="42">
        <f>IF('Г на Ч'!CC57*'Г на группу'!$A$2,'Г на Ч'!CC57*'Г на группу'!$A$2,"")</f>
        <v>847.26</v>
      </c>
      <c r="CD57" s="42">
        <f>IF('Г на Ч'!CD57*'Г на группу'!$A$2,'Г на Ч'!CD57*'Г на группу'!$A$2,"")</f>
        <v>18.791999999999998</v>
      </c>
      <c r="CE57" s="42">
        <f>IF('Г на Ч'!CE57*'Г на группу'!$A$2,'Г на Ч'!CE57*'Г на группу'!$A$2,"")</f>
        <v>48.114000000000004</v>
      </c>
      <c r="CF57" s="42">
        <f>IF('Г на Ч'!CF57*'Г на группу'!$A$2,'Г на Ч'!CF57*'Г на группу'!$A$2,"")</f>
        <v>87.480000000000018</v>
      </c>
      <c r="CG57" s="38">
        <f>IF('Г на Ч'!CG57*'Г на группу'!$A$2,'Г на Ч'!CG57*'Г на группу'!$A$2,"")</f>
        <v>162</v>
      </c>
      <c r="CH57" s="42" t="str">
        <f>IF('Г на Ч'!CH57*'Г на группу'!$A$2,'Г на Ч'!CH57*'Г на группу'!$A$2,"")</f>
        <v/>
      </c>
      <c r="CI57" s="42" t="str">
        <f>IF('Г на Ч'!CI57*'Г на группу'!$A$2,'Г на Ч'!CI57*'Г на группу'!$A$2,"")</f>
        <v/>
      </c>
      <c r="CJ57" s="42" t="str">
        <f>IF('Г на Ч'!CJ57*'Г на группу'!$A$2,'Г на Ч'!CJ57*'Г на группу'!$A$2,"")</f>
        <v/>
      </c>
      <c r="CK57" s="42" t="str">
        <f>IF('Г на Ч'!CK57*'Г на группу'!$A$2,'Г на Ч'!CK57*'Г на группу'!$A$2,"")</f>
        <v/>
      </c>
      <c r="CL57" s="38" t="str">
        <f>IF('Г на Ч'!CL57*'Г на группу'!$A$2,'Г на Ч'!CL57*'Г на группу'!$A$2,"")</f>
        <v/>
      </c>
      <c r="CM57" s="42" t="str">
        <f>IF('Г на Ч'!CM57*'Г на группу'!$A$2,'Г на Ч'!CM57*'Г на группу'!$A$2,"")</f>
        <v/>
      </c>
      <c r="CN57" s="42" t="str">
        <f>IF('Г на Ч'!CN57*'Г на группу'!$A$2,'Г на Ч'!CN57*'Г на группу'!$A$2,"")</f>
        <v/>
      </c>
      <c r="CO57" s="42" t="str">
        <f>IF('Г на Ч'!CO57*'Г на группу'!$A$2,'Г на Ч'!CO57*'Г на группу'!$A$2,"")</f>
        <v/>
      </c>
      <c r="CP57" s="42" t="str">
        <f>IF('Г на Ч'!CP57*'Г на группу'!$A$2,'Г на Ч'!CP57*'Г на группу'!$A$2,"")</f>
        <v/>
      </c>
      <c r="CQ57" s="38" t="str">
        <f>IF('Г на Ч'!CQ57*'Г на группу'!$A$2,'Г на Ч'!CQ57*'Г на группу'!$A$2,"")</f>
        <v/>
      </c>
      <c r="CR57" s="42" t="str">
        <f>IF('Г на Ч'!CR57*'Г на группу'!$A$2,'Г на Ч'!CR57*'Г на группу'!$A$2,"")</f>
        <v/>
      </c>
      <c r="CS57" s="42" t="str">
        <f>IF('Г на Ч'!CS57*'Г на группу'!$A$2,'Г на Ч'!CS57*'Г на группу'!$A$2,"")</f>
        <v/>
      </c>
      <c r="CT57" s="42" t="str">
        <f>IF('Г на Ч'!CT57*'Г на группу'!$A$2,'Г на Ч'!CT57*'Г на группу'!$A$2,"")</f>
        <v/>
      </c>
      <c r="CU57" s="42" t="str">
        <f>IF('Г на Ч'!CU57*'Г на группу'!$A$2,'Г на Ч'!CU57*'Г на группу'!$A$2,"")</f>
        <v/>
      </c>
      <c r="CV57" s="38" t="str">
        <f>IF('Г на Ч'!CV57*'Г на группу'!$A$2,'Г на Ч'!CV57*'Г на группу'!$A$2,"")</f>
        <v/>
      </c>
      <c r="CW57" s="42" t="str">
        <f>IF('Г на Ч'!CW57*'Г на группу'!$A$2,'Г на Ч'!CW57*'Г на группу'!$A$2,"")</f>
        <v/>
      </c>
      <c r="CX57" s="42" t="str">
        <f>IF('Г на Ч'!CX57*'Г на группу'!$A$2,'Г на Ч'!CX57*'Г на группу'!$A$2,"")</f>
        <v/>
      </c>
      <c r="CY57" s="42" t="str">
        <f>IF('Г на Ч'!CY57*'Г на группу'!$A$2,'Г на Ч'!CY57*'Г на группу'!$A$2,"")</f>
        <v/>
      </c>
      <c r="CZ57" s="42" t="str">
        <f>IF('Г на Ч'!CZ57*'Г на группу'!$A$2,'Г на Ч'!CZ57*'Г на группу'!$A$2,"")</f>
        <v/>
      </c>
      <c r="DA57" s="38" t="str">
        <f>IF('Г на Ч'!DA57*'Г на группу'!$A$2,'Г на Ч'!DA57*'Г на группу'!$A$2,"")</f>
        <v/>
      </c>
      <c r="DB57" s="42" t="str">
        <f>IF('Г на Ч'!DB57*'Г на группу'!$A$2,'Г на Ч'!DB57*'Г на группу'!$A$2,"")</f>
        <v/>
      </c>
      <c r="DC57" s="42" t="str">
        <f>IF('Г на Ч'!DC57*'Г на группу'!$A$2,'Г на Ч'!DC57*'Г на группу'!$A$2,"")</f>
        <v/>
      </c>
      <c r="DD57" s="42" t="str">
        <f>IF('Г на Ч'!DD57*'Г на группу'!$A$2,'Г на Ч'!DD57*'Г на группу'!$A$2,"")</f>
        <v/>
      </c>
      <c r="DE57" s="42" t="str">
        <f>IF('Г на Ч'!DE57*'Г на группу'!$A$2,'Г на Ч'!DE57*'Г на группу'!$A$2,"")</f>
        <v/>
      </c>
      <c r="DF57" s="38" t="str">
        <f>IF('Г на Ч'!DF57*'Г на группу'!$A$2,'Г на Ч'!DF57*'Г на группу'!$A$2,"")</f>
        <v/>
      </c>
      <c r="DG57" s="42" t="str">
        <f>IF('Г на Ч'!DG57*'Г на группу'!$A$2,'Г на Ч'!DG57*'Г на группу'!$A$2,"")</f>
        <v/>
      </c>
      <c r="DH57" s="42" t="str">
        <f>IF('Г на Ч'!DH57*'Г на группу'!$A$2,'Г на Ч'!DH57*'Г на группу'!$A$2,"")</f>
        <v/>
      </c>
      <c r="DI57" s="42" t="str">
        <f>IF('Г на Ч'!DI57*'Г на группу'!$A$2,'Г на Ч'!DI57*'Г на группу'!$A$2,"")</f>
        <v/>
      </c>
      <c r="DJ57" s="42" t="str">
        <f>IF('Г на Ч'!DJ57*'Г на группу'!$A$2,'Г на Ч'!DJ57*'Г на группу'!$A$2,"")</f>
        <v/>
      </c>
      <c r="DK57" s="38" t="str">
        <f>IF('Г на Ч'!DK57*'Г на группу'!$A$2,'Г на Ч'!DK57*'Г на группу'!$A$2,"")</f>
        <v/>
      </c>
      <c r="DL57" s="42">
        <f>IF('Г на Ч'!DL57*'Г на группу'!$A$2,'Г на Ч'!DL57*'Г на группу'!$A$2,"")</f>
        <v>847.26</v>
      </c>
      <c r="DM57" s="42">
        <f>IF('Г на Ч'!DM57*'Г на группу'!$A$2,'Г на Ч'!DM57*'Г на группу'!$A$2,"")</f>
        <v>18.791999999999998</v>
      </c>
      <c r="DN57" s="42">
        <f>IF('Г на Ч'!DN57*'Г на группу'!$A$2,'Г на Ч'!DN57*'Г на группу'!$A$2,"")</f>
        <v>48.114000000000004</v>
      </c>
      <c r="DO57" s="42">
        <f>IF('Г на Ч'!DO57*'Г на группу'!$A$2,'Г на Ч'!DO57*'Г на группу'!$A$2,"")</f>
        <v>87.480000000000018</v>
      </c>
      <c r="DP57" s="38">
        <f>IF('Г на Ч'!DP57*'Г на группу'!$A$2,'Г на Ч'!DP57*'Г на группу'!$A$2,"")</f>
        <v>162</v>
      </c>
      <c r="DQ57" s="21">
        <f t="shared" si="34"/>
        <v>648</v>
      </c>
    </row>
    <row r="58" spans="1:121" s="21" customFormat="1" x14ac:dyDescent="0.25">
      <c r="A58" s="21" t="s">
        <v>43</v>
      </c>
      <c r="B58" s="21">
        <v>310</v>
      </c>
      <c r="C58" s="21">
        <v>0.5</v>
      </c>
      <c r="E58" s="55">
        <v>80.8</v>
      </c>
      <c r="F58" s="42"/>
      <c r="G58" s="42"/>
      <c r="H58" s="42"/>
      <c r="I58" s="42"/>
      <c r="J58" s="21" t="str">
        <f>IF('Г на Ч'!J58*'Г на группу'!$A$2,'Г на Ч'!J58*'Г на группу'!$A$2,"")</f>
        <v/>
      </c>
      <c r="K58" s="30" t="str">
        <f>IF('Г на Ч'!K58*'Г на группу'!$A$2,'Г на Ч'!K58*'Г на группу'!$A$2,"")</f>
        <v/>
      </c>
      <c r="L58" s="30" t="str">
        <f>IF('Г на Ч'!L58*'Г на группу'!$A$2,'Г на Ч'!L58*'Г на группу'!$A$2,"")</f>
        <v/>
      </c>
      <c r="M58" s="30" t="str">
        <f>IF('Г на Ч'!M58*'Г на группу'!$A$2,'Г на Ч'!M58*'Г на группу'!$A$2,"")</f>
        <v/>
      </c>
      <c r="N58" s="30" t="str">
        <f>IF('Г на Ч'!N58*'Г на группу'!$A$2,'Г на Ч'!N58*'Г на группу'!$A$2,"")</f>
        <v/>
      </c>
      <c r="O58" s="21" t="str">
        <f>IF('Г на Ч'!O58*'Г на группу'!$A$2,'Г на Ч'!O58*'Г на группу'!$A$2,"")</f>
        <v/>
      </c>
      <c r="P58" s="30" t="str">
        <f>IF('Г на Ч'!P58*'Г на группу'!$A$2,'Г на Ч'!P58*'Г на группу'!$A$2,"")</f>
        <v/>
      </c>
      <c r="Q58" s="30" t="str">
        <f>IF('Г на Ч'!Q58*'Г на группу'!$A$2,'Г на Ч'!Q58*'Г на группу'!$A$2,"")</f>
        <v/>
      </c>
      <c r="R58" s="30" t="str">
        <f>IF('Г на Ч'!R58*'Г на группу'!$A$2,'Г на Ч'!R58*'Г на группу'!$A$2,"")</f>
        <v/>
      </c>
      <c r="S58" s="30" t="str">
        <f>IF('Г на Ч'!S58*'Г на группу'!$A$2,'Г на Ч'!S58*'Г на группу'!$A$2,"")</f>
        <v/>
      </c>
      <c r="T58" s="21" t="str">
        <f>IF('Г на Ч'!T58*'Г на группу'!$A$2,'Г на Ч'!T58*'Г на группу'!$A$2,"")</f>
        <v/>
      </c>
      <c r="U58" s="30" t="str">
        <f>IF('Г на Ч'!U58*'Г на группу'!$A$2,'Г на Ч'!U58*'Г на группу'!$A$2,"")</f>
        <v/>
      </c>
      <c r="V58" s="30" t="str">
        <f>IF('Г на Ч'!V58*'Г на группу'!$A$2,'Г на Ч'!V58*'Г на группу'!$A$2,"")</f>
        <v/>
      </c>
      <c r="W58" s="30" t="str">
        <f>IF('Г на Ч'!W58*'Г на группу'!$A$2,'Г на Ч'!W58*'Г на группу'!$A$2,"")</f>
        <v/>
      </c>
      <c r="X58" s="30" t="str">
        <f>IF('Г на Ч'!X58*'Г на группу'!$A$2,'Г на Ч'!X58*'Г на группу'!$A$2,"")</f>
        <v/>
      </c>
      <c r="Y58" s="21" t="str">
        <f>IF('Г на Ч'!Y58*'Г на группу'!$A$2,'Г на Ч'!Y58*'Г на группу'!$A$2,"")</f>
        <v/>
      </c>
      <c r="Z58" s="30">
        <f>IF('Г на Ч'!Z58*'Г на группу'!$A$2,'Г на Ч'!Z58*'Г на группу'!$A$2,"")</f>
        <v>372</v>
      </c>
      <c r="AA58" s="30">
        <f>IF('Г на Ч'!AA58*'Г на группу'!$A$2,'Г на Ч'!AA58*'Г на группу'!$A$2,"")</f>
        <v>0.60000000000000009</v>
      </c>
      <c r="AB58" s="30" t="str">
        <f>IF('Г на Ч'!AB58*'Г на группу'!$A$2,'Г на Ч'!AB58*'Г на группу'!$A$2,"")</f>
        <v/>
      </c>
      <c r="AC58" s="30">
        <f>IF('Г на Ч'!AC58*'Г на группу'!$A$2,'Г на Ч'!AC58*'Г на группу'!$A$2,"")</f>
        <v>96.960000000000008</v>
      </c>
      <c r="AD58" s="21">
        <f>IF('Г на Ч'!AD58*'Г на группу'!$A$2,'Г на Ч'!AD58*'Г на группу'!$A$2,"")</f>
        <v>120</v>
      </c>
      <c r="AE58" s="30" t="str">
        <f>IF('Г на Ч'!AE58*'Г на группу'!$A$2,'Г на Ч'!AE58*'Г на группу'!$A$2,"")</f>
        <v/>
      </c>
      <c r="AF58" s="30" t="str">
        <f>IF('Г на Ч'!AF58*'Г на группу'!$A$2,'Г на Ч'!AF58*'Г на группу'!$A$2,"")</f>
        <v/>
      </c>
      <c r="AG58" s="30" t="str">
        <f>IF('Г на Ч'!AG58*'Г на группу'!$A$2,'Г на Ч'!AG58*'Г на группу'!$A$2,"")</f>
        <v/>
      </c>
      <c r="AH58" s="30" t="str">
        <f>IF('Г на Ч'!AH58*'Г на группу'!$A$2,'Г на Ч'!AH58*'Г на группу'!$A$2,"")</f>
        <v/>
      </c>
      <c r="AI58" s="21" t="str">
        <f>IF('Г на Ч'!AI58*'Г на группу'!$A$2,'Г на Ч'!AI58*'Г на группу'!$A$2,"")</f>
        <v/>
      </c>
      <c r="AJ58" s="30" t="str">
        <f>IF('Г на Ч'!AJ58*'Г на группу'!$A$2,'Г на Ч'!AJ58*'Г на группу'!$A$2,"")</f>
        <v/>
      </c>
      <c r="AK58" s="30" t="str">
        <f>IF('Г на Ч'!AK58*'Г на группу'!$A$2,'Г на Ч'!AK58*'Г на группу'!$A$2,"")</f>
        <v/>
      </c>
      <c r="AL58" s="30" t="str">
        <f>IF('Г на Ч'!AL58*'Г на группу'!$A$2,'Г на Ч'!AL58*'Г на группу'!$A$2,"")</f>
        <v/>
      </c>
      <c r="AM58" s="30" t="str">
        <f>IF('Г на Ч'!AM58*'Г на группу'!$A$2,'Г на Ч'!AM58*'Г на группу'!$A$2,"")</f>
        <v/>
      </c>
      <c r="AN58" s="54" t="str">
        <f>IF('Г на Ч'!AN58*'Г на группу'!$A$2,'Г на Ч'!AN58*'Г на группу'!$A$2,"")</f>
        <v/>
      </c>
      <c r="AO58" s="30" t="str">
        <f>IF('Г на Ч'!AO58*'Г на группу'!$A$2,'Г на Ч'!AO58*'Г на группу'!$A$2,"")</f>
        <v/>
      </c>
      <c r="AP58" s="30" t="str">
        <f>IF('Г на Ч'!AP58*'Г на группу'!$A$2,'Г на Ч'!AP58*'Г на группу'!$A$2,"")</f>
        <v/>
      </c>
      <c r="AQ58" s="30" t="str">
        <f>IF('Г на Ч'!AQ58*'Г на группу'!$A$2,'Г на Ч'!AQ58*'Г на группу'!$A$2,"")</f>
        <v/>
      </c>
      <c r="AR58" s="30" t="str">
        <f>IF('Г на Ч'!AR58*'Г на группу'!$A$2,'Г на Ч'!AR58*'Г на группу'!$A$2,"")</f>
        <v/>
      </c>
      <c r="AS58" s="21" t="str">
        <f>IF('Г на Ч'!AS58*'Г на группу'!$A$2,'Г на Ч'!AS58*'Г на группу'!$A$2,"")</f>
        <v/>
      </c>
      <c r="AT58" s="30" t="str">
        <f>IF('Г на Ч'!AT58*'Г на группу'!$A$2,'Г на Ч'!AT58*'Г на группу'!$A$2,"")</f>
        <v/>
      </c>
      <c r="AU58" s="30" t="str">
        <f>IF('Г на Ч'!AU58*'Г на группу'!$A$2,'Г на Ч'!AU58*'Г на группу'!$A$2,"")</f>
        <v/>
      </c>
      <c r="AV58" s="30" t="str">
        <f>IF('Г на Ч'!AV58*'Г на группу'!$A$2,'Г на Ч'!AV58*'Г на группу'!$A$2,"")</f>
        <v/>
      </c>
      <c r="AW58" s="30" t="str">
        <f>IF('Г на Ч'!AW58*'Г на группу'!$A$2,'Г на Ч'!AW58*'Г на группу'!$A$2,"")</f>
        <v/>
      </c>
      <c r="AX58" s="21" t="str">
        <f>IF('Г на Ч'!AX58*'Г на группу'!$A$2,'Г на Ч'!AX58*'Г на группу'!$A$2,"")</f>
        <v/>
      </c>
      <c r="AY58" s="30" t="str">
        <f>IF('Г на Ч'!AY58*'Г на группу'!$A$2,'Г на Ч'!AY58*'Г на группу'!$A$2,"")</f>
        <v/>
      </c>
      <c r="AZ58" s="30" t="str">
        <f>IF('Г на Ч'!AZ58*'Г на группу'!$A$2,'Г на Ч'!AZ58*'Г на группу'!$A$2,"")</f>
        <v/>
      </c>
      <c r="BA58" s="30" t="str">
        <f>IF('Г на Ч'!BA58*'Г на группу'!$A$2,'Г на Ч'!BA58*'Г на группу'!$A$2,"")</f>
        <v/>
      </c>
      <c r="BB58" s="30" t="str">
        <f>IF('Г на Ч'!BB58*'Г на группу'!$A$2,'Г на Ч'!BB58*'Г на группу'!$A$2,"")</f>
        <v/>
      </c>
      <c r="BC58" s="21" t="str">
        <f>IF('Г на Ч'!BC58*'Г на группу'!$A$2,'Г на Ч'!BC58*'Г на группу'!$A$2,"")</f>
        <v/>
      </c>
      <c r="BD58" s="30" t="str">
        <f>IF('Г на Ч'!BD58*'Г на группу'!$A$2,'Г на Ч'!BD58*'Г на группу'!$A$2,"")</f>
        <v/>
      </c>
      <c r="BE58" s="30" t="str">
        <f>IF('Г на Ч'!BE58*'Г на группу'!$A$2,'Г на Ч'!BE58*'Г на группу'!$A$2,"")</f>
        <v/>
      </c>
      <c r="BF58" s="30" t="str">
        <f>IF('Г на Ч'!BF58*'Г на группу'!$A$2,'Г на Ч'!BF58*'Г на группу'!$A$2,"")</f>
        <v/>
      </c>
      <c r="BG58" s="30" t="str">
        <f>IF('Г на Ч'!BG58*'Г на группу'!$A$2,'Г на Ч'!BG58*'Г на группу'!$A$2,"")</f>
        <v/>
      </c>
      <c r="BH58" s="54" t="str">
        <f>IF('Г на Ч'!BH58*'Г на группу'!$A$2,'Г на Ч'!BH58*'Г на группу'!$A$2,"")</f>
        <v/>
      </c>
      <c r="BI58" s="30" t="str">
        <f>IF('Г на Ч'!BI58*'Г на группу'!$A$2,'Г на Ч'!BI58*'Г на группу'!$A$2,"")</f>
        <v/>
      </c>
      <c r="BJ58" s="30" t="str">
        <f>IF('Г на Ч'!BJ58*'Г на группу'!$A$2,'Г на Ч'!BJ58*'Г на группу'!$A$2,"")</f>
        <v/>
      </c>
      <c r="BK58" s="30" t="str">
        <f>IF('Г на Ч'!BK58*'Г на группу'!$A$2,'Г на Ч'!BK58*'Г на группу'!$A$2,"")</f>
        <v/>
      </c>
      <c r="BL58" s="30" t="str">
        <f>IF('Г на Ч'!BL58*'Г на группу'!$A$2,'Г на Ч'!BL58*'Г на группу'!$A$2,"")</f>
        <v/>
      </c>
      <c r="BM58" s="55" t="str">
        <f>IF('Г на Ч'!BM58*'Г на группу'!$A$2,'Г на Ч'!BM58*'Г на группу'!$A$2,"")</f>
        <v/>
      </c>
      <c r="BN58" s="30" t="str">
        <f>IF('Г на Ч'!BN58*'Г на группу'!$A$2,'Г на Ч'!BN58*'Г на группу'!$A$2,"")</f>
        <v/>
      </c>
      <c r="BO58" s="30" t="str">
        <f>IF('Г на Ч'!BO58*'Г на группу'!$A$2,'Г на Ч'!BO58*'Г на группу'!$A$2,"")</f>
        <v/>
      </c>
      <c r="BP58" s="30" t="str">
        <f>IF('Г на Ч'!BP58*'Г на группу'!$A$2,'Г на Ч'!BP58*'Г на группу'!$A$2,"")</f>
        <v/>
      </c>
      <c r="BQ58" s="30" t="str">
        <f>IF('Г на Ч'!BQ58*'Г на группу'!$A$2,'Г на Ч'!BQ58*'Г на группу'!$A$2,"")</f>
        <v/>
      </c>
      <c r="BR58" s="21" t="str">
        <f>IF('Г на Ч'!BR58*'Г на группу'!$A$2,'Г на Ч'!BR58*'Г на группу'!$A$2,"")</f>
        <v/>
      </c>
      <c r="BS58" s="30" t="str">
        <f>IF('Г на Ч'!BS58*'Г на группу'!$A$2,'Г на Ч'!BS58*'Г на группу'!$A$2,"")</f>
        <v/>
      </c>
      <c r="BT58" s="30" t="str">
        <f>IF('Г на Ч'!BT58*'Г на группу'!$A$2,'Г на Ч'!BT58*'Г на группу'!$A$2,"")</f>
        <v/>
      </c>
      <c r="BU58" s="30" t="str">
        <f>IF('Г на Ч'!BU58*'Г на группу'!$A$2,'Г на Ч'!BU58*'Г на группу'!$A$2,"")</f>
        <v/>
      </c>
      <c r="BV58" s="30" t="str">
        <f>IF('Г на Ч'!BV58*'Г на группу'!$A$2,'Г на Ч'!BV58*'Г на группу'!$A$2,"")</f>
        <v/>
      </c>
      <c r="BW58" s="21" t="str">
        <f>IF('Г на Ч'!BW58*'Г на группу'!$A$2,'Г на Ч'!BW58*'Г на группу'!$A$2,"")</f>
        <v/>
      </c>
      <c r="BX58" s="30" t="str">
        <f>IF('Г на Ч'!BX58*'Г на группу'!$A$2,'Г на Ч'!BX58*'Г на группу'!$A$2,"")</f>
        <v/>
      </c>
      <c r="BY58" s="30" t="str">
        <f>IF('Г на Ч'!BY58*'Г на группу'!$A$2,'Г на Ч'!BY58*'Г на группу'!$A$2,"")</f>
        <v/>
      </c>
      <c r="BZ58" s="30" t="str">
        <f>IF('Г на Ч'!BZ58*'Г на группу'!$A$2,'Г на Ч'!BZ58*'Г на группу'!$A$2,"")</f>
        <v/>
      </c>
      <c r="CA58" s="30" t="str">
        <f>IF('Г на Ч'!CA58*'Г на группу'!$A$2,'Г на Ч'!CA58*'Г на группу'!$A$2,"")</f>
        <v/>
      </c>
      <c r="CB58" s="21" t="str">
        <f>IF('Г на Ч'!CB58*'Г на группу'!$A$2,'Г на Ч'!CB58*'Г на группу'!$A$2,"")</f>
        <v/>
      </c>
      <c r="CC58" s="30" t="str">
        <f>IF('Г на Ч'!CC58*'Г на группу'!$A$2,'Г на Ч'!CC58*'Г на группу'!$A$2,"")</f>
        <v/>
      </c>
      <c r="CD58" s="30" t="str">
        <f>IF('Г на Ч'!CD58*'Г на группу'!$A$2,'Г на Ч'!CD58*'Г на группу'!$A$2,"")</f>
        <v/>
      </c>
      <c r="CE58" s="30" t="str">
        <f>IF('Г на Ч'!CE58*'Г на группу'!$A$2,'Г на Ч'!CE58*'Г на группу'!$A$2,"")</f>
        <v/>
      </c>
      <c r="CF58" s="30" t="str">
        <f>IF('Г на Ч'!CF58*'Г на группу'!$A$2,'Г на Ч'!CF58*'Г на группу'!$A$2,"")</f>
        <v/>
      </c>
      <c r="CG58" s="21" t="str">
        <f>IF('Г на Ч'!CG58*'Г на группу'!$A$2,'Г на Ч'!CG58*'Г на группу'!$A$2,"")</f>
        <v/>
      </c>
      <c r="CH58" s="30">
        <f>IF('Г на Ч'!CH58*'Г на группу'!$A$2,'Г на Ч'!CH58*'Г на группу'!$A$2,"")</f>
        <v>744</v>
      </c>
      <c r="CI58" s="30">
        <f>IF('Г на Ч'!CI58*'Г на группу'!$A$2,'Г на Ч'!CI58*'Г на группу'!$A$2,"")</f>
        <v>1.2000000000000002</v>
      </c>
      <c r="CJ58" s="30" t="str">
        <f>IF('Г на Ч'!CJ58*'Г на группу'!$A$2,'Г на Ч'!CJ58*'Г на группу'!$A$2,"")</f>
        <v/>
      </c>
      <c r="CK58" s="30">
        <f>IF('Г на Ч'!CK58*'Г на группу'!$A$2,'Г на Ч'!CK58*'Г на группу'!$A$2,"")</f>
        <v>193.92000000000002</v>
      </c>
      <c r="CL58" s="21">
        <f>IF('Г на Ч'!CL58*'Г на группу'!$A$2,'Г на Ч'!CL58*'Г на группу'!$A$2,"")</f>
        <v>240</v>
      </c>
      <c r="CM58" s="30" t="str">
        <f>IF('Г на Ч'!CM58*'Г на группу'!$A$2,'Г на Ч'!CM58*'Г на группу'!$A$2,"")</f>
        <v/>
      </c>
      <c r="CN58" s="30" t="str">
        <f>IF('Г на Ч'!CN58*'Г на группу'!$A$2,'Г на Ч'!CN58*'Г на группу'!$A$2,"")</f>
        <v/>
      </c>
      <c r="CO58" s="30" t="str">
        <f>IF('Г на Ч'!CO58*'Г на группу'!$A$2,'Г на Ч'!CO58*'Г на группу'!$A$2,"")</f>
        <v/>
      </c>
      <c r="CP58" s="30" t="str">
        <f>IF('Г на Ч'!CP58*'Г на группу'!$A$2,'Г на Ч'!CP58*'Г на группу'!$A$2,"")</f>
        <v/>
      </c>
      <c r="CQ58" s="21" t="str">
        <f>IF('Г на Ч'!CQ58*'Г на группу'!$A$2,'Г на Ч'!CQ58*'Г на группу'!$A$2,"")</f>
        <v/>
      </c>
      <c r="CR58" s="30" t="str">
        <f>IF('Г на Ч'!CR58*'Г на группу'!$A$2,'Г на Ч'!CR58*'Г на группу'!$A$2,"")</f>
        <v/>
      </c>
      <c r="CS58" s="30" t="str">
        <f>IF('Г на Ч'!CS58*'Г на группу'!$A$2,'Г на Ч'!CS58*'Г на группу'!$A$2,"")</f>
        <v/>
      </c>
      <c r="CT58" s="30" t="str">
        <f>IF('Г на Ч'!CT58*'Г на группу'!$A$2,'Г на Ч'!CT58*'Г на группу'!$A$2,"")</f>
        <v/>
      </c>
      <c r="CU58" s="30" t="str">
        <f>IF('Г на Ч'!CU58*'Г на группу'!$A$2,'Г на Ч'!CU58*'Г на группу'!$A$2,"")</f>
        <v/>
      </c>
      <c r="CV58" s="21" t="str">
        <f>IF('Г на Ч'!CV58*'Г на группу'!$A$2,'Г на Ч'!CV58*'Г на группу'!$A$2,"")</f>
        <v/>
      </c>
      <c r="CW58" s="30" t="str">
        <f>IF('Г на Ч'!CW58*'Г на группу'!$A$2,'Г на Ч'!CW58*'Г на группу'!$A$2,"")</f>
        <v/>
      </c>
      <c r="CX58" s="30" t="str">
        <f>IF('Г на Ч'!CX58*'Г на группу'!$A$2,'Г на Ч'!CX58*'Г на группу'!$A$2,"")</f>
        <v/>
      </c>
      <c r="CY58" s="30" t="str">
        <f>IF('Г на Ч'!CY58*'Г на группу'!$A$2,'Г на Ч'!CY58*'Г на группу'!$A$2,"")</f>
        <v/>
      </c>
      <c r="CZ58" s="30" t="str">
        <f>IF('Г на Ч'!CZ58*'Г на группу'!$A$2,'Г на Ч'!CZ58*'Г на группу'!$A$2,"")</f>
        <v/>
      </c>
      <c r="DA58" s="21" t="str">
        <f>IF('Г на Ч'!DA58*'Г на группу'!$A$2,'Г на Ч'!DA58*'Г на группу'!$A$2,"")</f>
        <v/>
      </c>
      <c r="DB58" s="30" t="str">
        <f>IF('Г на Ч'!DB58*'Г на группу'!$A$2,'Г на Ч'!DB58*'Г на группу'!$A$2,"")</f>
        <v/>
      </c>
      <c r="DC58" s="30" t="str">
        <f>IF('Г на Ч'!DC58*'Г на группу'!$A$2,'Г на Ч'!DC58*'Г на группу'!$A$2,"")</f>
        <v/>
      </c>
      <c r="DD58" s="30" t="str">
        <f>IF('Г на Ч'!DD58*'Г на группу'!$A$2,'Г на Ч'!DD58*'Г на группу'!$A$2,"")</f>
        <v/>
      </c>
      <c r="DE58" s="30" t="str">
        <f>IF('Г на Ч'!DE58*'Г на группу'!$A$2,'Г на Ч'!DE58*'Г на группу'!$A$2,"")</f>
        <v/>
      </c>
      <c r="DF58" s="21" t="str">
        <f>IF('Г на Ч'!DF58*'Г на группу'!$A$2,'Г на Ч'!DF58*'Г на группу'!$A$2,"")</f>
        <v/>
      </c>
      <c r="DG58" s="30" t="str">
        <f>IF('Г на Ч'!DG58*'Г на группу'!$A$2,'Г на Ч'!DG58*'Г на группу'!$A$2,"")</f>
        <v/>
      </c>
      <c r="DH58" s="30" t="str">
        <f>IF('Г на Ч'!DH58*'Г на группу'!$A$2,'Г на Ч'!DH58*'Г на группу'!$A$2,"")</f>
        <v/>
      </c>
      <c r="DI58" s="30" t="str">
        <f>IF('Г на Ч'!DI58*'Г на группу'!$A$2,'Г на Ч'!DI58*'Г на группу'!$A$2,"")</f>
        <v/>
      </c>
      <c r="DJ58" s="30" t="str">
        <f>IF('Г на Ч'!DJ58*'Г на группу'!$A$2,'Г на Ч'!DJ58*'Г на группу'!$A$2,"")</f>
        <v/>
      </c>
      <c r="DK58" s="21" t="str">
        <f>IF('Г на Ч'!DK58*'Г на группу'!$A$2,'Г на Ч'!DK58*'Г на группу'!$A$2,"")</f>
        <v/>
      </c>
      <c r="DL58" s="30" t="str">
        <f>IF('Г на Ч'!DL58*'Г на группу'!$A$2,'Г на Ч'!DL58*'Г на группу'!$A$2,"")</f>
        <v/>
      </c>
      <c r="DM58" s="30" t="str">
        <f>IF('Г на Ч'!DM58*'Г на группу'!$A$2,'Г на Ч'!DM58*'Г на группу'!$A$2,"")</f>
        <v/>
      </c>
      <c r="DN58" s="30" t="str">
        <f>IF('Г на Ч'!DN58*'Г на группу'!$A$2,'Г на Ч'!DN58*'Г на группу'!$A$2,"")</f>
        <v/>
      </c>
      <c r="DO58" s="30" t="str">
        <f>IF('Г на Ч'!DO58*'Г на группу'!$A$2,'Г на Ч'!DO58*'Г на группу'!$A$2,"")</f>
        <v/>
      </c>
      <c r="DP58" s="21" t="str">
        <f>IF('Г на Ч'!DP58*'Г на группу'!$A$2,'Г на Ч'!DP58*'Г на группу'!$A$2,"")</f>
        <v/>
      </c>
      <c r="DQ58" s="21">
        <f t="shared" si="34"/>
        <v>360</v>
      </c>
    </row>
    <row r="59" spans="1:121" s="21" customFormat="1" x14ac:dyDescent="0.25">
      <c r="A59" s="38" t="s">
        <v>44</v>
      </c>
      <c r="B59" s="38">
        <v>293</v>
      </c>
      <c r="C59" s="38">
        <v>0.4</v>
      </c>
      <c r="D59" s="38">
        <v>0</v>
      </c>
      <c r="E59" s="43">
        <v>76.599999999999994</v>
      </c>
      <c r="F59" s="117" t="e">
        <f t="shared" si="9"/>
        <v>#VALUE!</v>
      </c>
      <c r="G59" s="117" t="e">
        <f t="shared" si="10"/>
        <v>#VALUE!</v>
      </c>
      <c r="H59" s="117" t="e">
        <f t="shared" si="11"/>
        <v>#VALUE!</v>
      </c>
      <c r="I59" s="117" t="e">
        <f t="shared" si="12"/>
        <v>#VALUE!</v>
      </c>
      <c r="J59" s="38" t="str">
        <f>IF('Г на Ч'!J59*'Г на группу'!$A$2,'Г на Ч'!J59*'Г на группу'!$A$2,"")</f>
        <v/>
      </c>
      <c r="K59" s="42" t="str">
        <f>IF('Г на Ч'!K59*'Г на группу'!$A$2,'Г на Ч'!K59*'Г на группу'!$A$2,"")</f>
        <v/>
      </c>
      <c r="L59" s="42" t="str">
        <f>IF('Г на Ч'!L59*'Г на группу'!$A$2,'Г на Ч'!L59*'Г на группу'!$A$2,"")</f>
        <v/>
      </c>
      <c r="M59" s="42" t="str">
        <f>IF('Г на Ч'!M59*'Г на группу'!$A$2,'Г на Ч'!M59*'Г на группу'!$A$2,"")</f>
        <v/>
      </c>
      <c r="N59" s="42" t="str">
        <f>IF('Г на Ч'!N59*'Г на группу'!$A$2,'Г на Ч'!N59*'Г на группу'!$A$2,"")</f>
        <v/>
      </c>
      <c r="O59" s="38" t="str">
        <f>IF('Г на Ч'!O59*'Г на группу'!$A$2,'Г на Ч'!O59*'Г на группу'!$A$2,"")</f>
        <v/>
      </c>
      <c r="P59" s="42" t="str">
        <f>IF('Г на Ч'!P59*'Г на группу'!$A$2,'Г на Ч'!P59*'Г на группу'!$A$2,"")</f>
        <v/>
      </c>
      <c r="Q59" s="42" t="str">
        <f>IF('Г на Ч'!Q59*'Г на группу'!$A$2,'Г на Ч'!Q59*'Г на группу'!$A$2,"")</f>
        <v/>
      </c>
      <c r="R59" s="42" t="str">
        <f>IF('Г на Ч'!R59*'Г на группу'!$A$2,'Г на Ч'!R59*'Г на группу'!$A$2,"")</f>
        <v/>
      </c>
      <c r="S59" s="42" t="str">
        <f>IF('Г на Ч'!S59*'Г на группу'!$A$2,'Г на Ч'!S59*'Г на группу'!$A$2,"")</f>
        <v/>
      </c>
      <c r="T59" s="38" t="str">
        <f>IF('Г на Ч'!T59*'Г на группу'!$A$2,'Г на Ч'!T59*'Г на группу'!$A$2,"")</f>
        <v/>
      </c>
      <c r="U59" s="42" t="str">
        <f>IF('Г на Ч'!U59*'Г на группу'!$A$2,'Г на Ч'!U59*'Г на группу'!$A$2,"")</f>
        <v/>
      </c>
      <c r="V59" s="42" t="str">
        <f>IF('Г на Ч'!V59*'Г на группу'!$A$2,'Г на Ч'!V59*'Г на группу'!$A$2,"")</f>
        <v/>
      </c>
      <c r="W59" s="42" t="str">
        <f>IF('Г на Ч'!W59*'Г на группу'!$A$2,'Г на Ч'!W59*'Г на группу'!$A$2,"")</f>
        <v/>
      </c>
      <c r="X59" s="42" t="str">
        <f>IF('Г на Ч'!X59*'Г на группу'!$A$2,'Г на Ч'!X59*'Г на группу'!$A$2,"")</f>
        <v/>
      </c>
      <c r="Y59" s="38" t="str">
        <f>IF('Г на Ч'!Y59*'Г на группу'!$A$2,'Г на Ч'!Y59*'Г на группу'!$A$2,"")</f>
        <v/>
      </c>
      <c r="Z59" s="42" t="str">
        <f>IF('Г на Ч'!Z59*'Г на группу'!$A$2,'Г на Ч'!Z59*'Г на группу'!$A$2,"")</f>
        <v/>
      </c>
      <c r="AA59" s="42" t="str">
        <f>IF('Г на Ч'!AA59*'Г на группу'!$A$2,'Г на Ч'!AA59*'Г на группу'!$A$2,"")</f>
        <v/>
      </c>
      <c r="AB59" s="42" t="str">
        <f>IF('Г на Ч'!AB59*'Г на группу'!$A$2,'Г на Ч'!AB59*'Г на группу'!$A$2,"")</f>
        <v/>
      </c>
      <c r="AC59" s="42" t="str">
        <f>IF('Г на Ч'!AC59*'Г на группу'!$A$2,'Г на Ч'!AC59*'Г на группу'!$A$2,"")</f>
        <v/>
      </c>
      <c r="AD59" s="38" t="str">
        <f>IF('Г на Ч'!AD59*'Г на группу'!$A$2,'Г на Ч'!AD59*'Г на группу'!$A$2,"")</f>
        <v/>
      </c>
      <c r="AE59" s="42">
        <f>IF('Г на Ч'!AE59*'Г на группу'!$A$2,'Г на Ч'!AE59*'Г на группу'!$A$2,"")</f>
        <v>527.40000000000009</v>
      </c>
      <c r="AF59" s="42">
        <f>IF('Г на Ч'!AF59*'Г на группу'!$A$2,'Г на Ч'!AF59*'Г на группу'!$A$2,"")</f>
        <v>0.72</v>
      </c>
      <c r="AG59" s="42" t="str">
        <f>IF('Г на Ч'!AG59*'Г на группу'!$A$2,'Г на Ч'!AG59*'Г на группу'!$A$2,"")</f>
        <v/>
      </c>
      <c r="AH59" s="42">
        <f>IF('Г на Ч'!AH59*'Г на группу'!$A$2,'Г на Ч'!AH59*'Г на группу'!$A$2,"")</f>
        <v>137.88</v>
      </c>
      <c r="AI59" s="38">
        <f>IF('Г на Ч'!AI59*'Г на группу'!$A$2,'Г на Ч'!AI59*'Г на группу'!$A$2,"")</f>
        <v>180</v>
      </c>
      <c r="AJ59" s="42" t="str">
        <f>IF('Г на Ч'!AJ59*'Г на группу'!$A$2,'Г на Ч'!AJ59*'Г на группу'!$A$2,"")</f>
        <v/>
      </c>
      <c r="AK59" s="42" t="str">
        <f>IF('Г на Ч'!AK59*'Г на группу'!$A$2,'Г на Ч'!AK59*'Г на группу'!$A$2,"")</f>
        <v/>
      </c>
      <c r="AL59" s="42" t="str">
        <f>IF('Г на Ч'!AL59*'Г на группу'!$A$2,'Г на Ч'!AL59*'Г на группу'!$A$2,"")</f>
        <v/>
      </c>
      <c r="AM59" s="42" t="str">
        <f>IF('Г на Ч'!AM59*'Г на группу'!$A$2,'Г на Ч'!AM59*'Г на группу'!$A$2,"")</f>
        <v/>
      </c>
      <c r="AN59" s="41" t="str">
        <f>IF('Г на Ч'!AN59*'Г на группу'!$A$2,'Г на Ч'!AN59*'Г на группу'!$A$2,"")</f>
        <v/>
      </c>
      <c r="AO59" s="42" t="str">
        <f>IF('Г на Ч'!AO59*'Г на группу'!$A$2,'Г на Ч'!AO59*'Г на группу'!$A$2,"")</f>
        <v/>
      </c>
      <c r="AP59" s="42" t="str">
        <f>IF('Г на Ч'!AP59*'Г на группу'!$A$2,'Г на Ч'!AP59*'Г на группу'!$A$2,"")</f>
        <v/>
      </c>
      <c r="AQ59" s="42" t="str">
        <f>IF('Г на Ч'!AQ59*'Г на группу'!$A$2,'Г на Ч'!AQ59*'Г на группу'!$A$2,"")</f>
        <v/>
      </c>
      <c r="AR59" s="42" t="str">
        <f>IF('Г на Ч'!AR59*'Г на группу'!$A$2,'Г на Ч'!AR59*'Г на группу'!$A$2,"")</f>
        <v/>
      </c>
      <c r="AS59" s="38" t="str">
        <f>IF('Г на Ч'!AS59*'Г на группу'!$A$2,'Г на Ч'!AS59*'Г на группу'!$A$2,"")</f>
        <v/>
      </c>
      <c r="AT59" s="42" t="str">
        <f>IF('Г на Ч'!AT59*'Г на группу'!$A$2,'Г на Ч'!AT59*'Г на группу'!$A$2,"")</f>
        <v/>
      </c>
      <c r="AU59" s="42" t="str">
        <f>IF('Г на Ч'!AU59*'Г на группу'!$A$2,'Г на Ч'!AU59*'Г на группу'!$A$2,"")</f>
        <v/>
      </c>
      <c r="AV59" s="42" t="str">
        <f>IF('Г на Ч'!AV59*'Г на группу'!$A$2,'Г на Ч'!AV59*'Г на группу'!$A$2,"")</f>
        <v/>
      </c>
      <c r="AW59" s="42" t="str">
        <f>IF('Г на Ч'!AW59*'Г на группу'!$A$2,'Г на Ч'!AW59*'Г на группу'!$A$2,"")</f>
        <v/>
      </c>
      <c r="AX59" s="38" t="str">
        <f>IF('Г на Ч'!AX59*'Г на группу'!$A$2,'Г на Ч'!AX59*'Г на группу'!$A$2,"")</f>
        <v/>
      </c>
      <c r="AY59" s="42" t="str">
        <f>IF('Г на Ч'!AY59*'Г на группу'!$A$2,'Г на Ч'!AY59*'Г на группу'!$A$2,"")</f>
        <v/>
      </c>
      <c r="AZ59" s="42" t="str">
        <f>IF('Г на Ч'!AZ59*'Г на группу'!$A$2,'Г на Ч'!AZ59*'Г на группу'!$A$2,"")</f>
        <v/>
      </c>
      <c r="BA59" s="42" t="str">
        <f>IF('Г на Ч'!BA59*'Г на группу'!$A$2,'Г на Ч'!BA59*'Г на группу'!$A$2,"")</f>
        <v/>
      </c>
      <c r="BB59" s="42" t="str">
        <f>IF('Г на Ч'!BB59*'Г на группу'!$A$2,'Г на Ч'!BB59*'Г на группу'!$A$2,"")</f>
        <v/>
      </c>
      <c r="BC59" s="38" t="str">
        <f>IF('Г на Ч'!BC59*'Г на группу'!$A$2,'Г на Ч'!BC59*'Г на группу'!$A$2,"")</f>
        <v/>
      </c>
      <c r="BD59" s="42" t="str">
        <f>IF('Г на Ч'!BD59*'Г на группу'!$A$2,'Г на Ч'!BD59*'Г на группу'!$A$2,"")</f>
        <v/>
      </c>
      <c r="BE59" s="42" t="str">
        <f>IF('Г на Ч'!BE59*'Г на группу'!$A$2,'Г на Ч'!BE59*'Г на группу'!$A$2,"")</f>
        <v/>
      </c>
      <c r="BF59" s="42" t="str">
        <f>IF('Г на Ч'!BF59*'Г на группу'!$A$2,'Г на Ч'!BF59*'Г на группу'!$A$2,"")</f>
        <v/>
      </c>
      <c r="BG59" s="42" t="str">
        <f>IF('Г на Ч'!BG59*'Г на группу'!$A$2,'Г на Ч'!BG59*'Г на группу'!$A$2,"")</f>
        <v/>
      </c>
      <c r="BH59" s="41" t="str">
        <f>IF('Г на Ч'!BH59*'Г на группу'!$A$2,'Г на Ч'!BH59*'Г на группу'!$A$2,"")</f>
        <v/>
      </c>
      <c r="BI59" s="42" t="str">
        <f>IF('Г на Ч'!BI59*'Г на группу'!$A$2,'Г на Ч'!BI59*'Г на группу'!$A$2,"")</f>
        <v/>
      </c>
      <c r="BJ59" s="42" t="str">
        <f>IF('Г на Ч'!BJ59*'Г на группу'!$A$2,'Г на Ч'!BJ59*'Г на группу'!$A$2,"")</f>
        <v/>
      </c>
      <c r="BK59" s="42" t="str">
        <f>IF('Г на Ч'!BK59*'Г на группу'!$A$2,'Г на Ч'!BK59*'Г на группу'!$A$2,"")</f>
        <v/>
      </c>
      <c r="BL59" s="42" t="str">
        <f>IF('Г на Ч'!BL59*'Г на группу'!$A$2,'Г на Ч'!BL59*'Г на группу'!$A$2,"")</f>
        <v/>
      </c>
      <c r="BM59" s="43" t="str">
        <f>IF('Г на Ч'!BM59*'Г на группу'!$A$2,'Г на Ч'!BM59*'Г на группу'!$A$2,"")</f>
        <v/>
      </c>
      <c r="BN59" s="42" t="str">
        <f>IF('Г на Ч'!BN59*'Г на группу'!$A$2,'Г на Ч'!BN59*'Г на группу'!$A$2,"")</f>
        <v/>
      </c>
      <c r="BO59" s="42" t="str">
        <f>IF('Г на Ч'!BO59*'Г на группу'!$A$2,'Г на Ч'!BO59*'Г на группу'!$A$2,"")</f>
        <v/>
      </c>
      <c r="BP59" s="42" t="str">
        <f>IF('Г на Ч'!BP59*'Г на группу'!$A$2,'Г на Ч'!BP59*'Г на группу'!$A$2,"")</f>
        <v/>
      </c>
      <c r="BQ59" s="42" t="str">
        <f>IF('Г на Ч'!BQ59*'Г на группу'!$A$2,'Г на Ч'!BQ59*'Г на группу'!$A$2,"")</f>
        <v/>
      </c>
      <c r="BR59" s="38" t="str">
        <f>IF('Г на Ч'!BR59*'Г на группу'!$A$2,'Г на Ч'!BR59*'Г на группу'!$A$2,"")</f>
        <v/>
      </c>
      <c r="BS59" s="42" t="str">
        <f>IF('Г на Ч'!BS59*'Г на группу'!$A$2,'Г на Ч'!BS59*'Г на группу'!$A$2,"")</f>
        <v/>
      </c>
      <c r="BT59" s="42" t="str">
        <f>IF('Г на Ч'!BT59*'Г на группу'!$A$2,'Г на Ч'!BT59*'Г на группу'!$A$2,"")</f>
        <v/>
      </c>
      <c r="BU59" s="42" t="str">
        <f>IF('Г на Ч'!BU59*'Г на группу'!$A$2,'Г на Ч'!BU59*'Г на группу'!$A$2,"")</f>
        <v/>
      </c>
      <c r="BV59" s="42" t="str">
        <f>IF('Г на Ч'!BV59*'Г на группу'!$A$2,'Г на Ч'!BV59*'Г на группу'!$A$2,"")</f>
        <v/>
      </c>
      <c r="BW59" s="38" t="str">
        <f>IF('Г на Ч'!BW59*'Г на группу'!$A$2,'Г на Ч'!BW59*'Г на группу'!$A$2,"")</f>
        <v/>
      </c>
      <c r="BX59" s="42" t="str">
        <f>IF('Г на Ч'!BX59*'Г на группу'!$A$2,'Г на Ч'!BX59*'Г на группу'!$A$2,"")</f>
        <v/>
      </c>
      <c r="BY59" s="42" t="str">
        <f>IF('Г на Ч'!BY59*'Г на группу'!$A$2,'Г на Ч'!BY59*'Г на группу'!$A$2,"")</f>
        <v/>
      </c>
      <c r="BZ59" s="42" t="str">
        <f>IF('Г на Ч'!BZ59*'Г на группу'!$A$2,'Г на Ч'!BZ59*'Г на группу'!$A$2,"")</f>
        <v/>
      </c>
      <c r="CA59" s="42" t="str">
        <f>IF('Г на Ч'!CA59*'Г на группу'!$A$2,'Г на Ч'!CA59*'Г на группу'!$A$2,"")</f>
        <v/>
      </c>
      <c r="CB59" s="38" t="str">
        <f>IF('Г на Ч'!CB59*'Г на группу'!$A$2,'Г на Ч'!CB59*'Г на группу'!$A$2,"")</f>
        <v/>
      </c>
      <c r="CC59" s="42" t="str">
        <f>IF('Г на Ч'!CC59*'Г на группу'!$A$2,'Г на Ч'!CC59*'Г на группу'!$A$2,"")</f>
        <v/>
      </c>
      <c r="CD59" s="42" t="str">
        <f>IF('Г на Ч'!CD59*'Г на группу'!$A$2,'Г на Ч'!CD59*'Г на группу'!$A$2,"")</f>
        <v/>
      </c>
      <c r="CE59" s="42" t="str">
        <f>IF('Г на Ч'!CE59*'Г на группу'!$A$2,'Г на Ч'!CE59*'Г на группу'!$A$2,"")</f>
        <v/>
      </c>
      <c r="CF59" s="42" t="str">
        <f>IF('Г на Ч'!CF59*'Г на группу'!$A$2,'Г на Ч'!CF59*'Г на группу'!$A$2,"")</f>
        <v/>
      </c>
      <c r="CG59" s="38" t="str">
        <f>IF('Г на Ч'!CG59*'Г на группу'!$A$2,'Г на Ч'!CG59*'Г на группу'!$A$2,"")</f>
        <v/>
      </c>
      <c r="CH59" s="42" t="str">
        <f>IF('Г на Ч'!CH59*'Г на группу'!$A$2,'Г на Ч'!CH59*'Г на группу'!$A$2,"")</f>
        <v/>
      </c>
      <c r="CI59" s="42" t="str">
        <f>IF('Г на Ч'!CI59*'Г на группу'!$A$2,'Г на Ч'!CI59*'Г на группу'!$A$2,"")</f>
        <v/>
      </c>
      <c r="CJ59" s="42" t="str">
        <f>IF('Г на Ч'!CJ59*'Г на группу'!$A$2,'Г на Ч'!CJ59*'Г на группу'!$A$2,"")</f>
        <v/>
      </c>
      <c r="CK59" s="42" t="str">
        <f>IF('Г на Ч'!CK59*'Г на группу'!$A$2,'Г на Ч'!CK59*'Г на группу'!$A$2,"")</f>
        <v/>
      </c>
      <c r="CL59" s="38" t="str">
        <f>IF('Г на Ч'!CL59*'Г на группу'!$A$2,'Г на Ч'!CL59*'Г на группу'!$A$2,"")</f>
        <v/>
      </c>
      <c r="CM59" s="42">
        <f>IF('Г на Ч'!CM59*'Г на группу'!$A$2,'Г на Ч'!CM59*'Г на группу'!$A$2,"")</f>
        <v>527.40000000000009</v>
      </c>
      <c r="CN59" s="42">
        <f>IF('Г на Ч'!CN59*'Г на группу'!$A$2,'Г на Ч'!CN59*'Г на группу'!$A$2,"")</f>
        <v>0.72</v>
      </c>
      <c r="CO59" s="42" t="str">
        <f>IF('Г на Ч'!CO59*'Г на группу'!$A$2,'Г на Ч'!CO59*'Г на группу'!$A$2,"")</f>
        <v/>
      </c>
      <c r="CP59" s="42">
        <f>IF('Г на Ч'!CP59*'Г на группу'!$A$2,'Г на Ч'!CP59*'Г на группу'!$A$2,"")</f>
        <v>137.88</v>
      </c>
      <c r="CQ59" s="38">
        <f>IF('Г на Ч'!CQ59*'Г на группу'!$A$2,'Г на Ч'!CQ59*'Г на группу'!$A$2,"")</f>
        <v>180</v>
      </c>
      <c r="CR59" s="42" t="str">
        <f>IF('Г на Ч'!CR59*'Г на группу'!$A$2,'Г на Ч'!CR59*'Г на группу'!$A$2,"")</f>
        <v/>
      </c>
      <c r="CS59" s="42" t="str">
        <f>IF('Г на Ч'!CS59*'Г на группу'!$A$2,'Г на Ч'!CS59*'Г на группу'!$A$2,"")</f>
        <v/>
      </c>
      <c r="CT59" s="42" t="str">
        <f>IF('Г на Ч'!CT59*'Г на группу'!$A$2,'Г на Ч'!CT59*'Г на группу'!$A$2,"")</f>
        <v/>
      </c>
      <c r="CU59" s="42" t="str">
        <f>IF('Г на Ч'!CU59*'Г на группу'!$A$2,'Г на Ч'!CU59*'Г на группу'!$A$2,"")</f>
        <v/>
      </c>
      <c r="CV59" s="38" t="str">
        <f>IF('Г на Ч'!CV59*'Г на группу'!$A$2,'Г на Ч'!CV59*'Г на группу'!$A$2,"")</f>
        <v/>
      </c>
      <c r="CW59" s="42" t="str">
        <f>IF('Г на Ч'!CW59*'Г на группу'!$A$2,'Г на Ч'!CW59*'Г на группу'!$A$2,"")</f>
        <v/>
      </c>
      <c r="CX59" s="42" t="str">
        <f>IF('Г на Ч'!CX59*'Г на группу'!$A$2,'Г на Ч'!CX59*'Г на группу'!$A$2,"")</f>
        <v/>
      </c>
      <c r="CY59" s="42" t="str">
        <f>IF('Г на Ч'!CY59*'Г на группу'!$A$2,'Г на Ч'!CY59*'Г на группу'!$A$2,"")</f>
        <v/>
      </c>
      <c r="CZ59" s="42" t="str">
        <f>IF('Г на Ч'!CZ59*'Г на группу'!$A$2,'Г на Ч'!CZ59*'Г на группу'!$A$2,"")</f>
        <v/>
      </c>
      <c r="DA59" s="38" t="str">
        <f>IF('Г на Ч'!DA59*'Г на группу'!$A$2,'Г на Ч'!DA59*'Г на группу'!$A$2,"")</f>
        <v/>
      </c>
      <c r="DB59" s="42" t="str">
        <f>IF('Г на Ч'!DB59*'Г на группу'!$A$2,'Г на Ч'!DB59*'Г на группу'!$A$2,"")</f>
        <v/>
      </c>
      <c r="DC59" s="42" t="str">
        <f>IF('Г на Ч'!DC59*'Г на группу'!$A$2,'Г на Ч'!DC59*'Г на группу'!$A$2,"")</f>
        <v/>
      </c>
      <c r="DD59" s="42" t="str">
        <f>IF('Г на Ч'!DD59*'Г на группу'!$A$2,'Г на Ч'!DD59*'Г на группу'!$A$2,"")</f>
        <v/>
      </c>
      <c r="DE59" s="42" t="str">
        <f>IF('Г на Ч'!DE59*'Г на группу'!$A$2,'Г на Ч'!DE59*'Г на группу'!$A$2,"")</f>
        <v/>
      </c>
      <c r="DF59" s="38" t="str">
        <f>IF('Г на Ч'!DF59*'Г на группу'!$A$2,'Г на Ч'!DF59*'Г на группу'!$A$2,"")</f>
        <v/>
      </c>
      <c r="DG59" s="42" t="str">
        <f>IF('Г на Ч'!DG59*'Г на группу'!$A$2,'Г на Ч'!DG59*'Г на группу'!$A$2,"")</f>
        <v/>
      </c>
      <c r="DH59" s="42" t="str">
        <f>IF('Г на Ч'!DH59*'Г на группу'!$A$2,'Г на Ч'!DH59*'Г на группу'!$A$2,"")</f>
        <v/>
      </c>
      <c r="DI59" s="42" t="str">
        <f>IF('Г на Ч'!DI59*'Г на группу'!$A$2,'Г на Ч'!DI59*'Г на группу'!$A$2,"")</f>
        <v/>
      </c>
      <c r="DJ59" s="42" t="str">
        <f>IF('Г на Ч'!DJ59*'Г на группу'!$A$2,'Г на Ч'!DJ59*'Г на группу'!$A$2,"")</f>
        <v/>
      </c>
      <c r="DK59" s="38" t="str">
        <f>IF('Г на Ч'!DK59*'Г на группу'!$A$2,'Г на Ч'!DK59*'Г на группу'!$A$2,"")</f>
        <v/>
      </c>
      <c r="DL59" s="42" t="str">
        <f>IF('Г на Ч'!DL59*'Г на группу'!$A$2,'Г на Ч'!DL59*'Г на группу'!$A$2,"")</f>
        <v/>
      </c>
      <c r="DM59" s="42" t="str">
        <f>IF('Г на Ч'!DM59*'Г на группу'!$A$2,'Г на Ч'!DM59*'Г на группу'!$A$2,"")</f>
        <v/>
      </c>
      <c r="DN59" s="42" t="str">
        <f>IF('Г на Ч'!DN59*'Г на группу'!$A$2,'Г на Ч'!DN59*'Г на группу'!$A$2,"")</f>
        <v/>
      </c>
      <c r="DO59" s="42" t="str">
        <f>IF('Г на Ч'!DO59*'Г на группу'!$A$2,'Г на Ч'!DO59*'Г на группу'!$A$2,"")</f>
        <v/>
      </c>
      <c r="DP59" s="38" t="str">
        <f>IF('Г на Ч'!DP59*'Г на группу'!$A$2,'Г на Ч'!DP59*'Г на группу'!$A$2,"")</f>
        <v/>
      </c>
      <c r="DQ59" s="21">
        <f t="shared" si="34"/>
        <v>360</v>
      </c>
    </row>
    <row r="60" spans="1:121" s="21" customFormat="1" x14ac:dyDescent="0.25">
      <c r="A60" s="21" t="s">
        <v>45</v>
      </c>
      <c r="B60" s="21">
        <v>417</v>
      </c>
      <c r="C60" s="21">
        <v>7.3</v>
      </c>
      <c r="D60" s="21">
        <v>14.7</v>
      </c>
      <c r="E60" s="55">
        <v>66.2</v>
      </c>
      <c r="F60" s="57" t="e">
        <f t="shared" si="9"/>
        <v>#VALUE!</v>
      </c>
      <c r="G60" s="57" t="e">
        <f t="shared" si="10"/>
        <v>#VALUE!</v>
      </c>
      <c r="H60" s="57" t="e">
        <f t="shared" si="11"/>
        <v>#VALUE!</v>
      </c>
      <c r="I60" s="57" t="e">
        <f t="shared" si="12"/>
        <v>#VALUE!</v>
      </c>
      <c r="J60" s="21" t="str">
        <f>IF('Г на Ч'!J60*'Г на группу'!$A$2,'Г на Ч'!J60*'Г на группу'!$A$2,"")</f>
        <v/>
      </c>
      <c r="K60" s="30" t="str">
        <f>IF('Г на Ч'!K60*'Г на группу'!$A$2,'Г на Ч'!K60*'Г на группу'!$A$2,"")</f>
        <v/>
      </c>
      <c r="L60" s="30" t="str">
        <f>IF('Г на Ч'!L60*'Г на группу'!$A$2,'Г на Ч'!L60*'Г на группу'!$A$2,"")</f>
        <v/>
      </c>
      <c r="M60" s="30" t="str">
        <f>IF('Г на Ч'!M60*'Г на группу'!$A$2,'Г на Ч'!M60*'Г на группу'!$A$2,"")</f>
        <v/>
      </c>
      <c r="N60" s="30" t="str">
        <f>IF('Г на Ч'!N60*'Г на группу'!$A$2,'Г на Ч'!N60*'Г на группу'!$A$2,"")</f>
        <v/>
      </c>
      <c r="O60" s="21" t="str">
        <f>IF('Г на Ч'!O60*'Г на группу'!$A$2,'Г на Ч'!O60*'Г на группу'!$A$2,"")</f>
        <v/>
      </c>
      <c r="P60" s="30" t="str">
        <f>IF('Г на Ч'!P60*'Г на группу'!$A$2,'Г на Ч'!P60*'Г на группу'!$A$2,"")</f>
        <v/>
      </c>
      <c r="Q60" s="30" t="str">
        <f>IF('Г на Ч'!Q60*'Г на группу'!$A$2,'Г на Ч'!Q60*'Г на группу'!$A$2,"")</f>
        <v/>
      </c>
      <c r="R60" s="30" t="str">
        <f>IF('Г на Ч'!R60*'Г на группу'!$A$2,'Г на Ч'!R60*'Г на группу'!$A$2,"")</f>
        <v/>
      </c>
      <c r="S60" s="30" t="str">
        <f>IF('Г на Ч'!S60*'Г на группу'!$A$2,'Г на Ч'!S60*'Г на группу'!$A$2,"")</f>
        <v/>
      </c>
      <c r="T60" s="21" t="str">
        <f>IF('Г на Ч'!T60*'Г на группу'!$A$2,'Г на Ч'!T60*'Г на группу'!$A$2,"")</f>
        <v/>
      </c>
      <c r="U60" s="30" t="str">
        <f>IF('Г на Ч'!U60*'Г на группу'!$A$2,'Г на Ч'!U60*'Г на группу'!$A$2,"")</f>
        <v/>
      </c>
      <c r="V60" s="30" t="str">
        <f>IF('Г на Ч'!V60*'Г на группу'!$A$2,'Г на Ч'!V60*'Г на группу'!$A$2,"")</f>
        <v/>
      </c>
      <c r="W60" s="30" t="str">
        <f>IF('Г на Ч'!W60*'Г на группу'!$A$2,'Г на Ч'!W60*'Г на группу'!$A$2,"")</f>
        <v/>
      </c>
      <c r="X60" s="30" t="str">
        <f>IF('Г на Ч'!X60*'Г на группу'!$A$2,'Г на Ч'!X60*'Г на группу'!$A$2,"")</f>
        <v/>
      </c>
      <c r="Y60" s="21" t="str">
        <f>IF('Г на Ч'!Y60*'Г на группу'!$A$2,'Г на Ч'!Y60*'Г на группу'!$A$2,"")</f>
        <v/>
      </c>
      <c r="Z60" s="30" t="str">
        <f>IF('Г на Ч'!Z60*'Г на группу'!$A$2,'Г на Ч'!Z60*'Г на группу'!$A$2,"")</f>
        <v/>
      </c>
      <c r="AA60" s="30" t="str">
        <f>IF('Г на Ч'!AA60*'Г на группу'!$A$2,'Г на Ч'!AA60*'Г на группу'!$A$2,"")</f>
        <v/>
      </c>
      <c r="AB60" s="30" t="str">
        <f>IF('Г на Ч'!AB60*'Г на группу'!$A$2,'Г на Ч'!AB60*'Г на группу'!$A$2,"")</f>
        <v/>
      </c>
      <c r="AC60" s="30" t="str">
        <f>IF('Г на Ч'!AC60*'Г на группу'!$A$2,'Г на Ч'!AC60*'Г на группу'!$A$2,"")</f>
        <v/>
      </c>
      <c r="AD60" s="21" t="str">
        <f>IF('Г на Ч'!AD60*'Г на группу'!$A$2,'Г на Ч'!AD60*'Г на группу'!$A$2,"")</f>
        <v/>
      </c>
      <c r="AE60" s="30" t="str">
        <f>IF('Г на Ч'!AE60*'Г на группу'!$A$2,'Г на Ч'!AE60*'Г на группу'!$A$2,"")</f>
        <v/>
      </c>
      <c r="AF60" s="30" t="str">
        <f>IF('Г на Ч'!AF60*'Г на группу'!$A$2,'Г на Ч'!AF60*'Г на группу'!$A$2,"")</f>
        <v/>
      </c>
      <c r="AG60" s="30" t="str">
        <f>IF('Г на Ч'!AG60*'Г на группу'!$A$2,'Г на Ч'!AG60*'Г на группу'!$A$2,"")</f>
        <v/>
      </c>
      <c r="AH60" s="30" t="str">
        <f>IF('Г на Ч'!AH60*'Г на группу'!$A$2,'Г на Ч'!AH60*'Г на группу'!$A$2,"")</f>
        <v/>
      </c>
      <c r="AI60" s="21" t="str">
        <f>IF('Г на Ч'!AI60*'Г на группу'!$A$2,'Г на Ч'!AI60*'Г на группу'!$A$2,"")</f>
        <v/>
      </c>
      <c r="AJ60" s="30">
        <f>IF('Г на Ч'!AJ60*'Г на группу'!$A$2,'Г на Ч'!AJ60*'Г на группу'!$A$2,"")</f>
        <v>1050.8399999999999</v>
      </c>
      <c r="AK60" s="30">
        <f>IF('Г на Ч'!AK60*'Г на группу'!$A$2,'Г на Ч'!AK60*'Г на группу'!$A$2,"")</f>
        <v>18.396000000000001</v>
      </c>
      <c r="AL60" s="30">
        <f>IF('Г на Ч'!AL60*'Г на группу'!$A$2,'Г на Ч'!AL60*'Г на группу'!$A$2,"")</f>
        <v>37.043999999999997</v>
      </c>
      <c r="AM60" s="30">
        <f>IF('Г на Ч'!AM60*'Г на группу'!$A$2,'Г на Ч'!AM60*'Г на группу'!$A$2,"")</f>
        <v>166.82400000000001</v>
      </c>
      <c r="AN60" s="54">
        <f>IF('Г на Ч'!AN60*'Г на группу'!$A$2,'Г на Ч'!AN60*'Г на группу'!$A$2,"")</f>
        <v>252</v>
      </c>
      <c r="AO60" s="30" t="str">
        <f>IF('Г на Ч'!AO60*'Г на группу'!$A$2,'Г на Ч'!AO60*'Г на группу'!$A$2,"")</f>
        <v/>
      </c>
      <c r="AP60" s="30" t="str">
        <f>IF('Г на Ч'!AP60*'Г на группу'!$A$2,'Г на Ч'!AP60*'Г на группу'!$A$2,"")</f>
        <v/>
      </c>
      <c r="AQ60" s="30" t="str">
        <f>IF('Г на Ч'!AQ60*'Г на группу'!$A$2,'Г на Ч'!AQ60*'Г на группу'!$A$2,"")</f>
        <v/>
      </c>
      <c r="AR60" s="30" t="str">
        <f>IF('Г на Ч'!AR60*'Г на группу'!$A$2,'Г на Ч'!AR60*'Г на группу'!$A$2,"")</f>
        <v/>
      </c>
      <c r="AS60" s="21" t="str">
        <f>IF('Г на Ч'!AS60*'Г на группу'!$A$2,'Г на Ч'!AS60*'Г на группу'!$A$2,"")</f>
        <v/>
      </c>
      <c r="AT60" s="30" t="str">
        <f>IF('Г на Ч'!AT60*'Г на группу'!$A$2,'Г на Ч'!AT60*'Г на группу'!$A$2,"")</f>
        <v/>
      </c>
      <c r="AU60" s="30" t="str">
        <f>IF('Г на Ч'!AU60*'Г на группу'!$A$2,'Г на Ч'!AU60*'Г на группу'!$A$2,"")</f>
        <v/>
      </c>
      <c r="AV60" s="30" t="str">
        <f>IF('Г на Ч'!AV60*'Г на группу'!$A$2,'Г на Ч'!AV60*'Г на группу'!$A$2,"")</f>
        <v/>
      </c>
      <c r="AW60" s="30" t="str">
        <f>IF('Г на Ч'!AW60*'Г на группу'!$A$2,'Г на Ч'!AW60*'Г на группу'!$A$2,"")</f>
        <v/>
      </c>
      <c r="AX60" s="21" t="str">
        <f>IF('Г на Ч'!AX60*'Г на группу'!$A$2,'Г на Ч'!AX60*'Г на группу'!$A$2,"")</f>
        <v/>
      </c>
      <c r="AY60" s="30" t="str">
        <f>IF('Г на Ч'!AY60*'Г на группу'!$A$2,'Г на Ч'!AY60*'Г на группу'!$A$2,"")</f>
        <v/>
      </c>
      <c r="AZ60" s="30" t="str">
        <f>IF('Г на Ч'!AZ60*'Г на группу'!$A$2,'Г на Ч'!AZ60*'Г на группу'!$A$2,"")</f>
        <v/>
      </c>
      <c r="BA60" s="30" t="str">
        <f>IF('Г на Ч'!BA60*'Г на группу'!$A$2,'Г на Ч'!BA60*'Г на группу'!$A$2,"")</f>
        <v/>
      </c>
      <c r="BB60" s="30" t="str">
        <f>IF('Г на Ч'!BB60*'Г на группу'!$A$2,'Г на Ч'!BB60*'Г на группу'!$A$2,"")</f>
        <v/>
      </c>
      <c r="BC60" s="21" t="str">
        <f>IF('Г на Ч'!BC60*'Г на группу'!$A$2,'Г на Ч'!BC60*'Г на группу'!$A$2,"")</f>
        <v/>
      </c>
      <c r="BD60" s="30" t="str">
        <f>IF('Г на Ч'!BD60*'Г на группу'!$A$2,'Г на Ч'!BD60*'Г на группу'!$A$2,"")</f>
        <v/>
      </c>
      <c r="BE60" s="30" t="str">
        <f>IF('Г на Ч'!BE60*'Г на группу'!$A$2,'Г на Ч'!BE60*'Г на группу'!$A$2,"")</f>
        <v/>
      </c>
      <c r="BF60" s="30" t="str">
        <f>IF('Г на Ч'!BF60*'Г на группу'!$A$2,'Г на Ч'!BF60*'Г на группу'!$A$2,"")</f>
        <v/>
      </c>
      <c r="BG60" s="30" t="str">
        <f>IF('Г на Ч'!BG60*'Г на группу'!$A$2,'Г на Ч'!BG60*'Г на группу'!$A$2,"")</f>
        <v/>
      </c>
      <c r="BH60" s="54" t="str">
        <f>IF('Г на Ч'!BH60*'Г на группу'!$A$2,'Г на Ч'!BH60*'Г на группу'!$A$2,"")</f>
        <v/>
      </c>
      <c r="BI60" s="30" t="str">
        <f>IF('Г на Ч'!BI60*'Г на группу'!$A$2,'Г на Ч'!BI60*'Г на группу'!$A$2,"")</f>
        <v/>
      </c>
      <c r="BJ60" s="30" t="str">
        <f>IF('Г на Ч'!BJ60*'Г на группу'!$A$2,'Г на Ч'!BJ60*'Г на группу'!$A$2,"")</f>
        <v/>
      </c>
      <c r="BK60" s="30" t="str">
        <f>IF('Г на Ч'!BK60*'Г на группу'!$A$2,'Г на Ч'!BK60*'Г на группу'!$A$2,"")</f>
        <v/>
      </c>
      <c r="BL60" s="30" t="str">
        <f>IF('Г на Ч'!BL60*'Г на группу'!$A$2,'Г на Ч'!BL60*'Г на группу'!$A$2,"")</f>
        <v/>
      </c>
      <c r="BM60" s="55" t="str">
        <f>IF('Г на Ч'!BM60*'Г на группу'!$A$2,'Г на Ч'!BM60*'Г на группу'!$A$2,"")</f>
        <v/>
      </c>
      <c r="BN60" s="30" t="str">
        <f>IF('Г на Ч'!BN60*'Г на группу'!$A$2,'Г на Ч'!BN60*'Г на группу'!$A$2,"")</f>
        <v/>
      </c>
      <c r="BO60" s="30" t="str">
        <f>IF('Г на Ч'!BO60*'Г на группу'!$A$2,'Г на Ч'!BO60*'Г на группу'!$A$2,"")</f>
        <v/>
      </c>
      <c r="BP60" s="30" t="str">
        <f>IF('Г на Ч'!BP60*'Г на группу'!$A$2,'Г на Ч'!BP60*'Г на группу'!$A$2,"")</f>
        <v/>
      </c>
      <c r="BQ60" s="30" t="str">
        <f>IF('Г на Ч'!BQ60*'Г на группу'!$A$2,'Г на Ч'!BQ60*'Г на группу'!$A$2,"")</f>
        <v/>
      </c>
      <c r="BR60" s="21" t="str">
        <f>IF('Г на Ч'!BR60*'Г на группу'!$A$2,'Г на Ч'!BR60*'Г на группу'!$A$2,"")</f>
        <v/>
      </c>
      <c r="BS60" s="30" t="str">
        <f>IF('Г на Ч'!BS60*'Г на группу'!$A$2,'Г на Ч'!BS60*'Г на группу'!$A$2,"")</f>
        <v/>
      </c>
      <c r="BT60" s="30" t="str">
        <f>IF('Г на Ч'!BT60*'Г на группу'!$A$2,'Г на Ч'!BT60*'Г на группу'!$A$2,"")</f>
        <v/>
      </c>
      <c r="BU60" s="30" t="str">
        <f>IF('Г на Ч'!BU60*'Г на группу'!$A$2,'Г на Ч'!BU60*'Г на группу'!$A$2,"")</f>
        <v/>
      </c>
      <c r="BV60" s="30" t="str">
        <f>IF('Г на Ч'!BV60*'Г на группу'!$A$2,'Г на Ч'!BV60*'Г на группу'!$A$2,"")</f>
        <v/>
      </c>
      <c r="BW60" s="21" t="str">
        <f>IF('Г на Ч'!BW60*'Г на группу'!$A$2,'Г на Ч'!BW60*'Г на группу'!$A$2,"")</f>
        <v/>
      </c>
      <c r="BX60" s="30" t="str">
        <f>IF('Г на Ч'!BX60*'Г на группу'!$A$2,'Г на Ч'!BX60*'Г на группу'!$A$2,"")</f>
        <v/>
      </c>
      <c r="BY60" s="30" t="str">
        <f>IF('Г на Ч'!BY60*'Г на группу'!$A$2,'Г на Ч'!BY60*'Г на группу'!$A$2,"")</f>
        <v/>
      </c>
      <c r="BZ60" s="30" t="str">
        <f>IF('Г на Ч'!BZ60*'Г на группу'!$A$2,'Г на Ч'!BZ60*'Г на группу'!$A$2,"")</f>
        <v/>
      </c>
      <c r="CA60" s="30" t="str">
        <f>IF('Г на Ч'!CA60*'Г на группу'!$A$2,'Г на Ч'!CA60*'Г на группу'!$A$2,"")</f>
        <v/>
      </c>
      <c r="CB60" s="21" t="str">
        <f>IF('Г на Ч'!CB60*'Г на группу'!$A$2,'Г на Ч'!CB60*'Г на группу'!$A$2,"")</f>
        <v/>
      </c>
      <c r="CC60" s="30" t="str">
        <f>IF('Г на Ч'!CC60*'Г на группу'!$A$2,'Г на Ч'!CC60*'Г на группу'!$A$2,"")</f>
        <v/>
      </c>
      <c r="CD60" s="30" t="str">
        <f>IF('Г на Ч'!CD60*'Г на группу'!$A$2,'Г на Ч'!CD60*'Г на группу'!$A$2,"")</f>
        <v/>
      </c>
      <c r="CE60" s="30" t="str">
        <f>IF('Г на Ч'!CE60*'Г на группу'!$A$2,'Г на Ч'!CE60*'Г на группу'!$A$2,"")</f>
        <v/>
      </c>
      <c r="CF60" s="30" t="str">
        <f>IF('Г на Ч'!CF60*'Г на группу'!$A$2,'Г на Ч'!CF60*'Г на группу'!$A$2,"")</f>
        <v/>
      </c>
      <c r="CG60" s="21" t="str">
        <f>IF('Г на Ч'!CG60*'Г на группу'!$A$2,'Г на Ч'!CG60*'Г на группу'!$A$2,"")</f>
        <v/>
      </c>
      <c r="CH60" s="30" t="str">
        <f>IF('Г на Ч'!CH60*'Г на группу'!$A$2,'Г на Ч'!CH60*'Г на группу'!$A$2,"")</f>
        <v/>
      </c>
      <c r="CI60" s="30" t="str">
        <f>IF('Г на Ч'!CI60*'Г на группу'!$A$2,'Г на Ч'!CI60*'Г на группу'!$A$2,"")</f>
        <v/>
      </c>
      <c r="CJ60" s="30" t="str">
        <f>IF('Г на Ч'!CJ60*'Г на группу'!$A$2,'Г на Ч'!CJ60*'Г на группу'!$A$2,"")</f>
        <v/>
      </c>
      <c r="CK60" s="30" t="str">
        <f>IF('Г на Ч'!CK60*'Г на группу'!$A$2,'Г на Ч'!CK60*'Г на группу'!$A$2,"")</f>
        <v/>
      </c>
      <c r="CL60" s="21" t="str">
        <f>IF('Г на Ч'!CL60*'Г на группу'!$A$2,'Г на Ч'!CL60*'Г на группу'!$A$2,"")</f>
        <v/>
      </c>
      <c r="CM60" s="30" t="str">
        <f>IF('Г на Ч'!CM60*'Г на группу'!$A$2,'Г на Ч'!CM60*'Г на группу'!$A$2,"")</f>
        <v/>
      </c>
      <c r="CN60" s="30" t="str">
        <f>IF('Г на Ч'!CN60*'Г на группу'!$A$2,'Г на Ч'!CN60*'Г на группу'!$A$2,"")</f>
        <v/>
      </c>
      <c r="CO60" s="30" t="str">
        <f>IF('Г на Ч'!CO60*'Г на группу'!$A$2,'Г на Ч'!CO60*'Г на группу'!$A$2,"")</f>
        <v/>
      </c>
      <c r="CP60" s="30" t="str">
        <f>IF('Г на Ч'!CP60*'Г на группу'!$A$2,'Г на Ч'!CP60*'Г на группу'!$A$2,"")</f>
        <v/>
      </c>
      <c r="CQ60" s="21" t="str">
        <f>IF('Г на Ч'!CQ60*'Г на группу'!$A$2,'Г на Ч'!CQ60*'Г на группу'!$A$2,"")</f>
        <v/>
      </c>
      <c r="CR60" s="30">
        <f>IF('Г на Ч'!CR60*'Г на группу'!$A$2,'Г на Ч'!CR60*'Г на группу'!$A$2,"")</f>
        <v>1050.8399999999999</v>
      </c>
      <c r="CS60" s="30">
        <f>IF('Г на Ч'!CS60*'Г на группу'!$A$2,'Г на Ч'!CS60*'Г на группу'!$A$2,"")</f>
        <v>18.396000000000001</v>
      </c>
      <c r="CT60" s="30">
        <f>IF('Г на Ч'!CT60*'Г на группу'!$A$2,'Г на Ч'!CT60*'Г на группу'!$A$2,"")</f>
        <v>37.043999999999997</v>
      </c>
      <c r="CU60" s="30">
        <f>IF('Г на Ч'!CU60*'Г на группу'!$A$2,'Г на Ч'!CU60*'Г на группу'!$A$2,"")</f>
        <v>166.82400000000001</v>
      </c>
      <c r="CV60" s="21">
        <f>IF('Г на Ч'!CV60*'Г на группу'!$A$2,'Г на Ч'!CV60*'Г на группу'!$A$2,"")</f>
        <v>252</v>
      </c>
      <c r="CW60" s="30" t="str">
        <f>IF('Г на Ч'!CW60*'Г на группу'!$A$2,'Г на Ч'!CW60*'Г на группу'!$A$2,"")</f>
        <v/>
      </c>
      <c r="CX60" s="30" t="str">
        <f>IF('Г на Ч'!CX60*'Г на группу'!$A$2,'Г на Ч'!CX60*'Г на группу'!$A$2,"")</f>
        <v/>
      </c>
      <c r="CY60" s="30" t="str">
        <f>IF('Г на Ч'!CY60*'Г на группу'!$A$2,'Г на Ч'!CY60*'Г на группу'!$A$2,"")</f>
        <v/>
      </c>
      <c r="CZ60" s="30" t="str">
        <f>IF('Г на Ч'!CZ60*'Г на группу'!$A$2,'Г на Ч'!CZ60*'Г на группу'!$A$2,"")</f>
        <v/>
      </c>
      <c r="DA60" s="21" t="str">
        <f>IF('Г на Ч'!DA60*'Г на группу'!$A$2,'Г на Ч'!DA60*'Г на группу'!$A$2,"")</f>
        <v/>
      </c>
      <c r="DB60" s="30" t="str">
        <f>IF('Г на Ч'!DB60*'Г на группу'!$A$2,'Г на Ч'!DB60*'Г на группу'!$A$2,"")</f>
        <v/>
      </c>
      <c r="DC60" s="30" t="str">
        <f>IF('Г на Ч'!DC60*'Г на группу'!$A$2,'Г на Ч'!DC60*'Г на группу'!$A$2,"")</f>
        <v/>
      </c>
      <c r="DD60" s="30" t="str">
        <f>IF('Г на Ч'!DD60*'Г на группу'!$A$2,'Г на Ч'!DD60*'Г на группу'!$A$2,"")</f>
        <v/>
      </c>
      <c r="DE60" s="30" t="str">
        <f>IF('Г на Ч'!DE60*'Г на группу'!$A$2,'Г на Ч'!DE60*'Г на группу'!$A$2,"")</f>
        <v/>
      </c>
      <c r="DF60" s="21" t="str">
        <f>IF('Г на Ч'!DF60*'Г на группу'!$A$2,'Г на Ч'!DF60*'Г на группу'!$A$2,"")</f>
        <v/>
      </c>
      <c r="DG60" s="30" t="str">
        <f>IF('Г на Ч'!DG60*'Г на группу'!$A$2,'Г на Ч'!DG60*'Г на группу'!$A$2,"")</f>
        <v/>
      </c>
      <c r="DH60" s="30" t="str">
        <f>IF('Г на Ч'!DH60*'Г на группу'!$A$2,'Г на Ч'!DH60*'Г на группу'!$A$2,"")</f>
        <v/>
      </c>
      <c r="DI60" s="30" t="str">
        <f>IF('Г на Ч'!DI60*'Г на группу'!$A$2,'Г на Ч'!DI60*'Г на группу'!$A$2,"")</f>
        <v/>
      </c>
      <c r="DJ60" s="30" t="str">
        <f>IF('Г на Ч'!DJ60*'Г на группу'!$A$2,'Г на Ч'!DJ60*'Г на группу'!$A$2,"")</f>
        <v/>
      </c>
      <c r="DK60" s="21" t="str">
        <f>IF('Г на Ч'!DK60*'Г на группу'!$A$2,'Г на Ч'!DK60*'Г на группу'!$A$2,"")</f>
        <v/>
      </c>
      <c r="DL60" s="30" t="str">
        <f>IF('Г на Ч'!DL60*'Г на группу'!$A$2,'Г на Ч'!DL60*'Г на группу'!$A$2,"")</f>
        <v/>
      </c>
      <c r="DM60" s="30" t="str">
        <f>IF('Г на Ч'!DM60*'Г на группу'!$A$2,'Г на Ч'!DM60*'Г на группу'!$A$2,"")</f>
        <v/>
      </c>
      <c r="DN60" s="30" t="str">
        <f>IF('Г на Ч'!DN60*'Г на группу'!$A$2,'Г на Ч'!DN60*'Г на группу'!$A$2,"")</f>
        <v/>
      </c>
      <c r="DO60" s="30" t="str">
        <f>IF('Г на Ч'!DO60*'Г на группу'!$A$2,'Г на Ч'!DO60*'Г на группу'!$A$2,"")</f>
        <v/>
      </c>
      <c r="DP60" s="21" t="str">
        <f>IF('Г на Ч'!DP60*'Г на группу'!$A$2,'Г на Ч'!DP60*'Г на группу'!$A$2,"")</f>
        <v/>
      </c>
      <c r="DQ60" s="21">
        <f t="shared" si="34"/>
        <v>504</v>
      </c>
    </row>
    <row r="61" spans="1:121" s="21" customFormat="1" x14ac:dyDescent="0.25">
      <c r="A61" s="38" t="s">
        <v>106</v>
      </c>
      <c r="B61" s="38">
        <v>360</v>
      </c>
      <c r="C61" s="38">
        <v>3.5</v>
      </c>
      <c r="D61" s="38">
        <v>7.8</v>
      </c>
      <c r="E61" s="43">
        <v>69.599999999999994</v>
      </c>
      <c r="F61" s="39" t="e">
        <f t="shared" si="9"/>
        <v>#VALUE!</v>
      </c>
      <c r="G61" s="42" t="e">
        <f t="shared" si="10"/>
        <v>#VALUE!</v>
      </c>
      <c r="H61" s="42" t="e">
        <f t="shared" si="11"/>
        <v>#VALUE!</v>
      </c>
      <c r="I61" s="42" t="e">
        <f t="shared" si="12"/>
        <v>#VALUE!</v>
      </c>
      <c r="J61" s="38" t="str">
        <f>IF('Г на Ч'!J61*'Г на группу'!$A$2,'Г на Ч'!J61*'Г на группу'!$A$2,"")</f>
        <v/>
      </c>
      <c r="K61" s="42" t="str">
        <f>IF('Г на Ч'!K61*'Г на группу'!$A$2,'Г на Ч'!K61*'Г на группу'!$A$2,"")</f>
        <v/>
      </c>
      <c r="L61" s="42" t="str">
        <f>IF('Г на Ч'!L61*'Г на группу'!$A$2,'Г на Ч'!L61*'Г на группу'!$A$2,"")</f>
        <v/>
      </c>
      <c r="M61" s="42" t="str">
        <f>IF('Г на Ч'!M61*'Г на группу'!$A$2,'Г на Ч'!M61*'Г на группу'!$A$2,"")</f>
        <v/>
      </c>
      <c r="N61" s="42" t="str">
        <f>IF('Г на Ч'!N61*'Г на группу'!$A$2,'Г на Ч'!N61*'Г на группу'!$A$2,"")</f>
        <v/>
      </c>
      <c r="O61" s="38" t="str">
        <f>IF('Г на Ч'!O61*'Г на группу'!$A$2,'Г на Ч'!O61*'Г на группу'!$A$2,"")</f>
        <v/>
      </c>
      <c r="P61" s="42" t="str">
        <f>IF('Г на Ч'!P61*'Г на группу'!$A$2,'Г на Ч'!P61*'Г на группу'!$A$2,"")</f>
        <v/>
      </c>
      <c r="Q61" s="42" t="str">
        <f>IF('Г на Ч'!Q61*'Г на группу'!$A$2,'Г на Ч'!Q61*'Г на группу'!$A$2,"")</f>
        <v/>
      </c>
      <c r="R61" s="42" t="str">
        <f>IF('Г на Ч'!R61*'Г на группу'!$A$2,'Г на Ч'!R61*'Г на группу'!$A$2,"")</f>
        <v/>
      </c>
      <c r="S61" s="42" t="str">
        <f>IF('Г на Ч'!S61*'Г на группу'!$A$2,'Г на Ч'!S61*'Г на группу'!$A$2,"")</f>
        <v/>
      </c>
      <c r="T61" s="38" t="str">
        <f>IF('Г на Ч'!T61*'Г на группу'!$A$2,'Г на Ч'!T61*'Г на группу'!$A$2,"")</f>
        <v/>
      </c>
      <c r="U61" s="42" t="str">
        <f>IF('Г на Ч'!U61*'Г на группу'!$A$2,'Г на Ч'!U61*'Г на группу'!$A$2,"")</f>
        <v/>
      </c>
      <c r="V61" s="42" t="str">
        <f>IF('Г на Ч'!V61*'Г на группу'!$A$2,'Г на Ч'!V61*'Г на группу'!$A$2,"")</f>
        <v/>
      </c>
      <c r="W61" s="42" t="str">
        <f>IF('Г на Ч'!W61*'Г на группу'!$A$2,'Г на Ч'!W61*'Г на группу'!$A$2,"")</f>
        <v/>
      </c>
      <c r="X61" s="42" t="str">
        <f>IF('Г на Ч'!X61*'Г на группу'!$A$2,'Г на Ч'!X61*'Г на группу'!$A$2,"")</f>
        <v/>
      </c>
      <c r="Y61" s="38" t="str">
        <f>IF('Г на Ч'!Y61*'Г на группу'!$A$2,'Г на Ч'!Y61*'Г на группу'!$A$2,"")</f>
        <v/>
      </c>
      <c r="Z61" s="42" t="str">
        <f>IF('Г на Ч'!Z61*'Г на группу'!$A$2,'Г на Ч'!Z61*'Г на группу'!$A$2,"")</f>
        <v/>
      </c>
      <c r="AA61" s="42" t="str">
        <f>IF('Г на Ч'!AA61*'Г на группу'!$A$2,'Г на Ч'!AA61*'Г на группу'!$A$2,"")</f>
        <v/>
      </c>
      <c r="AB61" s="42" t="str">
        <f>IF('Г на Ч'!AB61*'Г на группу'!$A$2,'Г на Ч'!AB61*'Г на группу'!$A$2,"")</f>
        <v/>
      </c>
      <c r="AC61" s="42" t="str">
        <f>IF('Г на Ч'!AC61*'Г на группу'!$A$2,'Г на Ч'!AC61*'Г на группу'!$A$2,"")</f>
        <v/>
      </c>
      <c r="AD61" s="38" t="str">
        <f>IF('Г на Ч'!AD61*'Г на группу'!$A$2,'Г на Ч'!AD61*'Г на группу'!$A$2,"")</f>
        <v/>
      </c>
      <c r="AE61" s="42" t="str">
        <f>IF('Г на Ч'!AE61*'Г на группу'!$A$2,'Г на Ч'!AE61*'Г на группу'!$A$2,"")</f>
        <v/>
      </c>
      <c r="AF61" s="42" t="str">
        <f>IF('Г на Ч'!AF61*'Г на группу'!$A$2,'Г на Ч'!AF61*'Г на группу'!$A$2,"")</f>
        <v/>
      </c>
      <c r="AG61" s="42" t="str">
        <f>IF('Г на Ч'!AG61*'Г на группу'!$A$2,'Г на Ч'!AG61*'Г на группу'!$A$2,"")</f>
        <v/>
      </c>
      <c r="AH61" s="42" t="str">
        <f>IF('Г на Ч'!AH61*'Г на группу'!$A$2,'Г на Ч'!AH61*'Г на группу'!$A$2,"")</f>
        <v/>
      </c>
      <c r="AI61" s="38" t="str">
        <f>IF('Г на Ч'!AI61*'Г на группу'!$A$2,'Г на Ч'!AI61*'Г на группу'!$A$2,"")</f>
        <v/>
      </c>
      <c r="AJ61" s="42" t="str">
        <f>IF('Г на Ч'!AJ61*'Г на группу'!$A$2,'Г на Ч'!AJ61*'Г на группу'!$A$2,"")</f>
        <v/>
      </c>
      <c r="AK61" s="42" t="str">
        <f>IF('Г на Ч'!AK61*'Г на группу'!$A$2,'Г на Ч'!AK61*'Г на группу'!$A$2,"")</f>
        <v/>
      </c>
      <c r="AL61" s="42" t="str">
        <f>IF('Г на Ч'!AL61*'Г на группу'!$A$2,'Г на Ч'!AL61*'Г на группу'!$A$2,"")</f>
        <v/>
      </c>
      <c r="AM61" s="42" t="str">
        <f>IF('Г на Ч'!AM61*'Г на группу'!$A$2,'Г на Ч'!AM61*'Г на группу'!$A$2,"")</f>
        <v/>
      </c>
      <c r="AN61" s="41" t="str">
        <f>IF('Г на Ч'!AN61*'Г на группу'!$A$2,'Г на Ч'!AN61*'Г на группу'!$A$2,"")</f>
        <v/>
      </c>
      <c r="AO61" s="42" t="str">
        <f>IF('Г на Ч'!AO61*'Г на группу'!$A$2,'Г на Ч'!AO61*'Г на группу'!$A$2,"")</f>
        <v/>
      </c>
      <c r="AP61" s="42" t="str">
        <f>IF('Г на Ч'!AP61*'Г на группу'!$A$2,'Г на Ч'!AP61*'Г на группу'!$A$2,"")</f>
        <v/>
      </c>
      <c r="AQ61" s="42" t="str">
        <f>IF('Г на Ч'!AQ61*'Г на группу'!$A$2,'Г на Ч'!AQ61*'Г на группу'!$A$2,"")</f>
        <v/>
      </c>
      <c r="AR61" s="42" t="str">
        <f>IF('Г на Ч'!AR61*'Г на группу'!$A$2,'Г на Ч'!AR61*'Г на группу'!$A$2,"")</f>
        <v/>
      </c>
      <c r="AS61" s="38">
        <f>IF('Г на Ч'!AS61*'Г на группу'!$A$2,'Г на Ч'!AS61*'Г на группу'!$A$2,"")</f>
        <v>180</v>
      </c>
      <c r="AT61" s="42" t="str">
        <f>IF('Г на Ч'!AT61*'Г на группу'!$A$2,'Г на Ч'!AT61*'Г на группу'!$A$2,"")</f>
        <v/>
      </c>
      <c r="AU61" s="42" t="str">
        <f>IF('Г на Ч'!AU61*'Г на группу'!$A$2,'Г на Ч'!AU61*'Г на группу'!$A$2,"")</f>
        <v/>
      </c>
      <c r="AV61" s="42" t="str">
        <f>IF('Г на Ч'!AV61*'Г на группу'!$A$2,'Г на Ч'!AV61*'Г на группу'!$A$2,"")</f>
        <v/>
      </c>
      <c r="AW61" s="42" t="str">
        <f>IF('Г на Ч'!AW61*'Г на группу'!$A$2,'Г на Ч'!AW61*'Г на группу'!$A$2,"")</f>
        <v/>
      </c>
      <c r="AX61" s="38" t="str">
        <f>IF('Г на Ч'!AX61*'Г на группу'!$A$2,'Г на Ч'!AX61*'Г на группу'!$A$2,"")</f>
        <v/>
      </c>
      <c r="AY61" s="42" t="str">
        <f>IF('Г на Ч'!AY61*'Г на группу'!$A$2,'Г на Ч'!AY61*'Г на группу'!$A$2,"")</f>
        <v/>
      </c>
      <c r="AZ61" s="42" t="str">
        <f>IF('Г на Ч'!AZ61*'Г на группу'!$A$2,'Г на Ч'!AZ61*'Г на группу'!$A$2,"")</f>
        <v/>
      </c>
      <c r="BA61" s="42" t="str">
        <f>IF('Г на Ч'!BA61*'Г на группу'!$A$2,'Г на Ч'!BA61*'Г на группу'!$A$2,"")</f>
        <v/>
      </c>
      <c r="BB61" s="42" t="str">
        <f>IF('Г на Ч'!BB61*'Г на группу'!$A$2,'Г на Ч'!BB61*'Г на группу'!$A$2,"")</f>
        <v/>
      </c>
      <c r="BC61" s="38" t="str">
        <f>IF('Г на Ч'!BC61*'Г на группу'!$A$2,'Г на Ч'!BC61*'Г на группу'!$A$2,"")</f>
        <v/>
      </c>
      <c r="BD61" s="42" t="str">
        <f>IF('Г на Ч'!BD61*'Г на группу'!$A$2,'Г на Ч'!BD61*'Г на группу'!$A$2,"")</f>
        <v/>
      </c>
      <c r="BE61" s="42" t="str">
        <f>IF('Г на Ч'!BE61*'Г на группу'!$A$2,'Г на Ч'!BE61*'Г на группу'!$A$2,"")</f>
        <v/>
      </c>
      <c r="BF61" s="42" t="str">
        <f>IF('Г на Ч'!BF61*'Г на группу'!$A$2,'Г на Ч'!BF61*'Г на группу'!$A$2,"")</f>
        <v/>
      </c>
      <c r="BG61" s="42" t="str">
        <f>IF('Г на Ч'!BG61*'Г на группу'!$A$2,'Г на Ч'!BG61*'Г на группу'!$A$2,"")</f>
        <v/>
      </c>
      <c r="BH61" s="41" t="str">
        <f>IF('Г на Ч'!BH61*'Г на группу'!$A$2,'Г на Ч'!BH61*'Г на группу'!$A$2,"")</f>
        <v/>
      </c>
      <c r="BI61" s="42" t="str">
        <f>IF('Г на Ч'!BI61*'Г на группу'!$A$2,'Г на Ч'!BI61*'Г на группу'!$A$2,"")</f>
        <v/>
      </c>
      <c r="BJ61" s="42" t="str">
        <f>IF('Г на Ч'!BJ61*'Г на группу'!$A$2,'Г на Ч'!BJ61*'Г на группу'!$A$2,"")</f>
        <v/>
      </c>
      <c r="BK61" s="42" t="str">
        <f>IF('Г на Ч'!BK61*'Г на группу'!$A$2,'Г на Ч'!BK61*'Г на группу'!$A$2,"")</f>
        <v/>
      </c>
      <c r="BL61" s="42" t="str">
        <f>IF('Г на Ч'!BL61*'Г на группу'!$A$2,'Г на Ч'!BL61*'Г на группу'!$A$2,"")</f>
        <v/>
      </c>
      <c r="BM61" s="43" t="str">
        <f>IF('Г на Ч'!BM61*'Г на группу'!$A$2,'Г на Ч'!BM61*'Г на группу'!$A$2,"")</f>
        <v/>
      </c>
      <c r="BN61" s="42" t="str">
        <f>IF('Г на Ч'!BN61*'Г на группу'!$A$2,'Г на Ч'!BN61*'Г на группу'!$A$2,"")</f>
        <v/>
      </c>
      <c r="BO61" s="42" t="str">
        <f>IF('Г на Ч'!BO61*'Г на группу'!$A$2,'Г на Ч'!BO61*'Г на группу'!$A$2,"")</f>
        <v/>
      </c>
      <c r="BP61" s="42" t="str">
        <f>IF('Г на Ч'!BP61*'Г на группу'!$A$2,'Г на Ч'!BP61*'Г на группу'!$A$2,"")</f>
        <v/>
      </c>
      <c r="BQ61" s="42" t="str">
        <f>IF('Г на Ч'!BQ61*'Г на группу'!$A$2,'Г на Ч'!BQ61*'Г на группу'!$A$2,"")</f>
        <v/>
      </c>
      <c r="BR61" s="38" t="str">
        <f>IF('Г на Ч'!BR61*'Г на группу'!$A$2,'Г на Ч'!BR61*'Г на группу'!$A$2,"")</f>
        <v/>
      </c>
      <c r="BS61" s="42" t="str">
        <f>IF('Г на Ч'!BS61*'Г на группу'!$A$2,'Г на Ч'!BS61*'Г на группу'!$A$2,"")</f>
        <v/>
      </c>
      <c r="BT61" s="42" t="str">
        <f>IF('Г на Ч'!BT61*'Г на группу'!$A$2,'Г на Ч'!BT61*'Г на группу'!$A$2,"")</f>
        <v/>
      </c>
      <c r="BU61" s="42" t="str">
        <f>IF('Г на Ч'!BU61*'Г на группу'!$A$2,'Г на Ч'!BU61*'Г на группу'!$A$2,"")</f>
        <v/>
      </c>
      <c r="BV61" s="42" t="str">
        <f>IF('Г на Ч'!BV61*'Г на группу'!$A$2,'Г на Ч'!BV61*'Г на группу'!$A$2,"")</f>
        <v/>
      </c>
      <c r="BW61" s="38" t="str">
        <f>IF('Г на Ч'!BW61*'Г на группу'!$A$2,'Г на Ч'!BW61*'Г на группу'!$A$2,"")</f>
        <v/>
      </c>
      <c r="BX61" s="42" t="str">
        <f>IF('Г на Ч'!BX61*'Г на группу'!$A$2,'Г на Ч'!BX61*'Г на группу'!$A$2,"")</f>
        <v/>
      </c>
      <c r="BY61" s="42" t="str">
        <f>IF('Г на Ч'!BY61*'Г на группу'!$A$2,'Г на Ч'!BY61*'Г на группу'!$A$2,"")</f>
        <v/>
      </c>
      <c r="BZ61" s="42" t="str">
        <f>IF('Г на Ч'!BZ61*'Г на группу'!$A$2,'Г на Ч'!BZ61*'Г на группу'!$A$2,"")</f>
        <v/>
      </c>
      <c r="CA61" s="42" t="str">
        <f>IF('Г на Ч'!CA61*'Г на группу'!$A$2,'Г на Ч'!CA61*'Г на группу'!$A$2,"")</f>
        <v/>
      </c>
      <c r="CB61" s="38" t="str">
        <f>IF('Г на Ч'!CB61*'Г на группу'!$A$2,'Г на Ч'!CB61*'Г на группу'!$A$2,"")</f>
        <v/>
      </c>
      <c r="CC61" s="42" t="str">
        <f>IF('Г на Ч'!CC61*'Г на группу'!$A$2,'Г на Ч'!CC61*'Г на группу'!$A$2,"")</f>
        <v/>
      </c>
      <c r="CD61" s="42" t="str">
        <f>IF('Г на Ч'!CD61*'Г на группу'!$A$2,'Г на Ч'!CD61*'Г на группу'!$A$2,"")</f>
        <v/>
      </c>
      <c r="CE61" s="42" t="str">
        <f>IF('Г на Ч'!CE61*'Г на группу'!$A$2,'Г на Ч'!CE61*'Г на группу'!$A$2,"")</f>
        <v/>
      </c>
      <c r="CF61" s="42" t="str">
        <f>IF('Г на Ч'!CF61*'Г на группу'!$A$2,'Г на Ч'!CF61*'Г на группу'!$A$2,"")</f>
        <v/>
      </c>
      <c r="CG61" s="38" t="str">
        <f>IF('Г на Ч'!CG61*'Г на группу'!$A$2,'Г на Ч'!CG61*'Г на группу'!$A$2,"")</f>
        <v/>
      </c>
      <c r="CH61" s="42" t="str">
        <f>IF('Г на Ч'!CH61*'Г на группу'!$A$2,'Г на Ч'!CH61*'Г на группу'!$A$2,"")</f>
        <v/>
      </c>
      <c r="CI61" s="42" t="str">
        <f>IF('Г на Ч'!CI61*'Г на группу'!$A$2,'Г на Ч'!CI61*'Г на группу'!$A$2,"")</f>
        <v/>
      </c>
      <c r="CJ61" s="42" t="str">
        <f>IF('Г на Ч'!CJ61*'Г на группу'!$A$2,'Г на Ч'!CJ61*'Г на группу'!$A$2,"")</f>
        <v/>
      </c>
      <c r="CK61" s="42" t="str">
        <f>IF('Г на Ч'!CK61*'Г на группу'!$A$2,'Г на Ч'!CK61*'Г на группу'!$A$2,"")</f>
        <v/>
      </c>
      <c r="CL61" s="38" t="str">
        <f>IF('Г на Ч'!CL61*'Г на группу'!$A$2,'Г на Ч'!CL61*'Г на группу'!$A$2,"")</f>
        <v/>
      </c>
      <c r="CM61" s="42" t="str">
        <f>IF('Г на Ч'!CM61*'Г на группу'!$A$2,'Г на Ч'!CM61*'Г на группу'!$A$2,"")</f>
        <v/>
      </c>
      <c r="CN61" s="42" t="str">
        <f>IF('Г на Ч'!CN61*'Г на группу'!$A$2,'Г на Ч'!CN61*'Г на группу'!$A$2,"")</f>
        <v/>
      </c>
      <c r="CO61" s="42" t="str">
        <f>IF('Г на Ч'!CO61*'Г на группу'!$A$2,'Г на Ч'!CO61*'Г на группу'!$A$2,"")</f>
        <v/>
      </c>
      <c r="CP61" s="42" t="str">
        <f>IF('Г на Ч'!CP61*'Г на группу'!$A$2,'Г на Ч'!CP61*'Г на группу'!$A$2,"")</f>
        <v/>
      </c>
      <c r="CQ61" s="38" t="str">
        <f>IF('Г на Ч'!CQ61*'Г на группу'!$A$2,'Г на Ч'!CQ61*'Г на группу'!$A$2,"")</f>
        <v/>
      </c>
      <c r="CR61" s="42" t="str">
        <f>IF('Г на Ч'!CR61*'Г на группу'!$A$2,'Г на Ч'!CR61*'Г на группу'!$A$2,"")</f>
        <v/>
      </c>
      <c r="CS61" s="42" t="str">
        <f>IF('Г на Ч'!CS61*'Г на группу'!$A$2,'Г на Ч'!CS61*'Г на группу'!$A$2,"")</f>
        <v/>
      </c>
      <c r="CT61" s="42" t="str">
        <f>IF('Г на Ч'!CT61*'Г на группу'!$A$2,'Г на Ч'!CT61*'Г на группу'!$A$2,"")</f>
        <v/>
      </c>
      <c r="CU61" s="42" t="str">
        <f>IF('Г на Ч'!CU61*'Г на группу'!$A$2,'Г на Ч'!CU61*'Г на группу'!$A$2,"")</f>
        <v/>
      </c>
      <c r="CV61" s="38" t="str">
        <f>IF('Г на Ч'!CV61*'Г на группу'!$A$2,'Г на Ч'!CV61*'Г на группу'!$A$2,"")</f>
        <v/>
      </c>
      <c r="CW61" s="42" t="str">
        <f>IF('Г на Ч'!CW61*'Г на группу'!$A$2,'Г на Ч'!CW61*'Г на группу'!$A$2,"")</f>
        <v/>
      </c>
      <c r="CX61" s="42" t="str">
        <f>IF('Г на Ч'!CX61*'Г на группу'!$A$2,'Г на Ч'!CX61*'Г на группу'!$A$2,"")</f>
        <v/>
      </c>
      <c r="CY61" s="42" t="str">
        <f>IF('Г на Ч'!CY61*'Г на группу'!$A$2,'Г на Ч'!CY61*'Г на группу'!$A$2,"")</f>
        <v/>
      </c>
      <c r="CZ61" s="42" t="str">
        <f>IF('Г на Ч'!CZ61*'Г на группу'!$A$2,'Г на Ч'!CZ61*'Г на группу'!$A$2,"")</f>
        <v/>
      </c>
      <c r="DA61" s="38">
        <f>IF('Г на Ч'!DA61*'Г на группу'!$A$2,'Г на Ч'!DA61*'Г на группу'!$A$2,"")</f>
        <v>180</v>
      </c>
      <c r="DB61" s="42" t="str">
        <f>IF('Г на Ч'!DB61*'Г на группу'!$A$2,'Г на Ч'!DB61*'Г на группу'!$A$2,"")</f>
        <v/>
      </c>
      <c r="DC61" s="42" t="str">
        <f>IF('Г на Ч'!DC61*'Г на группу'!$A$2,'Г на Ч'!DC61*'Г на группу'!$A$2,"")</f>
        <v/>
      </c>
      <c r="DD61" s="42" t="str">
        <f>IF('Г на Ч'!DD61*'Г на группу'!$A$2,'Г на Ч'!DD61*'Г на группу'!$A$2,"")</f>
        <v/>
      </c>
      <c r="DE61" s="42" t="str">
        <f>IF('Г на Ч'!DE61*'Г на группу'!$A$2,'Г на Ч'!DE61*'Г на группу'!$A$2,"")</f>
        <v/>
      </c>
      <c r="DF61" s="38" t="str">
        <f>IF('Г на Ч'!DF61*'Г на группу'!$A$2,'Г на Ч'!DF61*'Г на группу'!$A$2,"")</f>
        <v/>
      </c>
      <c r="DG61" s="42" t="str">
        <f>IF('Г на Ч'!DG61*'Г на группу'!$A$2,'Г на Ч'!DG61*'Г на группу'!$A$2,"")</f>
        <v/>
      </c>
      <c r="DH61" s="42" t="str">
        <f>IF('Г на Ч'!DH61*'Г на группу'!$A$2,'Г на Ч'!DH61*'Г на группу'!$A$2,"")</f>
        <v/>
      </c>
      <c r="DI61" s="42" t="str">
        <f>IF('Г на Ч'!DI61*'Г на группу'!$A$2,'Г на Ч'!DI61*'Г на группу'!$A$2,"")</f>
        <v/>
      </c>
      <c r="DJ61" s="42" t="str">
        <f>IF('Г на Ч'!DJ61*'Г на группу'!$A$2,'Г на Ч'!DJ61*'Г на группу'!$A$2,"")</f>
        <v/>
      </c>
      <c r="DK61" s="38" t="str">
        <f>IF('Г на Ч'!DK61*'Г на группу'!$A$2,'Г на Ч'!DK61*'Г на группу'!$A$2,"")</f>
        <v/>
      </c>
      <c r="DL61" s="42" t="str">
        <f>IF('Г на Ч'!DL61*'Г на группу'!$A$2,'Г на Ч'!DL61*'Г на группу'!$A$2,"")</f>
        <v/>
      </c>
      <c r="DM61" s="42" t="str">
        <f>IF('Г на Ч'!DM61*'Г на группу'!$A$2,'Г на Ч'!DM61*'Г на группу'!$A$2,"")</f>
        <v/>
      </c>
      <c r="DN61" s="42" t="str">
        <f>IF('Г на Ч'!DN61*'Г на группу'!$A$2,'Г на Ч'!DN61*'Г на группу'!$A$2,"")</f>
        <v/>
      </c>
      <c r="DO61" s="42" t="str">
        <f>IF('Г на Ч'!DO61*'Г на группу'!$A$2,'Г на Ч'!DO61*'Г на группу'!$A$2,"")</f>
        <v/>
      </c>
      <c r="DP61" s="38" t="str">
        <f>IF('Г на Ч'!DP61*'Г на группу'!$A$2,'Г на Ч'!DP61*'Г на группу'!$A$2,"")</f>
        <v/>
      </c>
      <c r="DQ61" s="21">
        <f t="shared" si="34"/>
        <v>360</v>
      </c>
    </row>
    <row r="62" spans="1:121" s="21" customFormat="1" x14ac:dyDescent="0.25">
      <c r="A62" s="21" t="s">
        <v>135</v>
      </c>
      <c r="B62" s="21">
        <v>479</v>
      </c>
      <c r="C62" s="21">
        <v>6.8</v>
      </c>
      <c r="D62" s="21">
        <v>21.2</v>
      </c>
      <c r="E62" s="55">
        <v>65.3</v>
      </c>
      <c r="F62" s="53"/>
      <c r="G62" s="30"/>
      <c r="H62" s="30"/>
      <c r="I62" s="30"/>
      <c r="J62" s="21" t="str">
        <f>IF('Г на Ч'!J62*'Г на группу'!$A$2,'Г на Ч'!J62*'Г на группу'!$A$2,"")</f>
        <v/>
      </c>
      <c r="K62" s="30" t="str">
        <f>IF('Г на Ч'!K62*'Г на группу'!$A$2,'Г на Ч'!K62*'Г на группу'!$A$2,"")</f>
        <v/>
      </c>
      <c r="L62" s="30" t="str">
        <f>IF('Г на Ч'!L62*'Г на группу'!$A$2,'Г на Ч'!L62*'Г на группу'!$A$2,"")</f>
        <v/>
      </c>
      <c r="M62" s="30" t="str">
        <f>IF('Г на Ч'!M62*'Г на группу'!$A$2,'Г на Ч'!M62*'Г на группу'!$A$2,"")</f>
        <v/>
      </c>
      <c r="N62" s="30" t="str">
        <f>IF('Г на Ч'!N62*'Г на группу'!$A$2,'Г на Ч'!N62*'Г на группу'!$A$2,"")</f>
        <v/>
      </c>
      <c r="O62" s="21" t="str">
        <f>IF('Г на Ч'!O62*'Г на группу'!$A$2,'Г на Ч'!O62*'Г на группу'!$A$2,"")</f>
        <v/>
      </c>
      <c r="P62" s="30" t="str">
        <f>IF('Г на Ч'!P62*'Г на группу'!$A$2,'Г на Ч'!P62*'Г на группу'!$A$2,"")</f>
        <v/>
      </c>
      <c r="Q62" s="30" t="str">
        <f>IF('Г на Ч'!Q62*'Г на группу'!$A$2,'Г на Ч'!Q62*'Г на группу'!$A$2,"")</f>
        <v/>
      </c>
      <c r="R62" s="30" t="str">
        <f>IF('Г на Ч'!R62*'Г на группу'!$A$2,'Г на Ч'!R62*'Г на группу'!$A$2,"")</f>
        <v/>
      </c>
      <c r="S62" s="30" t="str">
        <f>IF('Г на Ч'!S62*'Г на группу'!$A$2,'Г на Ч'!S62*'Г на группу'!$A$2,"")</f>
        <v/>
      </c>
      <c r="T62" s="21" t="str">
        <f>IF('Г на Ч'!T62*'Г на группу'!$A$2,'Г на Ч'!T62*'Г на группу'!$A$2,"")</f>
        <v/>
      </c>
      <c r="U62" s="30" t="str">
        <f>IF('Г на Ч'!U62*'Г на группу'!$A$2,'Г на Ч'!U62*'Г на группу'!$A$2,"")</f>
        <v/>
      </c>
      <c r="V62" s="30" t="str">
        <f>IF('Г на Ч'!V62*'Г на группу'!$A$2,'Г на Ч'!V62*'Г на группу'!$A$2,"")</f>
        <v/>
      </c>
      <c r="W62" s="30" t="str">
        <f>IF('Г на Ч'!W62*'Г на группу'!$A$2,'Г на Ч'!W62*'Г на группу'!$A$2,"")</f>
        <v/>
      </c>
      <c r="X62" s="30" t="str">
        <f>IF('Г на Ч'!X62*'Г на группу'!$A$2,'Г на Ч'!X62*'Г на группу'!$A$2,"")</f>
        <v/>
      </c>
      <c r="Y62" s="21" t="str">
        <f>IF('Г на Ч'!Y62*'Г на группу'!$A$2,'Г на Ч'!Y62*'Г на группу'!$A$2,"")</f>
        <v/>
      </c>
      <c r="Z62" s="30" t="str">
        <f>IF('Г на Ч'!Z62*'Г на группу'!$A$2,'Г на Ч'!Z62*'Г на группу'!$A$2,"")</f>
        <v/>
      </c>
      <c r="AA62" s="30" t="str">
        <f>IF('Г на Ч'!AA62*'Г на группу'!$A$2,'Г на Ч'!AA62*'Г на группу'!$A$2,"")</f>
        <v/>
      </c>
      <c r="AB62" s="30" t="str">
        <f>IF('Г на Ч'!AB62*'Г на группу'!$A$2,'Г на Ч'!AB62*'Г на группу'!$A$2,"")</f>
        <v/>
      </c>
      <c r="AC62" s="30" t="str">
        <f>IF('Г на Ч'!AC62*'Г на группу'!$A$2,'Г на Ч'!AC62*'Г на группу'!$A$2,"")</f>
        <v/>
      </c>
      <c r="AD62" s="21" t="str">
        <f>IF('Г на Ч'!AD62*'Г на группу'!$A$2,'Г на Ч'!AD62*'Г на группу'!$A$2,"")</f>
        <v/>
      </c>
      <c r="AE62" s="30" t="str">
        <f>IF('Г на Ч'!AE62*'Г на группу'!$A$2,'Г на Ч'!AE62*'Г на группу'!$A$2,"")</f>
        <v/>
      </c>
      <c r="AF62" s="30" t="str">
        <f>IF('Г на Ч'!AF62*'Г на группу'!$A$2,'Г на Ч'!AF62*'Г на группу'!$A$2,"")</f>
        <v/>
      </c>
      <c r="AG62" s="30" t="str">
        <f>IF('Г на Ч'!AG62*'Г на группу'!$A$2,'Г на Ч'!AG62*'Г на группу'!$A$2,"")</f>
        <v/>
      </c>
      <c r="AH62" s="30" t="str">
        <f>IF('Г на Ч'!AH62*'Г на группу'!$A$2,'Г на Ч'!AH62*'Г на группу'!$A$2,"")</f>
        <v/>
      </c>
      <c r="AI62" s="21" t="str">
        <f>IF('Г на Ч'!AI62*'Г на группу'!$A$2,'Г на Ч'!AI62*'Г на группу'!$A$2,"")</f>
        <v/>
      </c>
      <c r="AJ62" s="30" t="str">
        <f>IF('Г на Ч'!AJ62*'Г на группу'!$A$2,'Г на Ч'!AJ62*'Г на группу'!$A$2,"")</f>
        <v/>
      </c>
      <c r="AK62" s="30" t="str">
        <f>IF('Г на Ч'!AK62*'Г на группу'!$A$2,'Г на Ч'!AK62*'Г на группу'!$A$2,"")</f>
        <v/>
      </c>
      <c r="AL62" s="30" t="str">
        <f>IF('Г на Ч'!AL62*'Г на группу'!$A$2,'Г на Ч'!AL62*'Г на группу'!$A$2,"")</f>
        <v/>
      </c>
      <c r="AM62" s="30" t="str">
        <f>IF('Г на Ч'!AM62*'Г на группу'!$A$2,'Г на Ч'!AM62*'Г на группу'!$A$2,"")</f>
        <v/>
      </c>
      <c r="AN62" s="54" t="str">
        <f>IF('Г на Ч'!AN62*'Г на группу'!$A$2,'Г на Ч'!AN62*'Г на группу'!$A$2,"")</f>
        <v/>
      </c>
      <c r="AO62" s="30" t="str">
        <f>IF('Г на Ч'!AO62*'Г на группу'!$A$2,'Г на Ч'!AO62*'Г на группу'!$A$2,"")</f>
        <v/>
      </c>
      <c r="AP62" s="30" t="str">
        <f>IF('Г на Ч'!AP62*'Г на группу'!$A$2,'Г на Ч'!AP62*'Г на группу'!$A$2,"")</f>
        <v/>
      </c>
      <c r="AQ62" s="30" t="str">
        <f>IF('Г на Ч'!AQ62*'Г на группу'!$A$2,'Г на Ч'!AQ62*'Г на группу'!$A$2,"")</f>
        <v/>
      </c>
      <c r="AR62" s="30" t="str">
        <f>IF('Г на Ч'!AR62*'Г на группу'!$A$2,'Г на Ч'!AR62*'Г на группу'!$A$2,"")</f>
        <v/>
      </c>
      <c r="AS62" s="21" t="str">
        <f>IF('Г на Ч'!AS62*'Г на группу'!$A$2,'Г на Ч'!AS62*'Г на группу'!$A$2,"")</f>
        <v/>
      </c>
      <c r="AT62" s="30" t="str">
        <f>IF('Г на Ч'!AT62*'Г на группу'!$A$2,'Г на Ч'!AT62*'Г на группу'!$A$2,"")</f>
        <v/>
      </c>
      <c r="AU62" s="30" t="str">
        <f>IF('Г на Ч'!AU62*'Г на группу'!$A$2,'Г на Ч'!AU62*'Г на группу'!$A$2,"")</f>
        <v/>
      </c>
      <c r="AV62" s="30" t="str">
        <f>IF('Г на Ч'!AV62*'Г на группу'!$A$2,'Г на Ч'!AV62*'Г на группу'!$A$2,"")</f>
        <v/>
      </c>
      <c r="AW62" s="30" t="str">
        <f>IF('Г на Ч'!AW62*'Г на группу'!$A$2,'Г на Ч'!AW62*'Г на группу'!$A$2,"")</f>
        <v/>
      </c>
      <c r="AX62" s="21" t="str">
        <f>IF('Г на Ч'!AX62*'Г на группу'!$A$2,'Г на Ч'!AX62*'Г на группу'!$A$2,"")</f>
        <v/>
      </c>
      <c r="AY62" s="30" t="str">
        <f>IF('Г на Ч'!AY62*'Г на группу'!$A$2,'Г на Ч'!AY62*'Г на группу'!$A$2,"")</f>
        <v/>
      </c>
      <c r="AZ62" s="30" t="str">
        <f>IF('Г на Ч'!AZ62*'Г на группу'!$A$2,'Г на Ч'!AZ62*'Г на группу'!$A$2,"")</f>
        <v/>
      </c>
      <c r="BA62" s="30" t="str">
        <f>IF('Г на Ч'!BA62*'Г на группу'!$A$2,'Г на Ч'!BA62*'Г на группу'!$A$2,"")</f>
        <v/>
      </c>
      <c r="BB62" s="30" t="str">
        <f>IF('Г на Ч'!BB62*'Г на группу'!$A$2,'Г на Ч'!BB62*'Г на группу'!$A$2,"")</f>
        <v/>
      </c>
      <c r="BC62" s="21" t="str">
        <f>IF('Г на Ч'!BC62*'Г на группу'!$A$2,'Г на Ч'!BC62*'Г на группу'!$A$2,"")</f>
        <v/>
      </c>
      <c r="BD62" s="30" t="str">
        <f>IF('Г на Ч'!BD62*'Г на группу'!$A$2,'Г на Ч'!BD62*'Г на группу'!$A$2,"")</f>
        <v/>
      </c>
      <c r="BE62" s="30" t="str">
        <f>IF('Г на Ч'!BE62*'Г на группу'!$A$2,'Г на Ч'!BE62*'Г на группу'!$A$2,"")</f>
        <v/>
      </c>
      <c r="BF62" s="30" t="str">
        <f>IF('Г на Ч'!BF62*'Г на группу'!$A$2,'Г на Ч'!BF62*'Г на группу'!$A$2,"")</f>
        <v/>
      </c>
      <c r="BG62" s="30" t="str">
        <f>IF('Г на Ч'!BG62*'Г на группу'!$A$2,'Г на Ч'!BG62*'Г на группу'!$A$2,"")</f>
        <v/>
      </c>
      <c r="BH62" s="54">
        <f>IF('Г на Ч'!BH62*'Г на группу'!$A$2,'Г на Ч'!BH62*'Г на группу'!$A$2,"")</f>
        <v>150</v>
      </c>
      <c r="BI62" s="30" t="str">
        <f>IF('Г на Ч'!BI62*'Г на группу'!$A$2,'Г на Ч'!BI62*'Г на группу'!$A$2,"")</f>
        <v/>
      </c>
      <c r="BJ62" s="30" t="str">
        <f>IF('Г на Ч'!BJ62*'Г на группу'!$A$2,'Г на Ч'!BJ62*'Г на группу'!$A$2,"")</f>
        <v/>
      </c>
      <c r="BK62" s="30" t="str">
        <f>IF('Г на Ч'!BK62*'Г на группу'!$A$2,'Г на Ч'!BK62*'Г на группу'!$A$2,"")</f>
        <v/>
      </c>
      <c r="BL62" s="30" t="str">
        <f>IF('Г на Ч'!BL62*'Г на группу'!$A$2,'Г на Ч'!BL62*'Г на группу'!$A$2,"")</f>
        <v/>
      </c>
      <c r="BM62" s="55" t="str">
        <f>IF('Г на Ч'!BM62*'Г на группу'!$A$2,'Г на Ч'!BM62*'Г на группу'!$A$2,"")</f>
        <v/>
      </c>
      <c r="BN62" s="30" t="str">
        <f>IF('Г на Ч'!BN62*'Г на группу'!$A$2,'Г на Ч'!BN62*'Г на группу'!$A$2,"")</f>
        <v/>
      </c>
      <c r="BO62" s="30" t="str">
        <f>IF('Г на Ч'!BO62*'Г на группу'!$A$2,'Г на Ч'!BO62*'Г на группу'!$A$2,"")</f>
        <v/>
      </c>
      <c r="BP62" s="30" t="str">
        <f>IF('Г на Ч'!BP62*'Г на группу'!$A$2,'Г на Ч'!BP62*'Г на группу'!$A$2,"")</f>
        <v/>
      </c>
      <c r="BQ62" s="30" t="str">
        <f>IF('Г на Ч'!BQ62*'Г на группу'!$A$2,'Г на Ч'!BQ62*'Г на группу'!$A$2,"")</f>
        <v/>
      </c>
      <c r="BR62" s="21" t="str">
        <f>IF('Г на Ч'!BR62*'Г на группу'!$A$2,'Г на Ч'!BR62*'Г на группу'!$A$2,"")</f>
        <v/>
      </c>
      <c r="BS62" s="30" t="str">
        <f>IF('Г на Ч'!BS62*'Г на группу'!$A$2,'Г на Ч'!BS62*'Г на группу'!$A$2,"")</f>
        <v/>
      </c>
      <c r="BT62" s="30" t="str">
        <f>IF('Г на Ч'!BT62*'Г на группу'!$A$2,'Г на Ч'!BT62*'Г на группу'!$A$2,"")</f>
        <v/>
      </c>
      <c r="BU62" s="30" t="str">
        <f>IF('Г на Ч'!BU62*'Г на группу'!$A$2,'Г на Ч'!BU62*'Г на группу'!$A$2,"")</f>
        <v/>
      </c>
      <c r="BV62" s="30" t="str">
        <f>IF('Г на Ч'!BV62*'Г на группу'!$A$2,'Г на Ч'!BV62*'Г на группу'!$A$2,"")</f>
        <v/>
      </c>
      <c r="BW62" s="21" t="str">
        <f>IF('Г на Ч'!BW62*'Г на группу'!$A$2,'Г на Ч'!BW62*'Г на группу'!$A$2,"")</f>
        <v/>
      </c>
      <c r="BX62" s="30" t="str">
        <f>IF('Г на Ч'!BX62*'Г на группу'!$A$2,'Г на Ч'!BX62*'Г на группу'!$A$2,"")</f>
        <v/>
      </c>
      <c r="BY62" s="30" t="str">
        <f>IF('Г на Ч'!BY62*'Г на группу'!$A$2,'Г на Ч'!BY62*'Г на группу'!$A$2,"")</f>
        <v/>
      </c>
      <c r="BZ62" s="30" t="str">
        <f>IF('Г на Ч'!BZ62*'Г на группу'!$A$2,'Г на Ч'!BZ62*'Г на группу'!$A$2,"")</f>
        <v/>
      </c>
      <c r="CA62" s="30" t="str">
        <f>IF('Г на Ч'!CA62*'Г на группу'!$A$2,'Г на Ч'!CA62*'Г на группу'!$A$2,"")</f>
        <v/>
      </c>
      <c r="CB62" s="21" t="str">
        <f>IF('Г на Ч'!CB62*'Г на группу'!$A$2,'Г на Ч'!CB62*'Г на группу'!$A$2,"")</f>
        <v/>
      </c>
      <c r="CC62" s="30" t="str">
        <f>IF('Г на Ч'!CC62*'Г на группу'!$A$2,'Г на Ч'!CC62*'Г на группу'!$A$2,"")</f>
        <v/>
      </c>
      <c r="CD62" s="30" t="str">
        <f>IF('Г на Ч'!CD62*'Г на группу'!$A$2,'Г на Ч'!CD62*'Г на группу'!$A$2,"")</f>
        <v/>
      </c>
      <c r="CE62" s="30" t="str">
        <f>IF('Г на Ч'!CE62*'Г на группу'!$A$2,'Г на Ч'!CE62*'Г на группу'!$A$2,"")</f>
        <v/>
      </c>
      <c r="CF62" s="30" t="str">
        <f>IF('Г на Ч'!CF62*'Г на группу'!$A$2,'Г на Ч'!CF62*'Г на группу'!$A$2,"")</f>
        <v/>
      </c>
      <c r="CG62" s="21" t="str">
        <f>IF('Г на Ч'!CG62*'Г на группу'!$A$2,'Г на Ч'!CG62*'Г на группу'!$A$2,"")</f>
        <v/>
      </c>
      <c r="CH62" s="30" t="str">
        <f>IF('Г на Ч'!CH62*'Г на группу'!$A$2,'Г на Ч'!CH62*'Г на группу'!$A$2,"")</f>
        <v/>
      </c>
      <c r="CI62" s="30" t="str">
        <f>IF('Г на Ч'!CI62*'Г на группу'!$A$2,'Г на Ч'!CI62*'Г на группу'!$A$2,"")</f>
        <v/>
      </c>
      <c r="CJ62" s="30" t="str">
        <f>IF('Г на Ч'!CJ62*'Г на группу'!$A$2,'Г на Ч'!CJ62*'Г на группу'!$A$2,"")</f>
        <v/>
      </c>
      <c r="CK62" s="30" t="str">
        <f>IF('Г на Ч'!CK62*'Г на группу'!$A$2,'Г на Ч'!CK62*'Г на группу'!$A$2,"")</f>
        <v/>
      </c>
      <c r="CL62" s="21" t="str">
        <f>IF('Г на Ч'!CL62*'Г на группу'!$A$2,'Г на Ч'!CL62*'Г на группу'!$A$2,"")</f>
        <v/>
      </c>
      <c r="CM62" s="30" t="str">
        <f>IF('Г на Ч'!CM62*'Г на группу'!$A$2,'Г на Ч'!CM62*'Г на группу'!$A$2,"")</f>
        <v/>
      </c>
      <c r="CN62" s="30" t="str">
        <f>IF('Г на Ч'!CN62*'Г на группу'!$A$2,'Г на Ч'!CN62*'Г на группу'!$A$2,"")</f>
        <v/>
      </c>
      <c r="CO62" s="30" t="str">
        <f>IF('Г на Ч'!CO62*'Г на группу'!$A$2,'Г на Ч'!CO62*'Г на группу'!$A$2,"")</f>
        <v/>
      </c>
      <c r="CP62" s="30" t="str">
        <f>IF('Г на Ч'!CP62*'Г на группу'!$A$2,'Г на Ч'!CP62*'Г на группу'!$A$2,"")</f>
        <v/>
      </c>
      <c r="CQ62" s="21" t="str">
        <f>IF('Г на Ч'!CQ62*'Г на группу'!$A$2,'Г на Ч'!CQ62*'Г на группу'!$A$2,"")</f>
        <v/>
      </c>
      <c r="CR62" s="30" t="str">
        <f>IF('Г на Ч'!CR62*'Г на группу'!$A$2,'Г на Ч'!CR62*'Г на группу'!$A$2,"")</f>
        <v/>
      </c>
      <c r="CS62" s="30" t="str">
        <f>IF('Г на Ч'!CS62*'Г на группу'!$A$2,'Г на Ч'!CS62*'Г на группу'!$A$2,"")</f>
        <v/>
      </c>
      <c r="CT62" s="30" t="str">
        <f>IF('Г на Ч'!CT62*'Г на группу'!$A$2,'Г на Ч'!CT62*'Г на группу'!$A$2,"")</f>
        <v/>
      </c>
      <c r="CU62" s="30" t="str">
        <f>IF('Г на Ч'!CU62*'Г на группу'!$A$2,'Г на Ч'!CU62*'Г на группу'!$A$2,"")</f>
        <v/>
      </c>
      <c r="CV62" s="21" t="str">
        <f>IF('Г на Ч'!CV62*'Г на группу'!$A$2,'Г на Ч'!CV62*'Г на группу'!$A$2,"")</f>
        <v/>
      </c>
      <c r="CW62" s="30" t="str">
        <f>IF('Г на Ч'!CW62*'Г на группу'!$A$2,'Г на Ч'!CW62*'Г на группу'!$A$2,"")</f>
        <v/>
      </c>
      <c r="CX62" s="30" t="str">
        <f>IF('Г на Ч'!CX62*'Г на группу'!$A$2,'Г на Ч'!CX62*'Г на группу'!$A$2,"")</f>
        <v/>
      </c>
      <c r="CY62" s="30" t="str">
        <f>IF('Г на Ч'!CY62*'Г на группу'!$A$2,'Г на Ч'!CY62*'Г на группу'!$A$2,"")</f>
        <v/>
      </c>
      <c r="CZ62" s="30" t="str">
        <f>IF('Г на Ч'!CZ62*'Г на группу'!$A$2,'Г на Ч'!CZ62*'Г на группу'!$A$2,"")</f>
        <v/>
      </c>
      <c r="DA62" s="21" t="str">
        <f>IF('Г на Ч'!DA62*'Г на группу'!$A$2,'Г на Ч'!DA62*'Г на группу'!$A$2,"")</f>
        <v/>
      </c>
      <c r="DB62" s="30" t="str">
        <f>IF('Г на Ч'!DB62*'Г на группу'!$A$2,'Г на Ч'!DB62*'Г на группу'!$A$2,"")</f>
        <v/>
      </c>
      <c r="DC62" s="30" t="str">
        <f>IF('Г на Ч'!DC62*'Г на группу'!$A$2,'Г на Ч'!DC62*'Г на группу'!$A$2,"")</f>
        <v/>
      </c>
      <c r="DD62" s="30" t="str">
        <f>IF('Г на Ч'!DD62*'Г на группу'!$A$2,'Г на Ч'!DD62*'Г на группу'!$A$2,"")</f>
        <v/>
      </c>
      <c r="DE62" s="30" t="str">
        <f>IF('Г на Ч'!DE62*'Г на группу'!$A$2,'Г на Ч'!DE62*'Г на группу'!$A$2,"")</f>
        <v/>
      </c>
      <c r="DF62" s="21" t="str">
        <f>IF('Г на Ч'!DF62*'Г на группу'!$A$2,'Г на Ч'!DF62*'Г на группу'!$A$2,"")</f>
        <v/>
      </c>
      <c r="DG62" s="30" t="str">
        <f>IF('Г на Ч'!DG62*'Г на группу'!$A$2,'Г на Ч'!DG62*'Г на группу'!$A$2,"")</f>
        <v/>
      </c>
      <c r="DH62" s="30" t="str">
        <f>IF('Г на Ч'!DH62*'Г на группу'!$A$2,'Г на Ч'!DH62*'Г на группу'!$A$2,"")</f>
        <v/>
      </c>
      <c r="DI62" s="30" t="str">
        <f>IF('Г на Ч'!DI62*'Г на группу'!$A$2,'Г на Ч'!DI62*'Г на группу'!$A$2,"")</f>
        <v/>
      </c>
      <c r="DJ62" s="30" t="str">
        <f>IF('Г на Ч'!DJ62*'Г на группу'!$A$2,'Г на Ч'!DJ62*'Г на группу'!$A$2,"")</f>
        <v/>
      </c>
      <c r="DK62" s="21">
        <f>IF('Г на Ч'!DK62*'Г на группу'!$A$2,'Г на Ч'!DK62*'Г на группу'!$A$2,"")</f>
        <v>150</v>
      </c>
      <c r="DL62" s="30" t="str">
        <f>IF('Г на Ч'!DL62*'Г на группу'!$A$2,'Г на Ч'!DL62*'Г на группу'!$A$2,"")</f>
        <v/>
      </c>
      <c r="DM62" s="30" t="str">
        <f>IF('Г на Ч'!DM62*'Г на группу'!$A$2,'Г на Ч'!DM62*'Г на группу'!$A$2,"")</f>
        <v/>
      </c>
      <c r="DN62" s="30" t="str">
        <f>IF('Г на Ч'!DN62*'Г на группу'!$A$2,'Г на Ч'!DN62*'Г на группу'!$A$2,"")</f>
        <v/>
      </c>
      <c r="DO62" s="30" t="str">
        <f>IF('Г на Ч'!DO62*'Г на группу'!$A$2,'Г на Ч'!DO62*'Г на группу'!$A$2,"")</f>
        <v/>
      </c>
      <c r="DP62" s="21" t="str">
        <f>IF('Г на Ч'!DP62*'Г на группу'!$A$2,'Г на Ч'!DP62*'Г на группу'!$A$2,"")</f>
        <v/>
      </c>
      <c r="DQ62" s="21">
        <f t="shared" si="34"/>
        <v>300</v>
      </c>
    </row>
    <row r="63" spans="1:121" s="21" customFormat="1" x14ac:dyDescent="0.25">
      <c r="A63" s="115" t="s">
        <v>68</v>
      </c>
      <c r="B63" s="115">
        <v>336</v>
      </c>
      <c r="C63" s="115">
        <v>16</v>
      </c>
      <c r="D63" s="115">
        <v>1</v>
      </c>
      <c r="E63" s="116">
        <v>70</v>
      </c>
      <c r="F63" s="39" t="e">
        <f t="shared" si="9"/>
        <v>#VALUE!</v>
      </c>
      <c r="G63" s="42" t="e">
        <f t="shared" si="10"/>
        <v>#VALUE!</v>
      </c>
      <c r="H63" s="42" t="e">
        <f t="shared" si="11"/>
        <v>#VALUE!</v>
      </c>
      <c r="I63" s="42" t="e">
        <f t="shared" si="12"/>
        <v>#VALUE!</v>
      </c>
      <c r="J63" s="115" t="str">
        <f>IF('Г на Ч'!J63*'Г на группу'!$A$2,'Г на Ч'!J63*'Г на группу'!$A$2,"")</f>
        <v/>
      </c>
      <c r="K63" s="117">
        <f>IF('Г на Ч'!K63*'Г на группу'!$A$2,'Г на Ч'!K63*'Г на группу'!$A$2,"")</f>
        <v>108</v>
      </c>
      <c r="L63" s="117">
        <f>IF('Г на Ч'!L63*'Г на группу'!$A$2,'Г на Ч'!L63*'Г на группу'!$A$2,"")</f>
        <v>108</v>
      </c>
      <c r="M63" s="117">
        <f>IF('Г на Ч'!M63*'Г на группу'!$A$2,'Г на Ч'!M63*'Г на группу'!$A$2,"")</f>
        <v>108</v>
      </c>
      <c r="N63" s="117">
        <f>IF('Г на Ч'!N63*'Г на группу'!$A$2,'Г на Ч'!N63*'Г на группу'!$A$2,"")</f>
        <v>108</v>
      </c>
      <c r="O63" s="115">
        <f>IF('Г на Ч'!O63*'Г на группу'!$A$2,'Г на Ч'!O63*'Г на группу'!$A$2,"")</f>
        <v>90</v>
      </c>
      <c r="P63" s="117">
        <f>IF('Г на Ч'!P63*'Г на группу'!$A$2,'Г на Ч'!P63*'Г на группу'!$A$2,"")</f>
        <v>108</v>
      </c>
      <c r="Q63" s="117">
        <f>IF('Г на Ч'!Q63*'Г на группу'!$A$2,'Г на Ч'!Q63*'Г на группу'!$A$2,"")</f>
        <v>108</v>
      </c>
      <c r="R63" s="117">
        <f>IF('Г на Ч'!R63*'Г на группу'!$A$2,'Г на Ч'!R63*'Г на группу'!$A$2,"")</f>
        <v>108</v>
      </c>
      <c r="S63" s="117">
        <f>IF('Г на Ч'!S63*'Г на группу'!$A$2,'Г на Ч'!S63*'Г на группу'!$A$2,"")</f>
        <v>108</v>
      </c>
      <c r="T63" s="115">
        <f>IF('Г на Ч'!T63*'Г на группу'!$A$2,'Г на Ч'!T63*'Г на группу'!$A$2,"")</f>
        <v>90</v>
      </c>
      <c r="U63" s="117">
        <f>IF('Г на Ч'!U63*'Г на группу'!$A$2,'Г на Ч'!U63*'Г на группу'!$A$2,"")</f>
        <v>108</v>
      </c>
      <c r="V63" s="117">
        <f>IF('Г на Ч'!V63*'Г на группу'!$A$2,'Г на Ч'!V63*'Г на группу'!$A$2,"")</f>
        <v>108</v>
      </c>
      <c r="W63" s="117">
        <f>IF('Г на Ч'!W63*'Г на группу'!$A$2,'Г на Ч'!W63*'Г на группу'!$A$2,"")</f>
        <v>108</v>
      </c>
      <c r="X63" s="117">
        <f>IF('Г на Ч'!X63*'Г на группу'!$A$2,'Г на Ч'!X63*'Г на группу'!$A$2,"")</f>
        <v>108</v>
      </c>
      <c r="Y63" s="115">
        <f>IF('Г на Ч'!Y63*'Г на группу'!$A$2,'Г на Ч'!Y63*'Г на группу'!$A$2,"")</f>
        <v>90</v>
      </c>
      <c r="Z63" s="117">
        <f>IF('Г на Ч'!Z63*'Г на группу'!$A$2,'Г на Ч'!Z63*'Г на группу'!$A$2,"")</f>
        <v>108</v>
      </c>
      <c r="AA63" s="117">
        <f>IF('Г на Ч'!AA63*'Г на группу'!$A$2,'Г на Ч'!AA63*'Г на группу'!$A$2,"")</f>
        <v>108</v>
      </c>
      <c r="AB63" s="117">
        <f>IF('Г на Ч'!AB63*'Г на группу'!$A$2,'Г на Ч'!AB63*'Г на группу'!$A$2,"")</f>
        <v>108</v>
      </c>
      <c r="AC63" s="117">
        <f>IF('Г на Ч'!AC63*'Г на группу'!$A$2,'Г на Ч'!AC63*'Г на группу'!$A$2,"")</f>
        <v>108</v>
      </c>
      <c r="AD63" s="115">
        <f>IF('Г на Ч'!AD63*'Г на группу'!$A$2,'Г на Ч'!AD63*'Г на группу'!$A$2,"")</f>
        <v>90</v>
      </c>
      <c r="AE63" s="117">
        <f>IF('Г на Ч'!AE63*'Г на группу'!$A$2,'Г на Ч'!AE63*'Г на группу'!$A$2,"")</f>
        <v>108</v>
      </c>
      <c r="AF63" s="117">
        <f>IF('Г на Ч'!AF63*'Г на группу'!$A$2,'Г на Ч'!AF63*'Г на группу'!$A$2,"")</f>
        <v>108</v>
      </c>
      <c r="AG63" s="117">
        <f>IF('Г на Ч'!AG63*'Г на группу'!$A$2,'Г на Ч'!AG63*'Г на группу'!$A$2,"")</f>
        <v>108</v>
      </c>
      <c r="AH63" s="117">
        <f>IF('Г на Ч'!AH63*'Г на группу'!$A$2,'Г на Ч'!AH63*'Г на группу'!$A$2,"")</f>
        <v>108</v>
      </c>
      <c r="AI63" s="115">
        <f>IF('Г на Ч'!AI63*'Г на группу'!$A$2,'Г на Ч'!AI63*'Г на группу'!$A$2,"")</f>
        <v>90</v>
      </c>
      <c r="AJ63" s="117">
        <f>IF('Г на Ч'!AJ63*'Г на группу'!$A$2,'Г на Ч'!AJ63*'Г на группу'!$A$2,"")</f>
        <v>108</v>
      </c>
      <c r="AK63" s="117">
        <f>IF('Г на Ч'!AK63*'Г на группу'!$A$2,'Г на Ч'!AK63*'Г на группу'!$A$2,"")</f>
        <v>108</v>
      </c>
      <c r="AL63" s="117">
        <f>IF('Г на Ч'!AL63*'Г на группу'!$A$2,'Г на Ч'!AL63*'Г на группу'!$A$2,"")</f>
        <v>108</v>
      </c>
      <c r="AM63" s="117">
        <f>IF('Г на Ч'!AM63*'Г на группу'!$A$2,'Г на Ч'!AM63*'Г на группу'!$A$2,"")</f>
        <v>108</v>
      </c>
      <c r="AN63" s="118">
        <f>IF('Г на Ч'!AN63*'Г на группу'!$A$2,'Г на Ч'!AN63*'Г на группу'!$A$2,"")</f>
        <v>90</v>
      </c>
      <c r="AO63" s="117">
        <f>IF('Г на Ч'!AO63*'Г на группу'!$A$2,'Г на Ч'!AO63*'Г на группу'!$A$2,"")</f>
        <v>108</v>
      </c>
      <c r="AP63" s="117">
        <f>IF('Г на Ч'!AP63*'Г на группу'!$A$2,'Г на Ч'!AP63*'Г на группу'!$A$2,"")</f>
        <v>108</v>
      </c>
      <c r="AQ63" s="117">
        <f>IF('Г на Ч'!AQ63*'Г на группу'!$A$2,'Г на Ч'!AQ63*'Г на группу'!$A$2,"")</f>
        <v>108</v>
      </c>
      <c r="AR63" s="117">
        <f>IF('Г на Ч'!AR63*'Г на группу'!$A$2,'Г на Ч'!AR63*'Г на группу'!$A$2,"")</f>
        <v>108</v>
      </c>
      <c r="AS63" s="115">
        <f>IF('Г на Ч'!AS63*'Г на группу'!$A$2,'Г на Ч'!AS63*'Г на группу'!$A$2,"")</f>
        <v>90</v>
      </c>
      <c r="AT63" s="117">
        <f>IF('Г на Ч'!AT63*'Г на группу'!$A$2,'Г на Ч'!AT63*'Г на группу'!$A$2,"")</f>
        <v>108</v>
      </c>
      <c r="AU63" s="117">
        <f>IF('Г на Ч'!AU63*'Г на группу'!$A$2,'Г на Ч'!AU63*'Г на группу'!$A$2,"")</f>
        <v>108</v>
      </c>
      <c r="AV63" s="117">
        <f>IF('Г на Ч'!AV63*'Г на группу'!$A$2,'Г на Ч'!AV63*'Г на группу'!$A$2,"")</f>
        <v>108</v>
      </c>
      <c r="AW63" s="117">
        <f>IF('Г на Ч'!AW63*'Г на группу'!$A$2,'Г на Ч'!AW63*'Г на группу'!$A$2,"")</f>
        <v>108</v>
      </c>
      <c r="AX63" s="115">
        <f>IF('Г на Ч'!AX63*'Г на группу'!$A$2,'Г на Ч'!AX63*'Г на группу'!$A$2,"")</f>
        <v>90</v>
      </c>
      <c r="AY63" s="117">
        <f>IF('Г на Ч'!AY63*'Г на группу'!$A$2,'Г на Ч'!AY63*'Г на группу'!$A$2,"")</f>
        <v>108</v>
      </c>
      <c r="AZ63" s="117">
        <f>IF('Г на Ч'!AZ63*'Г на группу'!$A$2,'Г на Ч'!AZ63*'Г на группу'!$A$2,"")</f>
        <v>108</v>
      </c>
      <c r="BA63" s="117">
        <f>IF('Г на Ч'!BA63*'Г на группу'!$A$2,'Г на Ч'!BA63*'Г на группу'!$A$2,"")</f>
        <v>108</v>
      </c>
      <c r="BB63" s="117">
        <f>IF('Г на Ч'!BB63*'Г на группу'!$A$2,'Г на Ч'!BB63*'Г на группу'!$A$2,"")</f>
        <v>108</v>
      </c>
      <c r="BC63" s="115">
        <f>IF('Г на Ч'!BC63*'Г на группу'!$A$2,'Г на Ч'!BC63*'Г на группу'!$A$2,"")</f>
        <v>90</v>
      </c>
      <c r="BD63" s="117">
        <f>IF('Г на Ч'!BD63*'Г на группу'!$A$2,'Г на Ч'!BD63*'Г на группу'!$A$2,"")</f>
        <v>108</v>
      </c>
      <c r="BE63" s="117">
        <f>IF('Г на Ч'!BE63*'Г на группу'!$A$2,'Г на Ч'!BE63*'Г на группу'!$A$2,"")</f>
        <v>108</v>
      </c>
      <c r="BF63" s="117">
        <f>IF('Г на Ч'!BF63*'Г на группу'!$A$2,'Г на Ч'!BF63*'Г на группу'!$A$2,"")</f>
        <v>108</v>
      </c>
      <c r="BG63" s="117">
        <f>IF('Г на Ч'!BG63*'Г на группу'!$A$2,'Г на Ч'!BG63*'Г на группу'!$A$2,"")</f>
        <v>108</v>
      </c>
      <c r="BH63" s="118">
        <f>IF('Г на Ч'!BH63*'Г на группу'!$A$2,'Г на Ч'!BH63*'Г на группу'!$A$2,"")</f>
        <v>90</v>
      </c>
      <c r="BI63" s="117">
        <f>IF('Г на Ч'!BI63*'Г на группу'!$A$2,'Г на Ч'!BI63*'Г на группу'!$A$2,"")</f>
        <v>108</v>
      </c>
      <c r="BJ63" s="117">
        <f>IF('Г на Ч'!BJ63*'Г на группу'!$A$2,'Г на Ч'!BJ63*'Г на группу'!$A$2,"")</f>
        <v>108</v>
      </c>
      <c r="BK63" s="117">
        <f>IF('Г на Ч'!BK63*'Г на группу'!$A$2,'Г на Ч'!BK63*'Г на группу'!$A$2,"")</f>
        <v>108</v>
      </c>
      <c r="BL63" s="117">
        <f>IF('Г на Ч'!BL63*'Г на группу'!$A$2,'Г на Ч'!BL63*'Г на группу'!$A$2,"")</f>
        <v>108</v>
      </c>
      <c r="BM63" s="116">
        <f>IF('Г на Ч'!BM63*'Г на группу'!$A$2,'Г на Ч'!BM63*'Г на группу'!$A$2,"")</f>
        <v>90</v>
      </c>
      <c r="BN63" s="117">
        <f>IF('Г на Ч'!BN63*'Г на группу'!$A$2,'Г на Ч'!BN63*'Г на группу'!$A$2,"")</f>
        <v>108</v>
      </c>
      <c r="BO63" s="117">
        <f>IF('Г на Ч'!BO63*'Г на группу'!$A$2,'Г на Ч'!BO63*'Г на группу'!$A$2,"")</f>
        <v>108</v>
      </c>
      <c r="BP63" s="117">
        <f>IF('Г на Ч'!BP63*'Г на группу'!$A$2,'Г на Ч'!BP63*'Г на группу'!$A$2,"")</f>
        <v>108</v>
      </c>
      <c r="BQ63" s="117">
        <f>IF('Г на Ч'!BQ63*'Г на группу'!$A$2,'Г на Ч'!BQ63*'Г на группу'!$A$2,"")</f>
        <v>108</v>
      </c>
      <c r="BR63" s="115">
        <f>IF('Г на Ч'!BR63*'Г на группу'!$A$2,'Г на Ч'!BR63*'Г на группу'!$A$2,"")</f>
        <v>90</v>
      </c>
      <c r="BS63" s="117">
        <f>IF('Г на Ч'!BS63*'Г на группу'!$A$2,'Г на Ч'!BS63*'Г на группу'!$A$2,"")</f>
        <v>108</v>
      </c>
      <c r="BT63" s="117">
        <f>IF('Г на Ч'!BT63*'Г на группу'!$A$2,'Г на Ч'!BT63*'Г на группу'!$A$2,"")</f>
        <v>108</v>
      </c>
      <c r="BU63" s="117">
        <f>IF('Г на Ч'!BU63*'Г на группу'!$A$2,'Г на Ч'!BU63*'Г на группу'!$A$2,"")</f>
        <v>108</v>
      </c>
      <c r="BV63" s="117">
        <f>IF('Г на Ч'!BV63*'Г на группу'!$A$2,'Г на Ч'!BV63*'Г на группу'!$A$2,"")</f>
        <v>108</v>
      </c>
      <c r="BW63" s="115">
        <f>IF('Г на Ч'!BW63*'Г на группу'!$A$2,'Г на Ч'!BW63*'Г на группу'!$A$2,"")</f>
        <v>90</v>
      </c>
      <c r="BX63" s="117">
        <f>IF('Г на Ч'!BX63*'Г на группу'!$A$2,'Г на Ч'!BX63*'Г на группу'!$A$2,"")</f>
        <v>108</v>
      </c>
      <c r="BY63" s="117">
        <f>IF('Г на Ч'!BY63*'Г на группу'!$A$2,'Г на Ч'!BY63*'Г на группу'!$A$2,"")</f>
        <v>108</v>
      </c>
      <c r="BZ63" s="117">
        <f>IF('Г на Ч'!BZ63*'Г на группу'!$A$2,'Г на Ч'!BZ63*'Г на группу'!$A$2,"")</f>
        <v>108</v>
      </c>
      <c r="CA63" s="117">
        <f>IF('Г на Ч'!CA63*'Г на группу'!$A$2,'Г на Ч'!CA63*'Г на группу'!$A$2,"")</f>
        <v>108</v>
      </c>
      <c r="CB63" s="115">
        <f>IF('Г на Ч'!CB63*'Г на группу'!$A$2,'Г на Ч'!CB63*'Г на группу'!$A$2,"")</f>
        <v>90</v>
      </c>
      <c r="CC63" s="117">
        <f>IF('Г на Ч'!CC63*'Г на группу'!$A$2,'Г на Ч'!CC63*'Г на группу'!$A$2,"")</f>
        <v>108</v>
      </c>
      <c r="CD63" s="117">
        <f>IF('Г на Ч'!CD63*'Г на группу'!$A$2,'Г на Ч'!CD63*'Г на группу'!$A$2,"")</f>
        <v>108</v>
      </c>
      <c r="CE63" s="117">
        <f>IF('Г на Ч'!CE63*'Г на группу'!$A$2,'Г на Ч'!CE63*'Г на группу'!$A$2,"")</f>
        <v>108</v>
      </c>
      <c r="CF63" s="117">
        <f>IF('Г на Ч'!CF63*'Г на группу'!$A$2,'Г на Ч'!CF63*'Г на группу'!$A$2,"")</f>
        <v>108</v>
      </c>
      <c r="CG63" s="115">
        <f>IF('Г на Ч'!CG63*'Г на группу'!$A$2,'Г на Ч'!CG63*'Г на группу'!$A$2,"")</f>
        <v>90</v>
      </c>
      <c r="CH63" s="117">
        <f>IF('Г на Ч'!CH63*'Г на группу'!$A$2,'Г на Ч'!CH63*'Г на группу'!$A$2,"")</f>
        <v>108</v>
      </c>
      <c r="CI63" s="117">
        <f>IF('Г на Ч'!CI63*'Г на группу'!$A$2,'Г на Ч'!CI63*'Г на группу'!$A$2,"")</f>
        <v>108</v>
      </c>
      <c r="CJ63" s="117">
        <f>IF('Г на Ч'!CJ63*'Г на группу'!$A$2,'Г на Ч'!CJ63*'Г на группу'!$A$2,"")</f>
        <v>108</v>
      </c>
      <c r="CK63" s="117">
        <f>IF('Г на Ч'!CK63*'Г на группу'!$A$2,'Г на Ч'!CK63*'Г на группу'!$A$2,"")</f>
        <v>108</v>
      </c>
      <c r="CL63" s="115">
        <f>IF('Г на Ч'!CL63*'Г на группу'!$A$2,'Г на Ч'!CL63*'Г на группу'!$A$2,"")</f>
        <v>90</v>
      </c>
      <c r="CM63" s="117">
        <f>IF('Г на Ч'!CM63*'Г на группу'!$A$2,'Г на Ч'!CM63*'Г на группу'!$A$2,"")</f>
        <v>108</v>
      </c>
      <c r="CN63" s="117">
        <f>IF('Г на Ч'!CN63*'Г на группу'!$A$2,'Г на Ч'!CN63*'Г на группу'!$A$2,"")</f>
        <v>108</v>
      </c>
      <c r="CO63" s="117">
        <f>IF('Г на Ч'!CO63*'Г на группу'!$A$2,'Г на Ч'!CO63*'Г на группу'!$A$2,"")</f>
        <v>108</v>
      </c>
      <c r="CP63" s="117">
        <f>IF('Г на Ч'!CP63*'Г на группу'!$A$2,'Г на Ч'!CP63*'Г на группу'!$A$2,"")</f>
        <v>108</v>
      </c>
      <c r="CQ63" s="115">
        <f>IF('Г на Ч'!CQ63*'Г на группу'!$A$2,'Г на Ч'!CQ63*'Г на группу'!$A$2,"")</f>
        <v>90</v>
      </c>
      <c r="CR63" s="117">
        <f>IF('Г на Ч'!CR63*'Г на группу'!$A$2,'Г на Ч'!CR63*'Г на группу'!$A$2,"")</f>
        <v>108</v>
      </c>
      <c r="CS63" s="117">
        <f>IF('Г на Ч'!CS63*'Г на группу'!$A$2,'Г на Ч'!CS63*'Г на группу'!$A$2,"")</f>
        <v>108</v>
      </c>
      <c r="CT63" s="117">
        <f>IF('Г на Ч'!CT63*'Г на группу'!$A$2,'Г на Ч'!CT63*'Г на группу'!$A$2,"")</f>
        <v>108</v>
      </c>
      <c r="CU63" s="117">
        <f>IF('Г на Ч'!CU63*'Г на группу'!$A$2,'Г на Ч'!CU63*'Г на группу'!$A$2,"")</f>
        <v>108</v>
      </c>
      <c r="CV63" s="115">
        <f>IF('Г на Ч'!CV63*'Г на группу'!$A$2,'Г на Ч'!CV63*'Г на группу'!$A$2,"")</f>
        <v>90</v>
      </c>
      <c r="CW63" s="117">
        <f>IF('Г на Ч'!CW63*'Г на группу'!$A$2,'Г на Ч'!CW63*'Г на группу'!$A$2,"")</f>
        <v>108</v>
      </c>
      <c r="CX63" s="117">
        <f>IF('Г на Ч'!CX63*'Г на группу'!$A$2,'Г на Ч'!CX63*'Г на группу'!$A$2,"")</f>
        <v>108</v>
      </c>
      <c r="CY63" s="117">
        <f>IF('Г на Ч'!CY63*'Г на группу'!$A$2,'Г на Ч'!CY63*'Г на группу'!$A$2,"")</f>
        <v>108</v>
      </c>
      <c r="CZ63" s="117">
        <f>IF('Г на Ч'!CZ63*'Г на группу'!$A$2,'Г на Ч'!CZ63*'Г на группу'!$A$2,"")</f>
        <v>108</v>
      </c>
      <c r="DA63" s="115">
        <f>IF('Г на Ч'!DA63*'Г на группу'!$A$2,'Г на Ч'!DA63*'Г на группу'!$A$2,"")</f>
        <v>90</v>
      </c>
      <c r="DB63" s="117">
        <f>IF('Г на Ч'!DB63*'Г на группу'!$A$2,'Г на Ч'!DB63*'Г на группу'!$A$2,"")</f>
        <v>108</v>
      </c>
      <c r="DC63" s="117">
        <f>IF('Г на Ч'!DC63*'Г на группу'!$A$2,'Г на Ч'!DC63*'Г на группу'!$A$2,"")</f>
        <v>108</v>
      </c>
      <c r="DD63" s="117">
        <f>IF('Г на Ч'!DD63*'Г на группу'!$A$2,'Г на Ч'!DD63*'Г на группу'!$A$2,"")</f>
        <v>108</v>
      </c>
      <c r="DE63" s="117">
        <f>IF('Г на Ч'!DE63*'Г на группу'!$A$2,'Г на Ч'!DE63*'Г на группу'!$A$2,"")</f>
        <v>108</v>
      </c>
      <c r="DF63" s="115">
        <f>IF('Г на Ч'!DF63*'Г на группу'!$A$2,'Г на Ч'!DF63*'Г на группу'!$A$2,"")</f>
        <v>90</v>
      </c>
      <c r="DG63" s="117">
        <f>IF('Г на Ч'!DG63*'Г на группу'!$A$2,'Г на Ч'!DG63*'Г на группу'!$A$2,"")</f>
        <v>108</v>
      </c>
      <c r="DH63" s="117">
        <f>IF('Г на Ч'!DH63*'Г на группу'!$A$2,'Г на Ч'!DH63*'Г на группу'!$A$2,"")</f>
        <v>108</v>
      </c>
      <c r="DI63" s="117">
        <f>IF('Г на Ч'!DI63*'Г на группу'!$A$2,'Г на Ч'!DI63*'Г на группу'!$A$2,"")</f>
        <v>108</v>
      </c>
      <c r="DJ63" s="117">
        <f>IF('Г на Ч'!DJ63*'Г на группу'!$A$2,'Г на Ч'!DJ63*'Г на группу'!$A$2,"")</f>
        <v>108</v>
      </c>
      <c r="DK63" s="115">
        <f>IF('Г на Ч'!DK63*'Г на группу'!$A$2,'Г на Ч'!DK63*'Г на группу'!$A$2,"")</f>
        <v>90</v>
      </c>
      <c r="DL63" s="117">
        <f>IF('Г на Ч'!DL63*'Г на группу'!$A$2,'Г на Ч'!DL63*'Г на группу'!$A$2,"")</f>
        <v>108</v>
      </c>
      <c r="DM63" s="117">
        <f>IF('Г на Ч'!DM63*'Г на группу'!$A$2,'Г на Ч'!DM63*'Г на группу'!$A$2,"")</f>
        <v>108</v>
      </c>
      <c r="DN63" s="117">
        <f>IF('Г на Ч'!DN63*'Г на группу'!$A$2,'Г на Ч'!DN63*'Г на группу'!$A$2,"")</f>
        <v>108</v>
      </c>
      <c r="DO63" s="117">
        <f>IF('Г на Ч'!DO63*'Г на группу'!$A$2,'Г на Ч'!DO63*'Г на группу'!$A$2,"")</f>
        <v>108</v>
      </c>
      <c r="DP63" s="115">
        <f>IF('Г на Ч'!DP63*'Г на группу'!$A$2,'Г на Ч'!DP63*'Г на группу'!$A$2,"")</f>
        <v>90</v>
      </c>
      <c r="DQ63" s="21">
        <f t="shared" si="34"/>
        <v>1980</v>
      </c>
    </row>
    <row r="64" spans="1:121" s="56" customFormat="1" ht="15" customHeight="1" outlineLevel="1" x14ac:dyDescent="0.25">
      <c r="A64" s="56" t="s">
        <v>46</v>
      </c>
      <c r="E64" s="61"/>
      <c r="F64" s="57" t="e">
        <f t="shared" si="9"/>
        <v>#VALUE!</v>
      </c>
      <c r="G64" s="57" t="e">
        <f t="shared" si="10"/>
        <v>#VALUE!</v>
      </c>
      <c r="H64" s="57" t="e">
        <f t="shared" si="11"/>
        <v>#VALUE!</v>
      </c>
      <c r="I64" s="57" t="e">
        <f t="shared" si="12"/>
        <v>#VALUE!</v>
      </c>
      <c r="J64" s="56" t="str">
        <f>IF('Г на Ч'!J64*'Г на группу'!$A$2,'Г на Ч'!J64*'Г на группу'!$A$2,"")</f>
        <v/>
      </c>
      <c r="K64" s="57" t="str">
        <f>IF('Г на Ч'!K64*'Г на группу'!$A$2,'Г на Ч'!K64*'Г на группу'!$A$2,"")</f>
        <v/>
      </c>
      <c r="L64" s="57" t="str">
        <f>IF('Г на Ч'!L64*'Г на группу'!$A$2,'Г на Ч'!L64*'Г на группу'!$A$2,"")</f>
        <v/>
      </c>
      <c r="M64" s="57" t="str">
        <f>IF('Г на Ч'!M64*'Г на группу'!$A$2,'Г на Ч'!M64*'Г на группу'!$A$2,"")</f>
        <v/>
      </c>
      <c r="N64" s="57" t="str">
        <f>IF('Г на Ч'!N64*'Г на группу'!$A$2,'Г на Ч'!N64*'Г на группу'!$A$2,"")</f>
        <v/>
      </c>
      <c r="O64" s="56">
        <f>IF('Г на Ч'!O64*'Г на группу'!$A$2,'Г на Ч'!O64*'Г на группу'!$A$2,"")</f>
        <v>12</v>
      </c>
      <c r="P64" s="57" t="str">
        <f>IF('Г на Ч'!P64*'Г на группу'!$A$2,'Г на Ч'!P64*'Г на группу'!$A$2,"")</f>
        <v/>
      </c>
      <c r="Q64" s="57" t="str">
        <f>IF('Г на Ч'!Q64*'Г на группу'!$A$2,'Г на Ч'!Q64*'Г на группу'!$A$2,"")</f>
        <v/>
      </c>
      <c r="R64" s="57" t="str">
        <f>IF('Г на Ч'!R64*'Г на группу'!$A$2,'Г на Ч'!R64*'Г на группу'!$A$2,"")</f>
        <v/>
      </c>
      <c r="S64" s="57" t="str">
        <f>IF('Г на Ч'!S64*'Г на группу'!$A$2,'Г на Ч'!S64*'Г на группу'!$A$2,"")</f>
        <v/>
      </c>
      <c r="T64" s="56" t="str">
        <f>IF('Г на Ч'!T64*'Г на группу'!$A$2,'Г на Ч'!T64*'Г на группу'!$A$2,"")</f>
        <v/>
      </c>
      <c r="U64" s="57" t="str">
        <f>IF('Г на Ч'!U64*'Г на группу'!$A$2,'Г на Ч'!U64*'Г на группу'!$A$2,"")</f>
        <v/>
      </c>
      <c r="V64" s="57" t="str">
        <f>IF('Г на Ч'!V64*'Г на группу'!$A$2,'Г на Ч'!V64*'Г на группу'!$A$2,"")</f>
        <v/>
      </c>
      <c r="W64" s="57" t="str">
        <f>IF('Г на Ч'!W64*'Г на группу'!$A$2,'Г на Ч'!W64*'Г на группу'!$A$2,"")</f>
        <v/>
      </c>
      <c r="X64" s="57" t="str">
        <f>IF('Г на Ч'!X64*'Г на группу'!$A$2,'Г на Ч'!X64*'Г на группу'!$A$2,"")</f>
        <v/>
      </c>
      <c r="Y64" s="56" t="str">
        <f>IF('Г на Ч'!Y64*'Г на группу'!$A$2,'Г на Ч'!Y64*'Г на группу'!$A$2,"")</f>
        <v/>
      </c>
      <c r="Z64" s="57" t="str">
        <f>IF('Г на Ч'!Z64*'Г на группу'!$A$2,'Г на Ч'!Z64*'Г на группу'!$A$2,"")</f>
        <v/>
      </c>
      <c r="AA64" s="57" t="str">
        <f>IF('Г на Ч'!AA64*'Г на группу'!$A$2,'Г на Ч'!AA64*'Г на группу'!$A$2,"")</f>
        <v/>
      </c>
      <c r="AB64" s="57" t="str">
        <f>IF('Г на Ч'!AB64*'Г на группу'!$A$2,'Г на Ч'!AB64*'Г на группу'!$A$2,"")</f>
        <v/>
      </c>
      <c r="AC64" s="57" t="str">
        <f>IF('Г на Ч'!AC64*'Г на группу'!$A$2,'Г на Ч'!AC64*'Г на группу'!$A$2,"")</f>
        <v/>
      </c>
      <c r="AD64" s="56" t="str">
        <f>IF('Г на Ч'!AD64*'Г на группу'!$A$2,'Г на Ч'!AD64*'Г на группу'!$A$2,"")</f>
        <v/>
      </c>
      <c r="AE64" s="57" t="str">
        <f>IF('Г на Ч'!AE64*'Г на группу'!$A$2,'Г на Ч'!AE64*'Г на группу'!$A$2,"")</f>
        <v/>
      </c>
      <c r="AF64" s="57" t="str">
        <f>IF('Г на Ч'!AF64*'Г на группу'!$A$2,'Г на Ч'!AF64*'Г на группу'!$A$2,"")</f>
        <v/>
      </c>
      <c r="AG64" s="57" t="str">
        <f>IF('Г на Ч'!AG64*'Г на группу'!$A$2,'Г на Ч'!AG64*'Г на группу'!$A$2,"")</f>
        <v/>
      </c>
      <c r="AH64" s="57" t="str">
        <f>IF('Г на Ч'!AH64*'Г на группу'!$A$2,'Г на Ч'!AH64*'Г на группу'!$A$2,"")</f>
        <v/>
      </c>
      <c r="AI64" s="56">
        <f>IF('Г на Ч'!AI64*'Г на группу'!$A$2,'Г на Ч'!AI64*'Г на группу'!$A$2,"")</f>
        <v>12</v>
      </c>
      <c r="AJ64" s="57" t="str">
        <f>IF('Г на Ч'!AJ64*'Г на группу'!$A$2,'Г на Ч'!AJ64*'Г на группу'!$A$2,"")</f>
        <v/>
      </c>
      <c r="AK64" s="57" t="str">
        <f>IF('Г на Ч'!AK64*'Г на группу'!$A$2,'Г на Ч'!AK64*'Г на группу'!$A$2,"")</f>
        <v/>
      </c>
      <c r="AL64" s="57" t="str">
        <f>IF('Г на Ч'!AL64*'Г на группу'!$A$2,'Г на Ч'!AL64*'Г на группу'!$A$2,"")</f>
        <v/>
      </c>
      <c r="AM64" s="57" t="str">
        <f>IF('Г на Ч'!AM64*'Г на группу'!$A$2,'Г на Ч'!AM64*'Г на группу'!$A$2,"")</f>
        <v/>
      </c>
      <c r="AN64" s="60" t="str">
        <f>IF('Г на Ч'!AN64*'Г на группу'!$A$2,'Г на Ч'!AN64*'Г на группу'!$A$2,"")</f>
        <v/>
      </c>
      <c r="AO64" s="57" t="str">
        <f>IF('Г на Ч'!AO64*'Г на группу'!$A$2,'Г на Ч'!AO64*'Г на группу'!$A$2,"")</f>
        <v/>
      </c>
      <c r="AP64" s="57" t="str">
        <f>IF('Г на Ч'!AP64*'Г на группу'!$A$2,'Г на Ч'!AP64*'Г на группу'!$A$2,"")</f>
        <v/>
      </c>
      <c r="AQ64" s="57" t="str">
        <f>IF('Г на Ч'!AQ64*'Г на группу'!$A$2,'Г на Ч'!AQ64*'Г на группу'!$A$2,"")</f>
        <v/>
      </c>
      <c r="AR64" s="57" t="str">
        <f>IF('Г на Ч'!AR64*'Г на группу'!$A$2,'Г на Ч'!AR64*'Г на группу'!$A$2,"")</f>
        <v/>
      </c>
      <c r="AS64" s="56" t="str">
        <f>IF('Г на Ч'!AS64*'Г на группу'!$A$2,'Г на Ч'!AS64*'Г на группу'!$A$2,"")</f>
        <v/>
      </c>
      <c r="AT64" s="57" t="str">
        <f>IF('Г на Ч'!AT64*'Г на группу'!$A$2,'Г на Ч'!AT64*'Г на группу'!$A$2,"")</f>
        <v/>
      </c>
      <c r="AU64" s="57" t="str">
        <f>IF('Г на Ч'!AU64*'Г на группу'!$A$2,'Г на Ч'!AU64*'Г на группу'!$A$2,"")</f>
        <v/>
      </c>
      <c r="AV64" s="57" t="str">
        <f>IF('Г на Ч'!AV64*'Г на группу'!$A$2,'Г на Ч'!AV64*'Г на группу'!$A$2,"")</f>
        <v/>
      </c>
      <c r="AW64" s="57" t="str">
        <f>IF('Г на Ч'!AW64*'Г на группу'!$A$2,'Г на Ч'!AW64*'Г на группу'!$A$2,"")</f>
        <v/>
      </c>
      <c r="AX64" s="56" t="str">
        <f>IF('Г на Ч'!AX64*'Г на группу'!$A$2,'Г на Ч'!AX64*'Г на группу'!$A$2,"")</f>
        <v/>
      </c>
      <c r="AY64" s="57" t="str">
        <f>IF('Г на Ч'!AY64*'Г на группу'!$A$2,'Г на Ч'!AY64*'Г на группу'!$A$2,"")</f>
        <v/>
      </c>
      <c r="AZ64" s="57" t="str">
        <f>IF('Г на Ч'!AZ64*'Г на группу'!$A$2,'Г на Ч'!AZ64*'Г на группу'!$A$2,"")</f>
        <v/>
      </c>
      <c r="BA64" s="57" t="str">
        <f>IF('Г на Ч'!BA64*'Г на группу'!$A$2,'Г на Ч'!BA64*'Г на группу'!$A$2,"")</f>
        <v/>
      </c>
      <c r="BB64" s="57" t="str">
        <f>IF('Г на Ч'!BB64*'Г на группу'!$A$2,'Г на Ч'!BB64*'Г на группу'!$A$2,"")</f>
        <v/>
      </c>
      <c r="BC64" s="56">
        <f>IF('Г на Ч'!BC64*'Г на группу'!$A$2,'Г на Ч'!BC64*'Г на группу'!$A$2,"")</f>
        <v>12</v>
      </c>
      <c r="BD64" s="57" t="str">
        <f>IF('Г на Ч'!BD64*'Г на группу'!$A$2,'Г на Ч'!BD64*'Г на группу'!$A$2,"")</f>
        <v/>
      </c>
      <c r="BE64" s="57" t="str">
        <f>IF('Г на Ч'!BE64*'Г на группу'!$A$2,'Г на Ч'!BE64*'Г на группу'!$A$2,"")</f>
        <v/>
      </c>
      <c r="BF64" s="57" t="str">
        <f>IF('Г на Ч'!BF64*'Г на группу'!$A$2,'Г на Ч'!BF64*'Г на группу'!$A$2,"")</f>
        <v/>
      </c>
      <c r="BG64" s="57" t="str">
        <f>IF('Г на Ч'!BG64*'Г на группу'!$A$2,'Г на Ч'!BG64*'Г на группу'!$A$2,"")</f>
        <v/>
      </c>
      <c r="BH64" s="60" t="str">
        <f>IF('Г на Ч'!BH64*'Г на группу'!$A$2,'Г на Ч'!BH64*'Г на группу'!$A$2,"")</f>
        <v/>
      </c>
      <c r="BI64" s="57" t="str">
        <f>IF('Г на Ч'!BI64*'Г на группу'!$A$2,'Г на Ч'!BI64*'Г на группу'!$A$2,"")</f>
        <v/>
      </c>
      <c r="BJ64" s="57" t="str">
        <f>IF('Г на Ч'!BJ64*'Г на группу'!$A$2,'Г на Ч'!BJ64*'Г на группу'!$A$2,"")</f>
        <v/>
      </c>
      <c r="BK64" s="57" t="str">
        <f>IF('Г на Ч'!BK64*'Г на группу'!$A$2,'Г на Ч'!BK64*'Г на группу'!$A$2,"")</f>
        <v/>
      </c>
      <c r="BL64" s="57" t="str">
        <f>IF('Г на Ч'!BL64*'Г на группу'!$A$2,'Г на Ч'!BL64*'Г на группу'!$A$2,"")</f>
        <v/>
      </c>
      <c r="BM64" s="61" t="str">
        <f>IF('Г на Ч'!BM64*'Г на группу'!$A$2,'Г на Ч'!BM64*'Г на группу'!$A$2,"")</f>
        <v/>
      </c>
      <c r="BN64" s="57" t="str">
        <f>IF('Г на Ч'!BN64*'Г на группу'!$A$2,'Г на Ч'!BN64*'Г на группу'!$A$2,"")</f>
        <v/>
      </c>
      <c r="BO64" s="57" t="str">
        <f>IF('Г на Ч'!BO64*'Г на группу'!$A$2,'Г на Ч'!BO64*'Г на группу'!$A$2,"")</f>
        <v/>
      </c>
      <c r="BP64" s="57" t="str">
        <f>IF('Г на Ч'!BP64*'Г на группу'!$A$2,'Г на Ч'!BP64*'Г на группу'!$A$2,"")</f>
        <v/>
      </c>
      <c r="BQ64" s="57" t="str">
        <f>IF('Г на Ч'!BQ64*'Г на группу'!$A$2,'Г на Ч'!BQ64*'Г на группу'!$A$2,"")</f>
        <v/>
      </c>
      <c r="BR64" s="56" t="str">
        <f>IF('Г на Ч'!BR64*'Г на группу'!$A$2,'Г на Ч'!BR64*'Г на группу'!$A$2,"")</f>
        <v/>
      </c>
      <c r="BS64" s="57" t="str">
        <f>IF('Г на Ч'!BS64*'Г на группу'!$A$2,'Г на Ч'!BS64*'Г на группу'!$A$2,"")</f>
        <v/>
      </c>
      <c r="BT64" s="57" t="str">
        <f>IF('Г на Ч'!BT64*'Г на группу'!$A$2,'Г на Ч'!BT64*'Г на группу'!$A$2,"")</f>
        <v/>
      </c>
      <c r="BU64" s="57" t="str">
        <f>IF('Г на Ч'!BU64*'Г на группу'!$A$2,'Г на Ч'!BU64*'Г на группу'!$A$2,"")</f>
        <v/>
      </c>
      <c r="BV64" s="57" t="str">
        <f>IF('Г на Ч'!BV64*'Г на группу'!$A$2,'Г на Ч'!BV64*'Г на группу'!$A$2,"")</f>
        <v/>
      </c>
      <c r="BW64" s="56">
        <f>IF('Г на Ч'!BW64*'Г на группу'!$A$2,'Г на Ч'!BW64*'Г на группу'!$A$2,"")</f>
        <v>12</v>
      </c>
      <c r="BX64" s="57" t="str">
        <f>IF('Г на Ч'!BX64*'Г на группу'!$A$2,'Г на Ч'!BX64*'Г на группу'!$A$2,"")</f>
        <v/>
      </c>
      <c r="BY64" s="57" t="str">
        <f>IF('Г на Ч'!BY64*'Г на группу'!$A$2,'Г на Ч'!BY64*'Г на группу'!$A$2,"")</f>
        <v/>
      </c>
      <c r="BZ64" s="57" t="str">
        <f>IF('Г на Ч'!BZ64*'Г на группу'!$A$2,'Г на Ч'!BZ64*'Г на группу'!$A$2,"")</f>
        <v/>
      </c>
      <c r="CA64" s="57" t="str">
        <f>IF('Г на Ч'!CA64*'Г на группу'!$A$2,'Г на Ч'!CA64*'Г на группу'!$A$2,"")</f>
        <v/>
      </c>
      <c r="CB64" s="56" t="str">
        <f>IF('Г на Ч'!CB64*'Г на группу'!$A$2,'Г на Ч'!CB64*'Г на группу'!$A$2,"")</f>
        <v/>
      </c>
      <c r="CC64" s="57" t="str">
        <f>IF('Г на Ч'!CC64*'Г на группу'!$A$2,'Г на Ч'!CC64*'Г на группу'!$A$2,"")</f>
        <v/>
      </c>
      <c r="CD64" s="57" t="str">
        <f>IF('Г на Ч'!CD64*'Г на группу'!$A$2,'Г на Ч'!CD64*'Г на группу'!$A$2,"")</f>
        <v/>
      </c>
      <c r="CE64" s="57" t="str">
        <f>IF('Г на Ч'!CE64*'Г на группу'!$A$2,'Г на Ч'!CE64*'Г на группу'!$A$2,"")</f>
        <v/>
      </c>
      <c r="CF64" s="57" t="str">
        <f>IF('Г на Ч'!CF64*'Г на группу'!$A$2,'Г на Ч'!CF64*'Г на группу'!$A$2,"")</f>
        <v/>
      </c>
      <c r="CG64" s="56" t="str">
        <f>IF('Г на Ч'!CG64*'Г на группу'!$A$2,'Г на Ч'!CG64*'Г на группу'!$A$2,"")</f>
        <v/>
      </c>
      <c r="CH64" s="57" t="str">
        <f>IF('Г на Ч'!CH64*'Г на группу'!$A$2,'Г на Ч'!CH64*'Г на группу'!$A$2,"")</f>
        <v/>
      </c>
      <c r="CI64" s="57" t="str">
        <f>IF('Г на Ч'!CI64*'Г на группу'!$A$2,'Г на Ч'!CI64*'Г на группу'!$A$2,"")</f>
        <v/>
      </c>
      <c r="CJ64" s="57" t="str">
        <f>IF('Г на Ч'!CJ64*'Г на группу'!$A$2,'Г на Ч'!CJ64*'Г на группу'!$A$2,"")</f>
        <v/>
      </c>
      <c r="CK64" s="57" t="str">
        <f>IF('Г на Ч'!CK64*'Г на группу'!$A$2,'Г на Ч'!CK64*'Г на группу'!$A$2,"")</f>
        <v/>
      </c>
      <c r="CL64" s="56" t="str">
        <f>IF('Г на Ч'!CL64*'Г на группу'!$A$2,'Г на Ч'!CL64*'Г на группу'!$A$2,"")</f>
        <v/>
      </c>
      <c r="CM64" s="57" t="str">
        <f>IF('Г на Ч'!CM64*'Г на группу'!$A$2,'Г на Ч'!CM64*'Г на группу'!$A$2,"")</f>
        <v/>
      </c>
      <c r="CN64" s="57" t="str">
        <f>IF('Г на Ч'!CN64*'Г на группу'!$A$2,'Г на Ч'!CN64*'Г на группу'!$A$2,"")</f>
        <v/>
      </c>
      <c r="CO64" s="57" t="str">
        <f>IF('Г на Ч'!CO64*'Г на группу'!$A$2,'Г на Ч'!CO64*'Г на группу'!$A$2,"")</f>
        <v/>
      </c>
      <c r="CP64" s="57" t="str">
        <f>IF('Г на Ч'!CP64*'Г на группу'!$A$2,'Г на Ч'!CP64*'Г на группу'!$A$2,"")</f>
        <v/>
      </c>
      <c r="CQ64" s="56">
        <f>IF('Г на Ч'!CQ64*'Г на группу'!$A$2,'Г на Ч'!CQ64*'Г на группу'!$A$2,"")</f>
        <v>12</v>
      </c>
      <c r="CR64" s="57" t="str">
        <f>IF('Г на Ч'!CR64*'Г на группу'!$A$2,'Г на Ч'!CR64*'Г на группу'!$A$2,"")</f>
        <v/>
      </c>
      <c r="CS64" s="57" t="str">
        <f>IF('Г на Ч'!CS64*'Г на группу'!$A$2,'Г на Ч'!CS64*'Г на группу'!$A$2,"")</f>
        <v/>
      </c>
      <c r="CT64" s="57" t="str">
        <f>IF('Г на Ч'!CT64*'Г на группу'!$A$2,'Г на Ч'!CT64*'Г на группу'!$A$2,"")</f>
        <v/>
      </c>
      <c r="CU64" s="57" t="str">
        <f>IF('Г на Ч'!CU64*'Г на группу'!$A$2,'Г на Ч'!CU64*'Г на группу'!$A$2,"")</f>
        <v/>
      </c>
      <c r="CV64" s="56" t="str">
        <f>IF('Г на Ч'!CV64*'Г на группу'!$A$2,'Г на Ч'!CV64*'Г на группу'!$A$2,"")</f>
        <v/>
      </c>
      <c r="CW64" s="57" t="str">
        <f>IF('Г на Ч'!CW64*'Г на группу'!$A$2,'Г на Ч'!CW64*'Г на группу'!$A$2,"")</f>
        <v/>
      </c>
      <c r="CX64" s="57" t="str">
        <f>IF('Г на Ч'!CX64*'Г на группу'!$A$2,'Г на Ч'!CX64*'Г на группу'!$A$2,"")</f>
        <v/>
      </c>
      <c r="CY64" s="57" t="str">
        <f>IF('Г на Ч'!CY64*'Г на группу'!$A$2,'Г на Ч'!CY64*'Г на группу'!$A$2,"")</f>
        <v/>
      </c>
      <c r="CZ64" s="57" t="str">
        <f>IF('Г на Ч'!CZ64*'Г на группу'!$A$2,'Г на Ч'!CZ64*'Г на группу'!$A$2,"")</f>
        <v/>
      </c>
      <c r="DA64" s="56" t="str">
        <f>IF('Г на Ч'!DA64*'Г на группу'!$A$2,'Г на Ч'!DA64*'Г на группу'!$A$2,"")</f>
        <v/>
      </c>
      <c r="DB64" s="57" t="str">
        <f>IF('Г на Ч'!DB64*'Г на группу'!$A$2,'Г на Ч'!DB64*'Г на группу'!$A$2,"")</f>
        <v/>
      </c>
      <c r="DC64" s="57" t="str">
        <f>IF('Г на Ч'!DC64*'Г на группу'!$A$2,'Г на Ч'!DC64*'Г на группу'!$A$2,"")</f>
        <v/>
      </c>
      <c r="DD64" s="57" t="str">
        <f>IF('Г на Ч'!DD64*'Г на группу'!$A$2,'Г на Ч'!DD64*'Г на группу'!$A$2,"")</f>
        <v/>
      </c>
      <c r="DE64" s="57" t="str">
        <f>IF('Г на Ч'!DE64*'Г на группу'!$A$2,'Г на Ч'!DE64*'Г на группу'!$A$2,"")</f>
        <v/>
      </c>
      <c r="DF64" s="56" t="str">
        <f>IF('Г на Ч'!DF64*'Г на группу'!$A$2,'Г на Ч'!DF64*'Г на группу'!$A$2,"")</f>
        <v/>
      </c>
      <c r="DG64" s="57" t="str">
        <f>IF('Г на Ч'!DG64*'Г на группу'!$A$2,'Г на Ч'!DG64*'Г на группу'!$A$2,"")</f>
        <v/>
      </c>
      <c r="DH64" s="57" t="str">
        <f>IF('Г на Ч'!DH64*'Г на группу'!$A$2,'Г на Ч'!DH64*'Г на группу'!$A$2,"")</f>
        <v/>
      </c>
      <c r="DI64" s="57" t="str">
        <f>IF('Г на Ч'!DI64*'Г на группу'!$A$2,'Г на Ч'!DI64*'Г на группу'!$A$2,"")</f>
        <v/>
      </c>
      <c r="DJ64" s="57" t="str">
        <f>IF('Г на Ч'!DJ64*'Г на группу'!$A$2,'Г на Ч'!DJ64*'Г на группу'!$A$2,"")</f>
        <v/>
      </c>
      <c r="DK64" s="56">
        <f>IF('Г на Ч'!DK64*'Г на группу'!$A$2,'Г на Ч'!DK64*'Г на группу'!$A$2,"")</f>
        <v>12</v>
      </c>
      <c r="DL64" s="57" t="str">
        <f>IF('Г на Ч'!DL64*'Г на группу'!$A$2,'Г на Ч'!DL64*'Г на группу'!$A$2,"")</f>
        <v/>
      </c>
      <c r="DM64" s="57" t="str">
        <f>IF('Г на Ч'!DM64*'Г на группу'!$A$2,'Г на Ч'!DM64*'Г на группу'!$A$2,"")</f>
        <v/>
      </c>
      <c r="DN64" s="57" t="str">
        <f>IF('Г на Ч'!DN64*'Г на группу'!$A$2,'Г на Ч'!DN64*'Г на группу'!$A$2,"")</f>
        <v/>
      </c>
      <c r="DO64" s="57" t="str">
        <f>IF('Г на Ч'!DO64*'Г на группу'!$A$2,'Г на Ч'!DO64*'Г на группу'!$A$2,"")</f>
        <v/>
      </c>
      <c r="DP64" s="56" t="str">
        <f>IF('Г на Ч'!DP64*'Г на группу'!$A$2,'Г на Ч'!DP64*'Г на группу'!$A$2,"")</f>
        <v/>
      </c>
      <c r="DQ64" s="21">
        <f t="shared" si="34"/>
        <v>72</v>
      </c>
    </row>
    <row r="65" spans="1:122" s="21" customFormat="1" ht="15" customHeight="1" outlineLevel="1" x14ac:dyDescent="0.25">
      <c r="A65" s="40" t="s">
        <v>47</v>
      </c>
      <c r="B65" s="40"/>
      <c r="C65" s="38"/>
      <c r="D65" s="38"/>
      <c r="E65" s="43"/>
      <c r="F65" s="39" t="e">
        <f t="shared" si="9"/>
        <v>#VALUE!</v>
      </c>
      <c r="G65" s="42" t="e">
        <f t="shared" si="10"/>
        <v>#VALUE!</v>
      </c>
      <c r="H65" s="42" t="e">
        <f t="shared" si="10"/>
        <v>#VALUE!</v>
      </c>
      <c r="I65" s="42" t="e">
        <f t="shared" si="12"/>
        <v>#VALUE!</v>
      </c>
      <c r="J65" s="38" t="str">
        <f>IF('Г на Ч'!J65*'Г на группу'!$A$2,'Г на Ч'!J65*'Г на группу'!$A$2,"")</f>
        <v/>
      </c>
      <c r="K65" s="39" t="str">
        <f>IF('Г на Ч'!K65*'Г на группу'!$A$2,'Г на Ч'!K65*'Г на группу'!$A$2,"")</f>
        <v/>
      </c>
      <c r="L65" s="39" t="str">
        <f>IF('Г на Ч'!L65*'Г на группу'!$A$2,'Г на Ч'!L65*'Г на группу'!$A$2,"")</f>
        <v/>
      </c>
      <c r="M65" s="39" t="str">
        <f>IF('Г на Ч'!M65*'Г на группу'!$A$2,'Г на Ч'!M65*'Г на группу'!$A$2,"")</f>
        <v/>
      </c>
      <c r="N65" s="39" t="str">
        <f>IF('Г на Ч'!N65*'Г на группу'!$A$2,'Г на Ч'!N65*'Г на группу'!$A$2,"")</f>
        <v/>
      </c>
      <c r="O65" s="40" t="str">
        <f>IF('Г на Ч'!O65*'Г на группу'!$A$2,'Г на Ч'!O65*'Г на группу'!$A$2,"")</f>
        <v/>
      </c>
      <c r="P65" s="39" t="str">
        <f>IF('Г на Ч'!P65*'Г на группу'!$A$2,'Г на Ч'!P65*'Г на группу'!$A$2,"")</f>
        <v/>
      </c>
      <c r="Q65" s="39" t="str">
        <f>IF('Г на Ч'!Q65*'Г на группу'!$A$2,'Г на Ч'!Q65*'Г на группу'!$A$2,"")</f>
        <v/>
      </c>
      <c r="R65" s="39" t="str">
        <f>IF('Г на Ч'!R65*'Г на группу'!$A$2,'Г на Ч'!R65*'Г на группу'!$A$2,"")</f>
        <v/>
      </c>
      <c r="S65" s="39" t="str">
        <f>IF('Г на Ч'!S65*'Г на группу'!$A$2,'Г на Ч'!S65*'Г на группу'!$A$2,"")</f>
        <v/>
      </c>
      <c r="T65" s="40">
        <f>IF('Г на Ч'!T65*'Г на группу'!$A$2,'Г на Ч'!T65*'Г на группу'!$A$2,"")</f>
        <v>12</v>
      </c>
      <c r="U65" s="39" t="str">
        <f>IF('Г на Ч'!U65*'Г на группу'!$A$2,'Г на Ч'!U65*'Г на группу'!$A$2,"")</f>
        <v/>
      </c>
      <c r="V65" s="39" t="str">
        <f>IF('Г на Ч'!V65*'Г на группу'!$A$2,'Г на Ч'!V65*'Г на группу'!$A$2,"")</f>
        <v/>
      </c>
      <c r="W65" s="39" t="str">
        <f>IF('Г на Ч'!W65*'Г на группу'!$A$2,'Г на Ч'!W65*'Г на группу'!$A$2,"")</f>
        <v/>
      </c>
      <c r="X65" s="39" t="str">
        <f>IF('Г на Ч'!X65*'Г на группу'!$A$2,'Г на Ч'!X65*'Г на группу'!$A$2,"")</f>
        <v/>
      </c>
      <c r="Y65" s="40" t="str">
        <f>IF('Г на Ч'!Y65*'Г на группу'!$A$2,'Г на Ч'!Y65*'Г на группу'!$A$2,"")</f>
        <v/>
      </c>
      <c r="Z65" s="39" t="str">
        <f>IF('Г на Ч'!Z65*'Г на группу'!$A$2,'Г на Ч'!Z65*'Г на группу'!$A$2,"")</f>
        <v/>
      </c>
      <c r="AA65" s="39" t="str">
        <f>IF('Г на Ч'!AA65*'Г на группу'!$A$2,'Г на Ч'!AA65*'Г на группу'!$A$2,"")</f>
        <v/>
      </c>
      <c r="AB65" s="39" t="str">
        <f>IF('Г на Ч'!AB65*'Г на группу'!$A$2,'Г на Ч'!AB65*'Г на группу'!$A$2,"")</f>
        <v/>
      </c>
      <c r="AC65" s="39" t="str">
        <f>IF('Г на Ч'!AC65*'Г на группу'!$A$2,'Г на Ч'!AC65*'Г на группу'!$A$2,"")</f>
        <v/>
      </c>
      <c r="AD65" s="38">
        <f>IF('Г на Ч'!AD65*'Г на группу'!$A$2,'Г на Ч'!AD65*'Г на группу'!$A$2,"")</f>
        <v>12</v>
      </c>
      <c r="AE65" s="39" t="str">
        <f>IF('Г на Ч'!AE65*'Г на группу'!$A$2,'Г на Ч'!AE65*'Г на группу'!$A$2,"")</f>
        <v/>
      </c>
      <c r="AF65" s="39" t="str">
        <f>IF('Г на Ч'!AF65*'Г на группу'!$A$2,'Г на Ч'!AF65*'Г на группу'!$A$2,"")</f>
        <v/>
      </c>
      <c r="AG65" s="39" t="str">
        <f>IF('Г на Ч'!AG65*'Г на группу'!$A$2,'Г на Ч'!AG65*'Г на группу'!$A$2,"")</f>
        <v/>
      </c>
      <c r="AH65" s="39" t="str">
        <f>IF('Г на Ч'!AH65*'Г на группу'!$A$2,'Г на Ч'!AH65*'Г на группу'!$A$2,"")</f>
        <v/>
      </c>
      <c r="AI65" s="38" t="str">
        <f>IF('Г на Ч'!AI65*'Г на группу'!$A$2,'Г на Ч'!AI65*'Г на группу'!$A$2,"")</f>
        <v/>
      </c>
      <c r="AJ65" s="39" t="str">
        <f>IF('Г на Ч'!AJ65*'Г на группу'!$A$2,'Г на Ч'!AJ65*'Г на группу'!$A$2,"")</f>
        <v/>
      </c>
      <c r="AK65" s="39" t="str">
        <f>IF('Г на Ч'!AK65*'Г на группу'!$A$2,'Г на Ч'!AK65*'Г на группу'!$A$2,"")</f>
        <v/>
      </c>
      <c r="AL65" s="39" t="str">
        <f>IF('Г на Ч'!AL65*'Г на группу'!$A$2,'Г на Ч'!AL65*'Г на группу'!$A$2,"")</f>
        <v/>
      </c>
      <c r="AM65" s="39" t="str">
        <f>IF('Г на Ч'!AM65*'Г на группу'!$A$2,'Г на Ч'!AM65*'Г на группу'!$A$2,"")</f>
        <v/>
      </c>
      <c r="AN65" s="41">
        <f>IF('Г на Ч'!AN65*'Г на группу'!$A$2,'Г на Ч'!AN65*'Г на группу'!$A$2,"")</f>
        <v>12</v>
      </c>
      <c r="AO65" s="39" t="str">
        <f>IF('Г на Ч'!AO65*'Г на группу'!$A$2,'Г на Ч'!AO65*'Г на группу'!$A$2,"")</f>
        <v/>
      </c>
      <c r="AP65" s="39" t="str">
        <f>IF('Г на Ч'!AP65*'Г на группу'!$A$2,'Г на Ч'!AP65*'Г на группу'!$A$2,"")</f>
        <v/>
      </c>
      <c r="AQ65" s="39" t="str">
        <f>IF('Г на Ч'!AQ65*'Г на группу'!$A$2,'Г на Ч'!AQ65*'Г на группу'!$A$2,"")</f>
        <v/>
      </c>
      <c r="AR65" s="39" t="str">
        <f>IF('Г на Ч'!AR65*'Г на группу'!$A$2,'Г на Ч'!AR65*'Г на группу'!$A$2,"")</f>
        <v/>
      </c>
      <c r="AS65" s="40" t="str">
        <f>IF('Г на Ч'!AS65*'Г на группу'!$A$2,'Г на Ч'!AS65*'Г на группу'!$A$2,"")</f>
        <v/>
      </c>
      <c r="AT65" s="39" t="str">
        <f>IF('Г на Ч'!AT65*'Г на группу'!$A$2,'Г на Ч'!AT65*'Г на группу'!$A$2,"")</f>
        <v/>
      </c>
      <c r="AU65" s="39" t="str">
        <f>IF('Г на Ч'!AU65*'Г на группу'!$A$2,'Г на Ч'!AU65*'Г на группу'!$A$2,"")</f>
        <v/>
      </c>
      <c r="AV65" s="39" t="str">
        <f>IF('Г на Ч'!AV65*'Г на группу'!$A$2,'Г на Ч'!AV65*'Г на группу'!$A$2,"")</f>
        <v/>
      </c>
      <c r="AW65" s="39" t="str">
        <f>IF('Г на Ч'!AW65*'Г на группу'!$A$2,'Г на Ч'!AW65*'Г на группу'!$A$2,"")</f>
        <v/>
      </c>
      <c r="AX65" s="38">
        <f>IF('Г на Ч'!AX65*'Г на группу'!$A$2,'Г на Ч'!AX65*'Г на группу'!$A$2,"")</f>
        <v>12</v>
      </c>
      <c r="AY65" s="42" t="str">
        <f>IF('Г на Ч'!AY65*'Г на группу'!$A$2,'Г на Ч'!AY65*'Г на группу'!$A$2,"")</f>
        <v/>
      </c>
      <c r="AZ65" s="39" t="str">
        <f>IF('Г на Ч'!AZ65*'Г на группу'!$A$2,'Г на Ч'!AZ65*'Г на группу'!$A$2,"")</f>
        <v/>
      </c>
      <c r="BA65" s="39" t="str">
        <f>IF('Г на Ч'!BA65*'Г на группу'!$A$2,'Г на Ч'!BA65*'Г на группу'!$A$2,"")</f>
        <v/>
      </c>
      <c r="BB65" s="39" t="str">
        <f>IF('Г на Ч'!BB65*'Г на группу'!$A$2,'Г на Ч'!BB65*'Г на группу'!$A$2,"")</f>
        <v/>
      </c>
      <c r="BC65" s="40" t="str">
        <f>IF('Г на Ч'!BC65*'Г на группу'!$A$2,'Г на Ч'!BC65*'Г на группу'!$A$2,"")</f>
        <v/>
      </c>
      <c r="BD65" s="39" t="str">
        <f>IF('Г на Ч'!BD65*'Г на группу'!$A$2,'Г на Ч'!BD65*'Г на группу'!$A$2,"")</f>
        <v/>
      </c>
      <c r="BE65" s="39" t="str">
        <f>IF('Г на Ч'!BE65*'Г на группу'!$A$2,'Г на Ч'!BE65*'Г на группу'!$A$2,"")</f>
        <v/>
      </c>
      <c r="BF65" s="39" t="str">
        <f>IF('Г на Ч'!BF65*'Г на группу'!$A$2,'Г на Ч'!BF65*'Г на группу'!$A$2,"")</f>
        <v/>
      </c>
      <c r="BG65" s="39" t="str">
        <f>IF('Г на Ч'!BG65*'Г на группу'!$A$2,'Г на Ч'!BG65*'Г на группу'!$A$2,"")</f>
        <v/>
      </c>
      <c r="BH65" s="41">
        <f>IF('Г на Ч'!BH65*'Г на группу'!$A$2,'Г на Ч'!BH65*'Г на группу'!$A$2,"")</f>
        <v>12</v>
      </c>
      <c r="BI65" s="42" t="str">
        <f>IF('Г на Ч'!BI65*'Г на группу'!$A$2,'Г на Ч'!BI65*'Г на группу'!$A$2,"")</f>
        <v/>
      </c>
      <c r="BJ65" s="39" t="str">
        <f>IF('Г на Ч'!BJ65*'Г на группу'!$A$2,'Г на Ч'!BJ65*'Г на группу'!$A$2,"")</f>
        <v/>
      </c>
      <c r="BK65" s="39" t="str">
        <f>IF('Г на Ч'!BK65*'Г на группу'!$A$2,'Г на Ч'!BK65*'Г на группу'!$A$2,"")</f>
        <v/>
      </c>
      <c r="BL65" s="39" t="str">
        <f>IF('Г на Ч'!BL65*'Г на группу'!$A$2,'Г на Ч'!BL65*'Г на группу'!$A$2,"")</f>
        <v/>
      </c>
      <c r="BM65" s="43" t="str">
        <f>IF('Г на Ч'!BM65*'Г на группу'!$A$2,'Г на Ч'!BM65*'Г на группу'!$A$2,"")</f>
        <v/>
      </c>
      <c r="BN65" s="39" t="str">
        <f>IF('Г на Ч'!BN65*'Г на группу'!$A$2,'Г на Ч'!BN65*'Г на группу'!$A$2,"")</f>
        <v/>
      </c>
      <c r="BO65" s="39" t="str">
        <f>IF('Г на Ч'!BO65*'Г на группу'!$A$2,'Г на Ч'!BO65*'Г на группу'!$A$2,"")</f>
        <v/>
      </c>
      <c r="BP65" s="39" t="str">
        <f>IF('Г на Ч'!BP65*'Г на группу'!$A$2,'Г на Ч'!BP65*'Г на группу'!$A$2,"")</f>
        <v/>
      </c>
      <c r="BQ65" s="39" t="str">
        <f>IF('Г на Ч'!BQ65*'Г на группу'!$A$2,'Г на Ч'!BQ65*'Г на группу'!$A$2,"")</f>
        <v/>
      </c>
      <c r="BR65" s="40">
        <f>IF('Г на Ч'!BR65*'Г на группу'!$A$2,'Г на Ч'!BR65*'Г на группу'!$A$2,"")</f>
        <v>12</v>
      </c>
      <c r="BS65" s="39" t="str">
        <f>IF('Г на Ч'!BS65*'Г на группу'!$A$2,'Г на Ч'!BS65*'Г на группу'!$A$2,"")</f>
        <v/>
      </c>
      <c r="BT65" s="39" t="str">
        <f>IF('Г на Ч'!BT65*'Г на группу'!$A$2,'Г на Ч'!BT65*'Г на группу'!$A$2,"")</f>
        <v/>
      </c>
      <c r="BU65" s="39" t="str">
        <f>IF('Г на Ч'!BU65*'Г на группу'!$A$2,'Г на Ч'!BU65*'Г на группу'!$A$2,"")</f>
        <v/>
      </c>
      <c r="BV65" s="39" t="str">
        <f>IF('Г на Ч'!BV65*'Г на группу'!$A$2,'Г на Ч'!BV65*'Г на группу'!$A$2,"")</f>
        <v/>
      </c>
      <c r="BW65" s="40" t="str">
        <f>IF('Г на Ч'!BW65*'Г на группу'!$A$2,'Г на Ч'!BW65*'Г на группу'!$A$2,"")</f>
        <v/>
      </c>
      <c r="BX65" s="39" t="str">
        <f>IF('Г на Ч'!BX65*'Г на группу'!$A$2,'Г на Ч'!BX65*'Г на группу'!$A$2,"")</f>
        <v/>
      </c>
      <c r="BY65" s="39" t="str">
        <f>IF('Г на Ч'!BY65*'Г на группу'!$A$2,'Г на Ч'!BY65*'Г на группу'!$A$2,"")</f>
        <v/>
      </c>
      <c r="BZ65" s="39" t="str">
        <f>IF('Г на Ч'!BZ65*'Г на группу'!$A$2,'Г на Ч'!BZ65*'Г на группу'!$A$2,"")</f>
        <v/>
      </c>
      <c r="CA65" s="39" t="str">
        <f>IF('Г на Ч'!CA65*'Г на группу'!$A$2,'Г на Ч'!CA65*'Г на группу'!$A$2,"")</f>
        <v/>
      </c>
      <c r="CB65" s="40">
        <f>IF('Г на Ч'!CB65*'Г на группу'!$A$2,'Г на Ч'!CB65*'Г на группу'!$A$2,"")</f>
        <v>12</v>
      </c>
      <c r="CC65" s="39" t="str">
        <f>IF('Г на Ч'!CC65*'Г на группу'!$A$2,'Г на Ч'!CC65*'Г на группу'!$A$2,"")</f>
        <v/>
      </c>
      <c r="CD65" s="39" t="str">
        <f>IF('Г на Ч'!CD65*'Г на группу'!$A$2,'Г на Ч'!CD65*'Г на группу'!$A$2,"")</f>
        <v/>
      </c>
      <c r="CE65" s="39" t="str">
        <f>IF('Г на Ч'!CE65*'Г на группу'!$A$2,'Г на Ч'!CE65*'Г на группу'!$A$2,"")</f>
        <v/>
      </c>
      <c r="CF65" s="39" t="str">
        <f>IF('Г на Ч'!CF65*'Г на группу'!$A$2,'Г на Ч'!CF65*'Г на группу'!$A$2,"")</f>
        <v/>
      </c>
      <c r="CG65" s="40" t="str">
        <f>IF('Г на Ч'!CG65*'Г на группу'!$A$2,'Г на Ч'!CG65*'Г на группу'!$A$2,"")</f>
        <v/>
      </c>
      <c r="CH65" s="39" t="str">
        <f>IF('Г на Ч'!CH65*'Г на группу'!$A$2,'Г на Ч'!CH65*'Г на группу'!$A$2,"")</f>
        <v/>
      </c>
      <c r="CI65" s="39" t="str">
        <f>IF('Г на Ч'!CI65*'Г на группу'!$A$2,'Г на Ч'!CI65*'Г на группу'!$A$2,"")</f>
        <v/>
      </c>
      <c r="CJ65" s="39" t="str">
        <f>IF('Г на Ч'!CJ65*'Г на группу'!$A$2,'Г на Ч'!CJ65*'Г на группу'!$A$2,"")</f>
        <v/>
      </c>
      <c r="CK65" s="39" t="str">
        <f>IF('Г на Ч'!CK65*'Г на группу'!$A$2,'Г на Ч'!CK65*'Г на группу'!$A$2,"")</f>
        <v/>
      </c>
      <c r="CL65" s="38">
        <f>IF('Г на Ч'!CL65*'Г на группу'!$A$2,'Г на Ч'!CL65*'Г на группу'!$A$2,"")</f>
        <v>12</v>
      </c>
      <c r="CM65" s="39" t="str">
        <f>IF('Г на Ч'!CM65*'Г на группу'!$A$2,'Г на Ч'!CM65*'Г на группу'!$A$2,"")</f>
        <v/>
      </c>
      <c r="CN65" s="39" t="str">
        <f>IF('Г на Ч'!CN65*'Г на группу'!$A$2,'Г на Ч'!CN65*'Г на группу'!$A$2,"")</f>
        <v/>
      </c>
      <c r="CO65" s="39" t="str">
        <f>IF('Г на Ч'!CO65*'Г на группу'!$A$2,'Г на Ч'!CO65*'Г на группу'!$A$2,"")</f>
        <v/>
      </c>
      <c r="CP65" s="39" t="str">
        <f>IF('Г на Ч'!CP65*'Г на группу'!$A$2,'Г на Ч'!CP65*'Г на группу'!$A$2,"")</f>
        <v/>
      </c>
      <c r="CQ65" s="38" t="str">
        <f>IF('Г на Ч'!CQ65*'Г на группу'!$A$2,'Г на Ч'!CQ65*'Г на группу'!$A$2,"")</f>
        <v/>
      </c>
      <c r="CR65" s="39" t="str">
        <f>IF('Г на Ч'!CR65*'Г на группу'!$A$2,'Г на Ч'!CR65*'Г на группу'!$A$2,"")</f>
        <v/>
      </c>
      <c r="CS65" s="39" t="str">
        <f>IF('Г на Ч'!CS65*'Г на группу'!$A$2,'Г на Ч'!CS65*'Г на группу'!$A$2,"")</f>
        <v/>
      </c>
      <c r="CT65" s="39" t="str">
        <f>IF('Г на Ч'!CT65*'Г на группу'!$A$2,'Г на Ч'!CT65*'Г на группу'!$A$2,"")</f>
        <v/>
      </c>
      <c r="CU65" s="39" t="str">
        <f>IF('Г на Ч'!CU65*'Г на группу'!$A$2,'Г на Ч'!CU65*'Г на группу'!$A$2,"")</f>
        <v/>
      </c>
      <c r="CV65" s="38">
        <f>IF('Г на Ч'!CV65*'Г на группу'!$A$2,'Г на Ч'!CV65*'Г на группу'!$A$2,"")</f>
        <v>12</v>
      </c>
      <c r="CW65" s="39" t="str">
        <f>IF('Г на Ч'!CW65*'Г на группу'!$A$2,'Г на Ч'!CW65*'Г на группу'!$A$2,"")</f>
        <v/>
      </c>
      <c r="CX65" s="39" t="str">
        <f>IF('Г на Ч'!CX65*'Г на группу'!$A$2,'Г на Ч'!CX65*'Г на группу'!$A$2,"")</f>
        <v/>
      </c>
      <c r="CY65" s="39" t="str">
        <f>IF('Г на Ч'!CY65*'Г на группу'!$A$2,'Г на Ч'!CY65*'Г на группу'!$A$2,"")</f>
        <v/>
      </c>
      <c r="CZ65" s="39" t="str">
        <f>IF('Г на Ч'!CZ65*'Г на группу'!$A$2,'Г на Ч'!CZ65*'Г на группу'!$A$2,"")</f>
        <v/>
      </c>
      <c r="DA65" s="38" t="str">
        <f>IF('Г на Ч'!DA65*'Г на группу'!$A$2,'Г на Ч'!DA65*'Г на группу'!$A$2,"")</f>
        <v/>
      </c>
      <c r="DB65" s="39" t="str">
        <f>IF('Г на Ч'!DB65*'Г на группу'!$A$2,'Г на Ч'!DB65*'Г на группу'!$A$2,"")</f>
        <v/>
      </c>
      <c r="DC65" s="39" t="str">
        <f>IF('Г на Ч'!DC65*'Г на группу'!$A$2,'Г на Ч'!DC65*'Г на группу'!$A$2,"")</f>
        <v/>
      </c>
      <c r="DD65" s="39" t="str">
        <f>IF('Г на Ч'!DD65*'Г на группу'!$A$2,'Г на Ч'!DD65*'Г на группу'!$A$2,"")</f>
        <v/>
      </c>
      <c r="DE65" s="39" t="str">
        <f>IF('Г на Ч'!DE65*'Г на группу'!$A$2,'Г на Ч'!DE65*'Г на группу'!$A$2,"")</f>
        <v/>
      </c>
      <c r="DF65" s="38">
        <f>IF('Г на Ч'!DF65*'Г на группу'!$A$2,'Г на Ч'!DF65*'Г на группу'!$A$2,"")</f>
        <v>12</v>
      </c>
      <c r="DG65" s="39" t="str">
        <f>IF('Г на Ч'!DG65*'Г на группу'!$A$2,'Г на Ч'!DG65*'Г на группу'!$A$2,"")</f>
        <v/>
      </c>
      <c r="DH65" s="39" t="str">
        <f>IF('Г на Ч'!DH65*'Г на группу'!$A$2,'Г на Ч'!DH65*'Г на группу'!$A$2,"")</f>
        <v/>
      </c>
      <c r="DI65" s="39" t="str">
        <f>IF('Г на Ч'!DI65*'Г на группу'!$A$2,'Г на Ч'!DI65*'Г на группу'!$A$2,"")</f>
        <v/>
      </c>
      <c r="DJ65" s="39" t="str">
        <f>IF('Г на Ч'!DJ65*'Г на группу'!$A$2,'Г на Ч'!DJ65*'Г на группу'!$A$2,"")</f>
        <v/>
      </c>
      <c r="DK65" s="38" t="str">
        <f>IF('Г на Ч'!DK65*'Г на группу'!$A$2,'Г на Ч'!DK65*'Г на группу'!$A$2,"")</f>
        <v/>
      </c>
      <c r="DL65" s="39" t="str">
        <f>IF('Г на Ч'!DL65*'Г на группу'!$A$2,'Г на Ч'!DL65*'Г на группу'!$A$2,"")</f>
        <v/>
      </c>
      <c r="DM65" s="39" t="str">
        <f>IF('Г на Ч'!DM65*'Г на группу'!$A$2,'Г на Ч'!DM65*'Г на группу'!$A$2,"")</f>
        <v/>
      </c>
      <c r="DN65" s="39" t="str">
        <f>IF('Г на Ч'!DN65*'Г на группу'!$A$2,'Г на Ч'!DN65*'Г на группу'!$A$2,"")</f>
        <v/>
      </c>
      <c r="DO65" s="39" t="str">
        <f>IF('Г на Ч'!DO65*'Г на группу'!$A$2,'Г на Ч'!DO65*'Г на группу'!$A$2,"")</f>
        <v/>
      </c>
      <c r="DP65" s="38">
        <f>IF('Г на Ч'!DP65*'Г на группу'!$A$2,'Г на Ч'!DP65*'Г на группу'!$A$2,"")</f>
        <v>12</v>
      </c>
      <c r="DQ65" s="21">
        <f t="shared" si="34"/>
        <v>132</v>
      </c>
    </row>
    <row r="66" spans="1:122" s="21" customFormat="1" ht="15.75" thickBot="1" x14ac:dyDescent="0.3">
      <c r="A66" s="21" t="s">
        <v>69</v>
      </c>
      <c r="B66" s="50"/>
      <c r="E66" s="55"/>
      <c r="F66" s="53" t="e">
        <f t="shared" si="9"/>
        <v>#VALUE!</v>
      </c>
      <c r="G66" s="30" t="e">
        <f t="shared" ref="G66" si="35">$C66/100*J66</f>
        <v>#VALUE!</v>
      </c>
      <c r="H66" s="30" t="e">
        <f t="shared" si="11"/>
        <v>#VALUE!</v>
      </c>
      <c r="I66" s="30" t="e">
        <f t="shared" si="12"/>
        <v>#VALUE!</v>
      </c>
      <c r="J66" s="21" t="str">
        <f>IF('Г на Ч'!J66*'Г на группу'!$A$2,'Г на Ч'!J66*'Г на группу'!$A$2,"")</f>
        <v/>
      </c>
      <c r="K66" s="30" t="str">
        <f>IF('Г на Ч'!K66*'Г на группу'!$A$2,'Г на Ч'!K66*'Г на группу'!$A$2,"")</f>
        <v/>
      </c>
      <c r="L66" s="30" t="str">
        <f>IF('Г на Ч'!L66*'Г на группу'!$A$2,'Г на Ч'!L66*'Г на группу'!$A$2,"")</f>
        <v/>
      </c>
      <c r="M66" s="30" t="str">
        <f>IF('Г на Ч'!M66*'Г на группу'!$A$2,'Г на Ч'!M66*'Г на группу'!$A$2,"")</f>
        <v/>
      </c>
      <c r="N66" s="30" t="str">
        <f>IF('Г на Ч'!N66*'Г на группу'!$A$2,'Г на Ч'!N66*'Г на группу'!$A$2,"")</f>
        <v/>
      </c>
      <c r="O66" s="50" t="str">
        <f>IF('Г на Ч'!O66*'Г на группу'!$A$2,'Г на Ч'!O66*'Г на группу'!$A$2,"")</f>
        <v/>
      </c>
      <c r="P66" s="30" t="str">
        <f>IF('Г на Ч'!P66*'Г на группу'!$A$2,'Г на Ч'!P66*'Г на группу'!$A$2,"")</f>
        <v/>
      </c>
      <c r="Q66" s="30" t="str">
        <f>IF('Г на Ч'!Q66*'Г на группу'!$A$2,'Г на Ч'!Q66*'Г на группу'!$A$2,"")</f>
        <v/>
      </c>
      <c r="R66" s="30" t="str">
        <f>IF('Г на Ч'!R66*'Г на группу'!$A$2,'Г на Ч'!R66*'Г на группу'!$A$2,"")</f>
        <v/>
      </c>
      <c r="S66" s="30" t="str">
        <f>IF('Г на Ч'!S66*'Г на группу'!$A$2,'Г на Ч'!S66*'Г на группу'!$A$2,"")</f>
        <v/>
      </c>
      <c r="T66" s="50" t="str">
        <f>IF('Г на Ч'!T66*'Г на группу'!$A$2,'Г на Ч'!T66*'Г на группу'!$A$2,"")</f>
        <v/>
      </c>
      <c r="U66" s="30" t="str">
        <f>IF('Г на Ч'!U66*'Г на группу'!$A$2,'Г на Ч'!U66*'Г на группу'!$A$2,"")</f>
        <v/>
      </c>
      <c r="V66" s="30" t="str">
        <f>IF('Г на Ч'!V66*'Г на группу'!$A$2,'Г на Ч'!V66*'Г на группу'!$A$2,"")</f>
        <v/>
      </c>
      <c r="W66" s="30" t="str">
        <f>IF('Г на Ч'!W66*'Г на группу'!$A$2,'Г на Ч'!W66*'Г на группу'!$A$2,"")</f>
        <v/>
      </c>
      <c r="X66" s="30" t="str">
        <f>IF('Г на Ч'!X66*'Г на группу'!$A$2,'Г на Ч'!X66*'Г на группу'!$A$2,"")</f>
        <v/>
      </c>
      <c r="Y66" s="50">
        <f>IF('Г на Ч'!Y66*'Г на группу'!$A$2,'Г на Ч'!Y66*'Г на группу'!$A$2,"")</f>
        <v>12</v>
      </c>
      <c r="Z66" s="30" t="str">
        <f>IF('Г на Ч'!Z66*'Г на группу'!$A$2,'Г на Ч'!Z66*'Г на группу'!$A$2,"")</f>
        <v/>
      </c>
      <c r="AA66" s="30" t="str">
        <f>IF('Г на Ч'!AA66*'Г на группу'!$A$2,'Г на Ч'!AA66*'Г на группу'!$A$2,"")</f>
        <v/>
      </c>
      <c r="AB66" s="30" t="str">
        <f>IF('Г на Ч'!AB66*'Г на группу'!$A$2,'Г на Ч'!AB66*'Г на группу'!$A$2,"")</f>
        <v/>
      </c>
      <c r="AC66" s="30" t="str">
        <f>IF('Г на Ч'!AC66*'Г на группу'!$A$2,'Г на Ч'!AC66*'Г на группу'!$A$2,"")</f>
        <v/>
      </c>
      <c r="AD66" s="21" t="str">
        <f>IF('Г на Ч'!AD66*'Г на группу'!$A$2,'Г на Ч'!AD66*'Г на группу'!$A$2,"")</f>
        <v/>
      </c>
      <c r="AE66" s="30" t="str">
        <f>IF('Г на Ч'!AE66*'Г на группу'!$A$2,'Г на Ч'!AE66*'Г на группу'!$A$2,"")</f>
        <v/>
      </c>
      <c r="AF66" s="30" t="str">
        <f>IF('Г на Ч'!AF66*'Г на группу'!$A$2,'Г на Ч'!AF66*'Г на группу'!$A$2,"")</f>
        <v/>
      </c>
      <c r="AG66" s="30" t="str">
        <f>IF('Г на Ч'!AG66*'Г на группу'!$A$2,'Г на Ч'!AG66*'Г на группу'!$A$2,"")</f>
        <v/>
      </c>
      <c r="AH66" s="30" t="str">
        <f>IF('Г на Ч'!AH66*'Г на группу'!$A$2,'Г на Ч'!AH66*'Г на группу'!$A$2,"")</f>
        <v/>
      </c>
      <c r="AI66" s="21" t="str">
        <f>IF('Г на Ч'!AI66*'Г на группу'!$A$2,'Г на Ч'!AI66*'Г на группу'!$A$2,"")</f>
        <v/>
      </c>
      <c r="AJ66" s="30" t="str">
        <f>IF('Г на Ч'!AJ66*'Г на группу'!$A$2,'Г на Ч'!AJ66*'Г на группу'!$A$2,"")</f>
        <v/>
      </c>
      <c r="AK66" s="30" t="str">
        <f>IF('Г на Ч'!AK66*'Г на группу'!$A$2,'Г на Ч'!AK66*'Г на группу'!$A$2,"")</f>
        <v/>
      </c>
      <c r="AL66" s="30" t="str">
        <f>IF('Г на Ч'!AL66*'Г на группу'!$A$2,'Г на Ч'!AL66*'Г на группу'!$A$2,"")</f>
        <v/>
      </c>
      <c r="AM66" s="30" t="str">
        <f>IF('Г на Ч'!AM66*'Г на группу'!$A$2,'Г на Ч'!AM66*'Г на группу'!$A$2,"")</f>
        <v/>
      </c>
      <c r="AN66" s="54" t="str">
        <f>IF('Г на Ч'!AN66*'Г на группу'!$A$2,'Г на Ч'!AN66*'Г на группу'!$A$2,"")</f>
        <v/>
      </c>
      <c r="AO66" s="30" t="str">
        <f>IF('Г на Ч'!AO66*'Г на группу'!$A$2,'Г на Ч'!AO66*'Г на группу'!$A$2,"")</f>
        <v/>
      </c>
      <c r="AP66" s="30" t="str">
        <f>IF('Г на Ч'!AP66*'Г на группу'!$A$2,'Г на Ч'!AP66*'Г на группу'!$A$2,"")</f>
        <v/>
      </c>
      <c r="AQ66" s="30" t="str">
        <f>IF('Г на Ч'!AQ66*'Г на группу'!$A$2,'Г на Ч'!AQ66*'Г на группу'!$A$2,"")</f>
        <v/>
      </c>
      <c r="AR66" s="30" t="str">
        <f>IF('Г на Ч'!AR66*'Г на группу'!$A$2,'Г на Ч'!AR66*'Г на группу'!$A$2,"")</f>
        <v/>
      </c>
      <c r="AS66" s="50">
        <f>IF('Г на Ч'!AS66*'Г на группу'!$A$2,'Г на Ч'!AS66*'Г на группу'!$A$2,"")</f>
        <v>12</v>
      </c>
      <c r="AT66" s="30" t="str">
        <f>IF('Г на Ч'!AT66*'Г на группу'!$A$2,'Г на Ч'!AT66*'Г на группу'!$A$2,"")</f>
        <v/>
      </c>
      <c r="AU66" s="30" t="str">
        <f>IF('Г на Ч'!AU66*'Г на группу'!$A$2,'Г на Ч'!AU66*'Г на группу'!$A$2,"")</f>
        <v/>
      </c>
      <c r="AV66" s="30" t="str">
        <f>IF('Г на Ч'!AV66*'Г на группу'!$A$2,'Г на Ч'!AV66*'Г на группу'!$A$2,"")</f>
        <v/>
      </c>
      <c r="AW66" s="30" t="str">
        <f>IF('Г на Ч'!AW66*'Г на группу'!$A$2,'Г на Ч'!AW66*'Г на группу'!$A$2,"")</f>
        <v/>
      </c>
      <c r="AX66" s="21" t="str">
        <f>IF('Г на Ч'!AX66*'Г на группу'!$A$2,'Г на Ч'!AX66*'Г на группу'!$A$2,"")</f>
        <v/>
      </c>
      <c r="AY66" s="30" t="str">
        <f>IF('Г на Ч'!AY66*'Г на группу'!$A$2,'Г на Ч'!AY66*'Г на группу'!$A$2,"")</f>
        <v/>
      </c>
      <c r="AZ66" s="30" t="str">
        <f>IF('Г на Ч'!AZ66*'Г на группу'!$A$2,'Г на Ч'!AZ66*'Г на группу'!$A$2,"")</f>
        <v/>
      </c>
      <c r="BA66" s="30" t="str">
        <f>IF('Г на Ч'!BA66*'Г на группу'!$A$2,'Г на Ч'!BA66*'Г на группу'!$A$2,"")</f>
        <v/>
      </c>
      <c r="BB66" s="30" t="str">
        <f>IF('Г на Ч'!BB66*'Г на группу'!$A$2,'Г на Ч'!BB66*'Г на группу'!$A$2,"")</f>
        <v/>
      </c>
      <c r="BC66" s="50" t="str">
        <f>IF('Г на Ч'!BC66*'Г на группу'!$A$2,'Г на Ч'!BC66*'Г на группу'!$A$2,"")</f>
        <v/>
      </c>
      <c r="BD66" s="53" t="str">
        <f>IF('Г на Ч'!BD66*'Г на группу'!$A$2,'Г на Ч'!BD66*'Г на группу'!$A$2,"")</f>
        <v/>
      </c>
      <c r="BE66" s="53" t="str">
        <f>IF('Г на Ч'!BE66*'Г на группу'!$A$2,'Г на Ч'!BE66*'Г на группу'!$A$2,"")</f>
        <v/>
      </c>
      <c r="BF66" s="53" t="str">
        <f>IF('Г на Ч'!BF66*'Г на группу'!$A$2,'Г на Ч'!BF66*'Г на группу'!$A$2,"")</f>
        <v/>
      </c>
      <c r="BG66" s="53" t="str">
        <f>IF('Г на Ч'!BG66*'Г на группу'!$A$2,'Г на Ч'!BG66*'Г на группу'!$A$2,"")</f>
        <v/>
      </c>
      <c r="BH66" s="54" t="str">
        <f>IF('Г на Ч'!BH66*'Г на группу'!$A$2,'Г на Ч'!BH66*'Г на группу'!$A$2,"")</f>
        <v/>
      </c>
      <c r="BI66" s="30" t="str">
        <f>IF('Г на Ч'!BI66*'Г на группу'!$A$2,'Г на Ч'!BI66*'Г на группу'!$A$2,"")</f>
        <v/>
      </c>
      <c r="BJ66" s="30" t="str">
        <f>IF('Г на Ч'!BJ66*'Г на группу'!$A$2,'Г на Ч'!BJ66*'Г на группу'!$A$2,"")</f>
        <v/>
      </c>
      <c r="BK66" s="30" t="str">
        <f>IF('Г на Ч'!BK66*'Г на группу'!$A$2,'Г на Ч'!BK66*'Г на группу'!$A$2,"")</f>
        <v/>
      </c>
      <c r="BL66" s="30" t="str">
        <f>IF('Г на Ч'!BL66*'Г на группу'!$A$2,'Г на Ч'!BL66*'Г на группу'!$A$2,"")</f>
        <v/>
      </c>
      <c r="BM66" s="55">
        <f>IF('Г на Ч'!BM66*'Г на группу'!$A$2,'Г на Ч'!BM66*'Г на группу'!$A$2,"")</f>
        <v>12</v>
      </c>
      <c r="BN66" s="53" t="str">
        <f>IF('Г на Ч'!BN66*'Г на группу'!$A$2,'Г на Ч'!BN66*'Г на группу'!$A$2,"")</f>
        <v/>
      </c>
      <c r="BO66" s="53" t="str">
        <f>IF('Г на Ч'!BO66*'Г на группу'!$A$2,'Г на Ч'!BO66*'Г на группу'!$A$2,"")</f>
        <v/>
      </c>
      <c r="BP66" s="53" t="str">
        <f>IF('Г на Ч'!BP66*'Г на группу'!$A$2,'Г на Ч'!BP66*'Г на группу'!$A$2,"")</f>
        <v/>
      </c>
      <c r="BQ66" s="53" t="str">
        <f>IF('Г на Ч'!BQ66*'Г на группу'!$A$2,'Г на Ч'!BQ66*'Г на группу'!$A$2,"")</f>
        <v/>
      </c>
      <c r="BR66" s="50" t="str">
        <f>IF('Г на Ч'!BR66*'Г на группу'!$A$2,'Г на Ч'!BR66*'Г на группу'!$A$2,"")</f>
        <v/>
      </c>
      <c r="BS66" s="53" t="str">
        <f>IF('Г на Ч'!BS66*'Г на группу'!$A$2,'Г на Ч'!BS66*'Г на группу'!$A$2,"")</f>
        <v/>
      </c>
      <c r="BT66" s="53" t="str">
        <f>IF('Г на Ч'!BT66*'Г на группу'!$A$2,'Г на Ч'!BT66*'Г на группу'!$A$2,"")</f>
        <v/>
      </c>
      <c r="BU66" s="53" t="str">
        <f>IF('Г на Ч'!BU66*'Г на группу'!$A$2,'Г на Ч'!BU66*'Г на группу'!$A$2,"")</f>
        <v/>
      </c>
      <c r="BV66" s="53" t="str">
        <f>IF('Г на Ч'!BV66*'Г на группу'!$A$2,'Г на Ч'!BV66*'Г на группу'!$A$2,"")</f>
        <v/>
      </c>
      <c r="BW66" s="50" t="str">
        <f>IF('Г на Ч'!BW66*'Г на группу'!$A$2,'Г на Ч'!BW66*'Г на группу'!$A$2,"")</f>
        <v/>
      </c>
      <c r="BX66" s="53" t="str">
        <f>IF('Г на Ч'!BX66*'Г на группу'!$A$2,'Г на Ч'!BX66*'Г на группу'!$A$2,"")</f>
        <v/>
      </c>
      <c r="BY66" s="53" t="str">
        <f>IF('Г на Ч'!BY66*'Г на группу'!$A$2,'Г на Ч'!BY66*'Г на группу'!$A$2,"")</f>
        <v/>
      </c>
      <c r="BZ66" s="53" t="str">
        <f>IF('Г на Ч'!BZ66*'Г на группу'!$A$2,'Г на Ч'!BZ66*'Г на группу'!$A$2,"")</f>
        <v/>
      </c>
      <c r="CA66" s="53" t="str">
        <f>IF('Г на Ч'!CA66*'Г на группу'!$A$2,'Г на Ч'!CA66*'Г на группу'!$A$2,"")</f>
        <v/>
      </c>
      <c r="CB66" s="50" t="str">
        <f>IF('Г на Ч'!CB66*'Г на группу'!$A$2,'Г на Ч'!CB66*'Г на группу'!$A$2,"")</f>
        <v/>
      </c>
      <c r="CC66" s="53" t="str">
        <f>IF('Г на Ч'!CC66*'Г на группу'!$A$2,'Г на Ч'!CC66*'Г на группу'!$A$2,"")</f>
        <v/>
      </c>
      <c r="CD66" s="53" t="str">
        <f>IF('Г на Ч'!CD66*'Г на группу'!$A$2,'Г на Ч'!CD66*'Г на группу'!$A$2,"")</f>
        <v/>
      </c>
      <c r="CE66" s="53" t="str">
        <f>IF('Г на Ч'!CE66*'Г на группу'!$A$2,'Г на Ч'!CE66*'Г на группу'!$A$2,"")</f>
        <v/>
      </c>
      <c r="CF66" s="53" t="str">
        <f>IF('Г на Ч'!CF66*'Г на группу'!$A$2,'Г на Ч'!CF66*'Г на группу'!$A$2,"")</f>
        <v/>
      </c>
      <c r="CG66" s="50">
        <f>IF('Г на Ч'!CG66*'Г на группу'!$A$2,'Г на Ч'!CG66*'Г на группу'!$A$2,"")</f>
        <v>12</v>
      </c>
      <c r="CH66" s="53" t="str">
        <f>IF('Г на Ч'!CH66*'Г на группу'!$A$2,'Г на Ч'!CH66*'Г на группу'!$A$2,"")</f>
        <v/>
      </c>
      <c r="CI66" s="53" t="str">
        <f>IF('Г на Ч'!CI66*'Г на группу'!$A$2,'Г на Ч'!CI66*'Г на группу'!$A$2,"")</f>
        <v/>
      </c>
      <c r="CJ66" s="53" t="str">
        <f>IF('Г на Ч'!CJ66*'Г на группу'!$A$2,'Г на Ч'!CJ66*'Г на группу'!$A$2,"")</f>
        <v/>
      </c>
      <c r="CK66" s="53" t="str">
        <f>IF('Г на Ч'!CK66*'Г на группу'!$A$2,'Г на Ч'!CK66*'Г на группу'!$A$2,"")</f>
        <v/>
      </c>
      <c r="CL66" s="21" t="str">
        <f>IF('Г на Ч'!CL66*'Г на группу'!$A$2,'Г на Ч'!CL66*'Г на группу'!$A$2,"")</f>
        <v/>
      </c>
      <c r="CM66" s="53" t="str">
        <f>IF('Г на Ч'!CM66*'Г на группу'!$A$2,'Г на Ч'!CM66*'Г на группу'!$A$2,"")</f>
        <v/>
      </c>
      <c r="CN66" s="53" t="str">
        <f>IF('Г на Ч'!CN66*'Г на группу'!$A$2,'Г на Ч'!CN66*'Г на группу'!$A$2,"")</f>
        <v/>
      </c>
      <c r="CO66" s="53" t="str">
        <f>IF('Г на Ч'!CO66*'Г на группу'!$A$2,'Г на Ч'!CO66*'Г на группу'!$A$2,"")</f>
        <v/>
      </c>
      <c r="CP66" s="53" t="str">
        <f>IF('Г на Ч'!CP66*'Г на группу'!$A$2,'Г на Ч'!CP66*'Г на группу'!$A$2,"")</f>
        <v/>
      </c>
      <c r="CQ66" s="21" t="str">
        <f>IF('Г на Ч'!CQ66*'Г на группу'!$A$2,'Г на Ч'!CQ66*'Г на группу'!$A$2,"")</f>
        <v/>
      </c>
      <c r="CR66" s="53" t="str">
        <f>IF('Г на Ч'!CR66*'Г на группу'!$A$2,'Г на Ч'!CR66*'Г на группу'!$A$2,"")</f>
        <v/>
      </c>
      <c r="CS66" s="53" t="str">
        <f>IF('Г на Ч'!CS66*'Г на группу'!$A$2,'Г на Ч'!CS66*'Г на группу'!$A$2,"")</f>
        <v/>
      </c>
      <c r="CT66" s="53" t="str">
        <f>IF('Г на Ч'!CT66*'Г на группу'!$A$2,'Г на Ч'!CT66*'Г на группу'!$A$2,"")</f>
        <v/>
      </c>
      <c r="CU66" s="53" t="str">
        <f>IF('Г на Ч'!CU66*'Г на группу'!$A$2,'Г на Ч'!CU66*'Г на группу'!$A$2,"")</f>
        <v/>
      </c>
      <c r="CV66" s="21" t="str">
        <f>IF('Г на Ч'!CV66*'Г на группу'!$A$2,'Г на Ч'!CV66*'Г на группу'!$A$2,"")</f>
        <v/>
      </c>
      <c r="CW66" s="53" t="str">
        <f>IF('Г на Ч'!CW66*'Г на группу'!$A$2,'Г на Ч'!CW66*'Г на группу'!$A$2,"")</f>
        <v/>
      </c>
      <c r="CX66" s="53" t="str">
        <f>IF('Г на Ч'!CX66*'Г на группу'!$A$2,'Г на Ч'!CX66*'Г на группу'!$A$2,"")</f>
        <v/>
      </c>
      <c r="CY66" s="53" t="str">
        <f>IF('Г на Ч'!CY66*'Г на группу'!$A$2,'Г на Ч'!CY66*'Г на группу'!$A$2,"")</f>
        <v/>
      </c>
      <c r="CZ66" s="53" t="str">
        <f>IF('Г на Ч'!CZ66*'Г на группу'!$A$2,'Г на Ч'!CZ66*'Г на группу'!$A$2,"")</f>
        <v/>
      </c>
      <c r="DA66" s="21">
        <f>IF('Г на Ч'!DA66*'Г на группу'!$A$2,'Г на Ч'!DA66*'Г на группу'!$A$2,"")</f>
        <v>12</v>
      </c>
      <c r="DB66" s="53" t="str">
        <f>IF('Г на Ч'!DB66*'Г на группу'!$A$2,'Г на Ч'!DB66*'Г на группу'!$A$2,"")</f>
        <v/>
      </c>
      <c r="DC66" s="53" t="str">
        <f>IF('Г на Ч'!DC66*'Г на группу'!$A$2,'Г на Ч'!DC66*'Г на группу'!$A$2,"")</f>
        <v/>
      </c>
      <c r="DD66" s="53" t="str">
        <f>IF('Г на Ч'!DD66*'Г на группу'!$A$2,'Г на Ч'!DD66*'Г на группу'!$A$2,"")</f>
        <v/>
      </c>
      <c r="DE66" s="53" t="str">
        <f>IF('Г на Ч'!DE66*'Г на группу'!$A$2,'Г на Ч'!DE66*'Г на группу'!$A$2,"")</f>
        <v/>
      </c>
      <c r="DF66" s="21" t="str">
        <f>IF('Г на Ч'!DF66*'Г на группу'!$A$2,'Г на Ч'!DF66*'Г на группу'!$A$2,"")</f>
        <v/>
      </c>
      <c r="DG66" s="53" t="str">
        <f>IF('Г на Ч'!DG66*'Г на группу'!$A$2,'Г на Ч'!DG66*'Г на группу'!$A$2,"")</f>
        <v/>
      </c>
      <c r="DH66" s="53" t="str">
        <f>IF('Г на Ч'!DH66*'Г на группу'!$A$2,'Г на Ч'!DH66*'Г на группу'!$A$2,"")</f>
        <v/>
      </c>
      <c r="DI66" s="53" t="str">
        <f>IF('Г на Ч'!DI66*'Г на группу'!$A$2,'Г на Ч'!DI66*'Г на группу'!$A$2,"")</f>
        <v/>
      </c>
      <c r="DJ66" s="53" t="str">
        <f>IF('Г на Ч'!DJ66*'Г на группу'!$A$2,'Г на Ч'!DJ66*'Г на группу'!$A$2,"")</f>
        <v/>
      </c>
      <c r="DK66" s="21" t="str">
        <f>IF('Г на Ч'!DK66*'Г на группу'!$A$2,'Г на Ч'!DK66*'Г на группу'!$A$2,"")</f>
        <v/>
      </c>
      <c r="DL66" s="53" t="str">
        <f>IF('Г на Ч'!DL66*'Г на группу'!$A$2,'Г на Ч'!DL66*'Г на группу'!$A$2,"")</f>
        <v/>
      </c>
      <c r="DM66" s="53" t="str">
        <f>IF('Г на Ч'!DM66*'Г на группу'!$A$2,'Г на Ч'!DM66*'Г на группу'!$A$2,"")</f>
        <v/>
      </c>
      <c r="DN66" s="53" t="str">
        <f>IF('Г на Ч'!DN66*'Г на группу'!$A$2,'Г на Ч'!DN66*'Г на группу'!$A$2,"")</f>
        <v/>
      </c>
      <c r="DO66" s="53" t="str">
        <f>IF('Г на Ч'!DO66*'Г на группу'!$A$2,'Г на Ч'!DO66*'Г на группу'!$A$2,"")</f>
        <v/>
      </c>
      <c r="DP66" s="21" t="str">
        <f>IF('Г на Ч'!DP66*'Г на группу'!$A$2,'Г на Ч'!DP66*'Г на группу'!$A$2,"")</f>
        <v/>
      </c>
      <c r="DQ66" s="21">
        <f t="shared" si="34"/>
        <v>60</v>
      </c>
    </row>
    <row r="67" spans="1:122" s="21" customFormat="1" x14ac:dyDescent="0.25">
      <c r="A67" s="40" t="s">
        <v>48</v>
      </c>
      <c r="B67" s="40">
        <v>400</v>
      </c>
      <c r="C67" s="38"/>
      <c r="D67" s="38"/>
      <c r="E67" s="37">
        <v>99.9</v>
      </c>
      <c r="F67" s="32" t="e">
        <f t="shared" ref="F67:I67" si="36">SUM(F33:F66)</f>
        <v>#VALUE!</v>
      </c>
      <c r="G67" s="32" t="e">
        <f t="shared" si="36"/>
        <v>#VALUE!</v>
      </c>
      <c r="H67" s="32" t="e">
        <f t="shared" si="36"/>
        <v>#VALUE!</v>
      </c>
      <c r="I67" s="32" t="e">
        <f t="shared" si="36"/>
        <v>#VALUE!</v>
      </c>
      <c r="J67" s="97" t="str">
        <f>IF('Г на Ч'!J67*'Г на группу'!$A$2,'Г на Ч'!J67*'Г на группу'!$A$2,"")</f>
        <v/>
      </c>
      <c r="K67" s="39">
        <f>IF('Г на Ч'!K67*'Г на группу'!$A$2,'Г на Ч'!K67*'Г на группу'!$A$2,"")</f>
        <v>132</v>
      </c>
      <c r="L67" s="39" t="str">
        <f>IF('Г на Ч'!L67*'Г на группу'!$A$2,'Г на Ч'!L67*'Г на группу'!$A$2,"")</f>
        <v/>
      </c>
      <c r="M67" s="39" t="str">
        <f>IF('Г на Ч'!M67*'Г на группу'!$A$2,'Г на Ч'!M67*'Г на группу'!$A$2,"")</f>
        <v/>
      </c>
      <c r="N67" s="39">
        <f>IF('Г на Ч'!N67*'Г на группу'!$A$2,'Г на Ч'!N67*'Г на группу'!$A$2,"")</f>
        <v>32.966999999999999</v>
      </c>
      <c r="O67" s="40">
        <f>IF('Г на Ч'!O67*'Г на группу'!$A$2,'Г на Ч'!O67*'Г на группу'!$A$2,"")</f>
        <v>33</v>
      </c>
      <c r="P67" s="39">
        <f>IF('Г на Ч'!P67*'Г на группу'!$A$2,'Г на Ч'!P67*'Г на группу'!$A$2,"")</f>
        <v>132</v>
      </c>
      <c r="Q67" s="39" t="str">
        <f>IF('Г на Ч'!Q67*'Г на группу'!$A$2,'Г на Ч'!Q67*'Г на группу'!$A$2,"")</f>
        <v/>
      </c>
      <c r="R67" s="39" t="str">
        <f>IF('Г на Ч'!R67*'Г на группу'!$A$2,'Г на Ч'!R67*'Г на группу'!$A$2,"")</f>
        <v/>
      </c>
      <c r="S67" s="39">
        <f>IF('Г на Ч'!S67*'Г на группу'!$A$2,'Г на Ч'!S67*'Г на группу'!$A$2,"")</f>
        <v>32.966999999999999</v>
      </c>
      <c r="T67" s="40">
        <f>IF('Г на Ч'!T67*'Г на группу'!$A$2,'Г на Ч'!T67*'Г на группу'!$A$2,"")</f>
        <v>33</v>
      </c>
      <c r="U67" s="39">
        <f>IF('Г на Ч'!U67*'Г на группу'!$A$2,'Г на Ч'!U67*'Г на группу'!$A$2,"")</f>
        <v>132</v>
      </c>
      <c r="V67" s="39" t="str">
        <f>IF('Г на Ч'!V67*'Г на группу'!$A$2,'Г на Ч'!V67*'Г на группу'!$A$2,"")</f>
        <v/>
      </c>
      <c r="W67" s="39" t="str">
        <f>IF('Г на Ч'!W67*'Г на группу'!$A$2,'Г на Ч'!W67*'Г на группу'!$A$2,"")</f>
        <v/>
      </c>
      <c r="X67" s="39">
        <f>IF('Г на Ч'!X67*'Г на группу'!$A$2,'Г на Ч'!X67*'Г на группу'!$A$2,"")</f>
        <v>32.966999999999999</v>
      </c>
      <c r="Y67" s="40">
        <f>IF('Г на Ч'!Y67*'Г на группу'!$A$2,'Г на Ч'!Y67*'Г на группу'!$A$2,"")</f>
        <v>33</v>
      </c>
      <c r="Z67" s="39">
        <f>IF('Г на Ч'!Z67*'Г на группу'!$A$2,'Г на Ч'!Z67*'Г на группу'!$A$2,"")</f>
        <v>132</v>
      </c>
      <c r="AA67" s="39" t="str">
        <f>IF('Г на Ч'!AA67*'Г на группу'!$A$2,'Г на Ч'!AA67*'Г на группу'!$A$2,"")</f>
        <v/>
      </c>
      <c r="AB67" s="39" t="str">
        <f>IF('Г на Ч'!AB67*'Г на группу'!$A$2,'Г на Ч'!AB67*'Г на группу'!$A$2,"")</f>
        <v/>
      </c>
      <c r="AC67" s="39">
        <f>IF('Г на Ч'!AC67*'Г на группу'!$A$2,'Г на Ч'!AC67*'Г на группу'!$A$2,"")</f>
        <v>32.966999999999999</v>
      </c>
      <c r="AD67" s="38">
        <f>IF('Г на Ч'!AD67*'Г на группу'!$A$2,'Г на Ч'!AD67*'Г на группу'!$A$2,"")</f>
        <v>33</v>
      </c>
      <c r="AE67" s="39">
        <f>IF('Г на Ч'!AE67*'Г на группу'!$A$2,'Г на Ч'!AE67*'Г на группу'!$A$2,"")</f>
        <v>132</v>
      </c>
      <c r="AF67" s="39" t="str">
        <f>IF('Г на Ч'!AF67*'Г на группу'!$A$2,'Г на Ч'!AF67*'Г на группу'!$A$2,"")</f>
        <v/>
      </c>
      <c r="AG67" s="39" t="str">
        <f>IF('Г на Ч'!AG67*'Г на группу'!$A$2,'Г на Ч'!AG67*'Г на группу'!$A$2,"")</f>
        <v/>
      </c>
      <c r="AH67" s="39">
        <f>IF('Г на Ч'!AH67*'Г на группу'!$A$2,'Г на Ч'!AH67*'Г на группу'!$A$2,"")</f>
        <v>32.966999999999999</v>
      </c>
      <c r="AI67" s="38">
        <f>IF('Г на Ч'!AI67*'Г на группу'!$A$2,'Г на Ч'!AI67*'Г на группу'!$A$2,"")</f>
        <v>33</v>
      </c>
      <c r="AJ67" s="39">
        <f>IF('Г на Ч'!AJ67*'Г на группу'!$A$2,'Г на Ч'!AJ67*'Г на группу'!$A$2,"")</f>
        <v>132</v>
      </c>
      <c r="AK67" s="39" t="str">
        <f>IF('Г на Ч'!AK67*'Г на группу'!$A$2,'Г на Ч'!AK67*'Г на группу'!$A$2,"")</f>
        <v/>
      </c>
      <c r="AL67" s="39" t="str">
        <f>IF('Г на Ч'!AL67*'Г на группу'!$A$2,'Г на Ч'!AL67*'Г на группу'!$A$2,"")</f>
        <v/>
      </c>
      <c r="AM67" s="39">
        <f>IF('Г на Ч'!AM67*'Г на группу'!$A$2,'Г на Ч'!AM67*'Г на группу'!$A$2,"")</f>
        <v>32.966999999999999</v>
      </c>
      <c r="AN67" s="41">
        <f>IF('Г на Ч'!AN67*'Г на группу'!$A$2,'Г на Ч'!AN67*'Г на группу'!$A$2,"")</f>
        <v>33</v>
      </c>
      <c r="AO67" s="39">
        <f>IF('Г на Ч'!AO67*'Г на группу'!$A$2,'Г на Ч'!AO67*'Г на группу'!$A$2,"")</f>
        <v>132</v>
      </c>
      <c r="AP67" s="39" t="str">
        <f>IF('Г на Ч'!AP67*'Г на группу'!$A$2,'Г на Ч'!AP67*'Г на группу'!$A$2,"")</f>
        <v/>
      </c>
      <c r="AQ67" s="39" t="str">
        <f>IF('Г на Ч'!AQ67*'Г на группу'!$A$2,'Г на Ч'!AQ67*'Г на группу'!$A$2,"")</f>
        <v/>
      </c>
      <c r="AR67" s="39">
        <f>IF('Г на Ч'!AR67*'Г на группу'!$A$2,'Г на Ч'!AR67*'Г на группу'!$A$2,"")</f>
        <v>32.966999999999999</v>
      </c>
      <c r="AS67" s="40">
        <f>IF('Г на Ч'!AS67*'Г на группу'!$A$2,'Г на Ч'!AS67*'Г на группу'!$A$2,"")</f>
        <v>33</v>
      </c>
      <c r="AT67" s="39">
        <f>IF('Г на Ч'!AT67*'Г на группу'!$A$2,'Г на Ч'!AT67*'Г на группу'!$A$2,"")</f>
        <v>132</v>
      </c>
      <c r="AU67" s="39" t="str">
        <f>IF('Г на Ч'!AU67*'Г на группу'!$A$2,'Г на Ч'!AU67*'Г на группу'!$A$2,"")</f>
        <v/>
      </c>
      <c r="AV67" s="39" t="str">
        <f>IF('Г на Ч'!AV67*'Г на группу'!$A$2,'Г на Ч'!AV67*'Г на группу'!$A$2,"")</f>
        <v/>
      </c>
      <c r="AW67" s="39">
        <f>IF('Г на Ч'!AW67*'Г на группу'!$A$2,'Г на Ч'!AW67*'Г на группу'!$A$2,"")</f>
        <v>32.966999999999999</v>
      </c>
      <c r="AX67" s="38">
        <f>IF('Г на Ч'!AX67*'Г на группу'!$A$2,'Г на Ч'!AX67*'Г на группу'!$A$2,"")</f>
        <v>33</v>
      </c>
      <c r="AY67" s="42">
        <f>IF('Г на Ч'!AY67*'Г на группу'!$A$2,'Г на Ч'!AY67*'Г на группу'!$A$2,"")</f>
        <v>132</v>
      </c>
      <c r="AZ67" s="39" t="str">
        <f>IF('Г на Ч'!AZ67*'Г на группу'!$A$2,'Г на Ч'!AZ67*'Г на группу'!$A$2,"")</f>
        <v/>
      </c>
      <c r="BA67" s="39" t="str">
        <f>IF('Г на Ч'!BA67*'Г на группу'!$A$2,'Г на Ч'!BA67*'Г на группу'!$A$2,"")</f>
        <v/>
      </c>
      <c r="BB67" s="39">
        <f>IF('Г на Ч'!BB67*'Г на группу'!$A$2,'Г на Ч'!BB67*'Г на группу'!$A$2,"")</f>
        <v>32.966999999999999</v>
      </c>
      <c r="BC67" s="40">
        <f>IF('Г на Ч'!BC67*'Г на группу'!$A$2,'Г на Ч'!BC67*'Г на группу'!$A$2,"")</f>
        <v>33</v>
      </c>
      <c r="BD67" s="39">
        <f>IF('Г на Ч'!BD67*'Г на группу'!$A$2,'Г на Ч'!BD67*'Г на группу'!$A$2,"")</f>
        <v>132</v>
      </c>
      <c r="BE67" s="39" t="str">
        <f>IF('Г на Ч'!BE67*'Г на группу'!$A$2,'Г на Ч'!BE67*'Г на группу'!$A$2,"")</f>
        <v/>
      </c>
      <c r="BF67" s="39" t="str">
        <f>IF('Г на Ч'!BF67*'Г на группу'!$A$2,'Г на Ч'!BF67*'Г на группу'!$A$2,"")</f>
        <v/>
      </c>
      <c r="BG67" s="39">
        <f>IF('Г на Ч'!BG67*'Г на группу'!$A$2,'Г на Ч'!BG67*'Г на группу'!$A$2,"")</f>
        <v>32.966999999999999</v>
      </c>
      <c r="BH67" s="41">
        <f>IF('Г на Ч'!BH67*'Г на группу'!$A$2,'Г на Ч'!BH67*'Г на группу'!$A$2,"")</f>
        <v>33</v>
      </c>
      <c r="BI67" s="42">
        <f>IF('Г на Ч'!BI67*'Г на группу'!$A$2,'Г на Ч'!BI67*'Г на группу'!$A$2,"")</f>
        <v>132</v>
      </c>
      <c r="BJ67" s="39" t="str">
        <f>IF('Г на Ч'!BJ67*'Г на группу'!$A$2,'Г на Ч'!BJ67*'Г на группу'!$A$2,"")</f>
        <v/>
      </c>
      <c r="BK67" s="39" t="str">
        <f>IF('Г на Ч'!BK67*'Г на группу'!$A$2,'Г на Ч'!BK67*'Г на группу'!$A$2,"")</f>
        <v/>
      </c>
      <c r="BL67" s="39">
        <f>IF('Г на Ч'!BL67*'Г на группу'!$A$2,'Г на Ч'!BL67*'Г на группу'!$A$2,"")</f>
        <v>32.966999999999999</v>
      </c>
      <c r="BM67" s="43">
        <f>IF('Г на Ч'!BM67*'Г на группу'!$A$2,'Г на Ч'!BM67*'Г на группу'!$A$2,"")</f>
        <v>33</v>
      </c>
      <c r="BN67" s="39">
        <f>IF('Г на Ч'!BN67*'Г на группу'!$A$2,'Г на Ч'!BN67*'Г на группу'!$A$2,"")</f>
        <v>132</v>
      </c>
      <c r="BO67" s="39" t="str">
        <f>IF('Г на Ч'!BO67*'Г на группу'!$A$2,'Г на Ч'!BO67*'Г на группу'!$A$2,"")</f>
        <v/>
      </c>
      <c r="BP67" s="39" t="str">
        <f>IF('Г на Ч'!BP67*'Г на группу'!$A$2,'Г на Ч'!BP67*'Г на группу'!$A$2,"")</f>
        <v/>
      </c>
      <c r="BQ67" s="39">
        <f>IF('Г на Ч'!BQ67*'Г на группу'!$A$2,'Г на Ч'!BQ67*'Г на группу'!$A$2,"")</f>
        <v>32.966999999999999</v>
      </c>
      <c r="BR67" s="40">
        <f>IF('Г на Ч'!BR67*'Г на группу'!$A$2,'Г на Ч'!BR67*'Г на группу'!$A$2,"")</f>
        <v>33</v>
      </c>
      <c r="BS67" s="39">
        <f>IF('Г на Ч'!BS67*'Г на группу'!$A$2,'Г на Ч'!BS67*'Г на группу'!$A$2,"")</f>
        <v>132</v>
      </c>
      <c r="BT67" s="39" t="str">
        <f>IF('Г на Ч'!BT67*'Г на группу'!$A$2,'Г на Ч'!BT67*'Г на группу'!$A$2,"")</f>
        <v/>
      </c>
      <c r="BU67" s="39" t="str">
        <f>IF('Г на Ч'!BU67*'Г на группу'!$A$2,'Г на Ч'!BU67*'Г на группу'!$A$2,"")</f>
        <v/>
      </c>
      <c r="BV67" s="39">
        <f>IF('Г на Ч'!BV67*'Г на группу'!$A$2,'Г на Ч'!BV67*'Г на группу'!$A$2,"")</f>
        <v>32.966999999999999</v>
      </c>
      <c r="BW67" s="40">
        <f>IF('Г на Ч'!BW67*'Г на группу'!$A$2,'Г на Ч'!BW67*'Г на группу'!$A$2,"")</f>
        <v>33</v>
      </c>
      <c r="BX67" s="39">
        <f>IF('Г на Ч'!BX67*'Г на группу'!$A$2,'Г на Ч'!BX67*'Г на группу'!$A$2,"")</f>
        <v>132</v>
      </c>
      <c r="BY67" s="39" t="str">
        <f>IF('Г на Ч'!BY67*'Г на группу'!$A$2,'Г на Ч'!BY67*'Г на группу'!$A$2,"")</f>
        <v/>
      </c>
      <c r="BZ67" s="39" t="str">
        <f>IF('Г на Ч'!BZ67*'Г на группу'!$A$2,'Г на Ч'!BZ67*'Г на группу'!$A$2,"")</f>
        <v/>
      </c>
      <c r="CA67" s="39">
        <f>IF('Г на Ч'!CA67*'Г на группу'!$A$2,'Г на Ч'!CA67*'Г на группу'!$A$2,"")</f>
        <v>32.966999999999999</v>
      </c>
      <c r="CB67" s="40">
        <f>IF('Г на Ч'!CB67*'Г на группу'!$A$2,'Г на Ч'!CB67*'Г на группу'!$A$2,"")</f>
        <v>33</v>
      </c>
      <c r="CC67" s="39">
        <f>IF('Г на Ч'!CC67*'Г на группу'!$A$2,'Г на Ч'!CC67*'Г на группу'!$A$2,"")</f>
        <v>132</v>
      </c>
      <c r="CD67" s="39" t="str">
        <f>IF('Г на Ч'!CD67*'Г на группу'!$A$2,'Г на Ч'!CD67*'Г на группу'!$A$2,"")</f>
        <v/>
      </c>
      <c r="CE67" s="39" t="str">
        <f>IF('Г на Ч'!CE67*'Г на группу'!$A$2,'Г на Ч'!CE67*'Г на группу'!$A$2,"")</f>
        <v/>
      </c>
      <c r="CF67" s="39">
        <f>IF('Г на Ч'!CF67*'Г на группу'!$A$2,'Г на Ч'!CF67*'Г на группу'!$A$2,"")</f>
        <v>32.966999999999999</v>
      </c>
      <c r="CG67" s="40">
        <f>IF('Г на Ч'!CG67*'Г на группу'!$A$2,'Г на Ч'!CG67*'Г на группу'!$A$2,"")</f>
        <v>33</v>
      </c>
      <c r="CH67" s="39">
        <f>IF('Г на Ч'!CH67*'Г на группу'!$A$2,'Г на Ч'!CH67*'Г на группу'!$A$2,"")</f>
        <v>132</v>
      </c>
      <c r="CI67" s="39" t="str">
        <f>IF('Г на Ч'!CI67*'Г на группу'!$A$2,'Г на Ч'!CI67*'Г на группу'!$A$2,"")</f>
        <v/>
      </c>
      <c r="CJ67" s="39" t="str">
        <f>IF('Г на Ч'!CJ67*'Г на группу'!$A$2,'Г на Ч'!CJ67*'Г на группу'!$A$2,"")</f>
        <v/>
      </c>
      <c r="CK67" s="39">
        <f>IF('Г на Ч'!CK67*'Г на группу'!$A$2,'Г на Ч'!CK67*'Г на группу'!$A$2,"")</f>
        <v>32.966999999999999</v>
      </c>
      <c r="CL67" s="38">
        <f>IF('Г на Ч'!CL67*'Г на группу'!$A$2,'Г на Ч'!CL67*'Г на группу'!$A$2,"")</f>
        <v>33</v>
      </c>
      <c r="CM67" s="39">
        <f>IF('Г на Ч'!CM67*'Г на группу'!$A$2,'Г на Ч'!CM67*'Г на группу'!$A$2,"")</f>
        <v>132</v>
      </c>
      <c r="CN67" s="39" t="str">
        <f>IF('Г на Ч'!CN67*'Г на группу'!$A$2,'Г на Ч'!CN67*'Г на группу'!$A$2,"")</f>
        <v/>
      </c>
      <c r="CO67" s="39" t="str">
        <f>IF('Г на Ч'!CO67*'Г на группу'!$A$2,'Г на Ч'!CO67*'Г на группу'!$A$2,"")</f>
        <v/>
      </c>
      <c r="CP67" s="39">
        <f>IF('Г на Ч'!CP67*'Г на группу'!$A$2,'Г на Ч'!CP67*'Г на группу'!$A$2,"")</f>
        <v>32.966999999999999</v>
      </c>
      <c r="CQ67" s="38">
        <f>IF('Г на Ч'!CQ67*'Г на группу'!$A$2,'Г на Ч'!CQ67*'Г на группу'!$A$2,"")</f>
        <v>33</v>
      </c>
      <c r="CR67" s="39">
        <f>IF('Г на Ч'!CR67*'Г на группу'!$A$2,'Г на Ч'!CR67*'Г на группу'!$A$2,"")</f>
        <v>132</v>
      </c>
      <c r="CS67" s="39" t="str">
        <f>IF('Г на Ч'!CS67*'Г на группу'!$A$2,'Г на Ч'!CS67*'Г на группу'!$A$2,"")</f>
        <v/>
      </c>
      <c r="CT67" s="39" t="str">
        <f>IF('Г на Ч'!CT67*'Г на группу'!$A$2,'Г на Ч'!CT67*'Г на группу'!$A$2,"")</f>
        <v/>
      </c>
      <c r="CU67" s="39">
        <f>IF('Г на Ч'!CU67*'Г на группу'!$A$2,'Г на Ч'!CU67*'Г на группу'!$A$2,"")</f>
        <v>32.966999999999999</v>
      </c>
      <c r="CV67" s="38">
        <f>IF('Г на Ч'!CV67*'Г на группу'!$A$2,'Г на Ч'!CV67*'Г на группу'!$A$2,"")</f>
        <v>33</v>
      </c>
      <c r="CW67" s="39">
        <f>IF('Г на Ч'!CW67*'Г на группу'!$A$2,'Г на Ч'!CW67*'Г на группу'!$A$2,"")</f>
        <v>132</v>
      </c>
      <c r="CX67" s="39" t="str">
        <f>IF('Г на Ч'!CX67*'Г на группу'!$A$2,'Г на Ч'!CX67*'Г на группу'!$A$2,"")</f>
        <v/>
      </c>
      <c r="CY67" s="39" t="str">
        <f>IF('Г на Ч'!CY67*'Г на группу'!$A$2,'Г на Ч'!CY67*'Г на группу'!$A$2,"")</f>
        <v/>
      </c>
      <c r="CZ67" s="39">
        <f>IF('Г на Ч'!CZ67*'Г на группу'!$A$2,'Г на Ч'!CZ67*'Г на группу'!$A$2,"")</f>
        <v>32.966999999999999</v>
      </c>
      <c r="DA67" s="38">
        <f>IF('Г на Ч'!DA67*'Г на группу'!$A$2,'Г на Ч'!DA67*'Г на группу'!$A$2,"")</f>
        <v>33</v>
      </c>
      <c r="DB67" s="39">
        <f>IF('Г на Ч'!DB67*'Г на группу'!$A$2,'Г на Ч'!DB67*'Г на группу'!$A$2,"")</f>
        <v>132</v>
      </c>
      <c r="DC67" s="39" t="str">
        <f>IF('Г на Ч'!DC67*'Г на группу'!$A$2,'Г на Ч'!DC67*'Г на группу'!$A$2,"")</f>
        <v/>
      </c>
      <c r="DD67" s="39" t="str">
        <f>IF('Г на Ч'!DD67*'Г на группу'!$A$2,'Г на Ч'!DD67*'Г на группу'!$A$2,"")</f>
        <v/>
      </c>
      <c r="DE67" s="39">
        <f>IF('Г на Ч'!DE67*'Г на группу'!$A$2,'Г на Ч'!DE67*'Г на группу'!$A$2,"")</f>
        <v>32.966999999999999</v>
      </c>
      <c r="DF67" s="38">
        <f>IF('Г на Ч'!DF67*'Г на группу'!$A$2,'Г на Ч'!DF67*'Г на группу'!$A$2,"")</f>
        <v>33</v>
      </c>
      <c r="DG67" s="39">
        <f>IF('Г на Ч'!DG67*'Г на группу'!$A$2,'Г на Ч'!DG67*'Г на группу'!$A$2,"")</f>
        <v>132</v>
      </c>
      <c r="DH67" s="39" t="str">
        <f>IF('Г на Ч'!DH67*'Г на группу'!$A$2,'Г на Ч'!DH67*'Г на группу'!$A$2,"")</f>
        <v/>
      </c>
      <c r="DI67" s="39" t="str">
        <f>IF('Г на Ч'!DI67*'Г на группу'!$A$2,'Г на Ч'!DI67*'Г на группу'!$A$2,"")</f>
        <v/>
      </c>
      <c r="DJ67" s="39">
        <f>IF('Г на Ч'!DJ67*'Г на группу'!$A$2,'Г на Ч'!DJ67*'Г на группу'!$A$2,"")</f>
        <v>32.966999999999999</v>
      </c>
      <c r="DK67" s="38">
        <f>IF('Г на Ч'!DK67*'Г на группу'!$A$2,'Г на Ч'!DK67*'Г на группу'!$A$2,"")</f>
        <v>33</v>
      </c>
      <c r="DL67" s="39">
        <f>IF('Г на Ч'!DL67*'Г на группу'!$A$2,'Г на Ч'!DL67*'Г на группу'!$A$2,"")</f>
        <v>132</v>
      </c>
      <c r="DM67" s="39" t="str">
        <f>IF('Г на Ч'!DM67*'Г на группу'!$A$2,'Г на Ч'!DM67*'Г на группу'!$A$2,"")</f>
        <v/>
      </c>
      <c r="DN67" s="39" t="str">
        <f>IF('Г на Ч'!DN67*'Г на группу'!$A$2,'Г на Ч'!DN67*'Г на группу'!$A$2,"")</f>
        <v/>
      </c>
      <c r="DO67" s="39">
        <f>IF('Г на Ч'!DO67*'Г на группу'!$A$2,'Г на Ч'!DO67*'Г на группу'!$A$2,"")</f>
        <v>32.966999999999999</v>
      </c>
      <c r="DP67" s="38">
        <f>IF('Г на Ч'!DP67*'Г на группу'!$A$2,'Г на Ч'!DP67*'Г на группу'!$A$2,"")</f>
        <v>33</v>
      </c>
      <c r="DQ67" s="21">
        <f t="shared" si="34"/>
        <v>726</v>
      </c>
      <c r="DR67" s="30"/>
    </row>
    <row r="68" spans="1:122" s="21" customFormat="1" x14ac:dyDescent="0.25">
      <c r="A68" s="56" t="s">
        <v>70</v>
      </c>
      <c r="B68" s="56">
        <v>40</v>
      </c>
      <c r="C68" s="56">
        <v>2.5</v>
      </c>
      <c r="D68" s="56">
        <v>0.5</v>
      </c>
      <c r="E68" s="61">
        <v>6.3</v>
      </c>
      <c r="F68"/>
      <c r="G68" s="47" t="e">
        <f>G67/$AF67</f>
        <v>#VALUE!</v>
      </c>
      <c r="H68" s="47" t="e">
        <f t="shared" ref="H68:I68" si="37">H67/$AF67</f>
        <v>#VALUE!</v>
      </c>
      <c r="I68" s="47" t="e">
        <f t="shared" si="37"/>
        <v>#VALUE!</v>
      </c>
      <c r="J68" s="56" t="str">
        <f>IF('Г на Ч'!J68*'Г на группу'!$A$2,'Г на Ч'!J68*'Г на группу'!$A$2,"")</f>
        <v/>
      </c>
      <c r="K68" s="57" t="str">
        <f>IF('Г на Ч'!K68*'Г на группу'!$A$2,'Г на Ч'!K68*'Г на группу'!$A$2,"")</f>
        <v/>
      </c>
      <c r="L68" s="57" t="str">
        <f>IF('Г на Ч'!L68*'Г на группу'!$A$2,'Г на Ч'!L68*'Г на группу'!$A$2,"")</f>
        <v/>
      </c>
      <c r="M68" s="57" t="str">
        <f>IF('Г на Ч'!M68*'Г на группу'!$A$2,'Г на Ч'!M68*'Г на группу'!$A$2,"")</f>
        <v/>
      </c>
      <c r="N68" s="57" t="str">
        <f>IF('Г на Ч'!N68*'Г на группу'!$A$2,'Г на Ч'!N68*'Г на группу'!$A$2,"")</f>
        <v/>
      </c>
      <c r="O68" s="56" t="str">
        <f>IF('Г на Ч'!O68*'Г на группу'!$A$2,'Г на Ч'!O68*'Г на группу'!$A$2,"")</f>
        <v/>
      </c>
      <c r="P68" s="57">
        <f>IF('Г на Ч'!P68*'Г на группу'!$A$2,'Г на Ч'!P68*'Г на группу'!$A$2,"")</f>
        <v>1.2000000000000002</v>
      </c>
      <c r="Q68" s="57">
        <f>IF('Г на Ч'!Q68*'Г на группу'!$A$2,'Г на Ч'!Q68*'Г на группу'!$A$2,"")</f>
        <v>7.5000000000000011E-2</v>
      </c>
      <c r="R68" s="57">
        <f>IF('Г на Ч'!R68*'Г на группу'!$A$2,'Г на Ч'!R68*'Г на группу'!$A$2,"")</f>
        <v>1.4999999999999999E-2</v>
      </c>
      <c r="S68" s="57">
        <f>IF('Г на Ч'!S68*'Г на группу'!$A$2,'Г на Ч'!S68*'Г на группу'!$A$2,"")</f>
        <v>0.189</v>
      </c>
      <c r="T68" s="56">
        <f>IF('Г на Ч'!T68*'Г на группу'!$A$2,'Г на Ч'!T68*'Г на группу'!$A$2,"")</f>
        <v>3</v>
      </c>
      <c r="U68" s="57" t="str">
        <f>IF('Г на Ч'!U68*'Г на группу'!$A$2,'Г на Ч'!U68*'Г на группу'!$A$2,"")</f>
        <v/>
      </c>
      <c r="V68" s="57" t="str">
        <f>IF('Г на Ч'!V68*'Г на группу'!$A$2,'Г на Ч'!V68*'Г на группу'!$A$2,"")</f>
        <v/>
      </c>
      <c r="W68" s="57" t="str">
        <f>IF('Г на Ч'!W68*'Г на группу'!$A$2,'Г на Ч'!W68*'Г на группу'!$A$2,"")</f>
        <v/>
      </c>
      <c r="X68" s="57" t="str">
        <f>IF('Г на Ч'!X68*'Г на группу'!$A$2,'Г на Ч'!X68*'Г на группу'!$A$2,"")</f>
        <v/>
      </c>
      <c r="Y68" s="56" t="str">
        <f>IF('Г на Ч'!Y68*'Г на группу'!$A$2,'Г на Ч'!Y68*'Г на группу'!$A$2,"")</f>
        <v/>
      </c>
      <c r="Z68" s="57">
        <f>IF('Г на Ч'!Z68*'Г на группу'!$A$2,'Г на Ч'!Z68*'Г на группу'!$A$2,"")</f>
        <v>1.2000000000000002</v>
      </c>
      <c r="AA68" s="57">
        <f>IF('Г на Ч'!AA68*'Г на группу'!$A$2,'Г на Ч'!AA68*'Г на группу'!$A$2,"")</f>
        <v>7.5000000000000011E-2</v>
      </c>
      <c r="AB68" s="57">
        <f>IF('Г на Ч'!AB68*'Г на группу'!$A$2,'Г на Ч'!AB68*'Г на группу'!$A$2,"")</f>
        <v>1.4999999999999999E-2</v>
      </c>
      <c r="AC68" s="57">
        <f>IF('Г на Ч'!AC68*'Г на группу'!$A$2,'Г на Ч'!AC68*'Г на группу'!$A$2,"")</f>
        <v>0.189</v>
      </c>
      <c r="AD68" s="56">
        <f>IF('Г на Ч'!AD68*'Г на группу'!$A$2,'Г на Ч'!AD68*'Г на группу'!$A$2,"")</f>
        <v>3</v>
      </c>
      <c r="AE68" s="57" t="str">
        <f>IF('Г на Ч'!AE68*'Г на группу'!$A$2,'Г на Ч'!AE68*'Г на группу'!$A$2,"")</f>
        <v/>
      </c>
      <c r="AF68" s="57" t="str">
        <f>IF('Г на Ч'!AF68*'Г на группу'!$A$2,'Г на Ч'!AF68*'Г на группу'!$A$2,"")</f>
        <v/>
      </c>
      <c r="AG68" s="57" t="str">
        <f>IF('Г на Ч'!AG68*'Г на группу'!$A$2,'Г на Ч'!AG68*'Г на группу'!$A$2,"")</f>
        <v/>
      </c>
      <c r="AH68" s="57" t="str">
        <f>IF('Г на Ч'!AH68*'Г на группу'!$A$2,'Г на Ч'!AH68*'Г на группу'!$A$2,"")</f>
        <v/>
      </c>
      <c r="AI68" s="56" t="str">
        <f>IF('Г на Ч'!AI68*'Г на группу'!$A$2,'Г на Ч'!AI68*'Г на группу'!$A$2,"")</f>
        <v/>
      </c>
      <c r="AJ68" s="57" t="str">
        <f>IF('Г на Ч'!AJ68*'Г на группу'!$A$2,'Г на Ч'!AJ68*'Г на группу'!$A$2,"")</f>
        <v/>
      </c>
      <c r="AK68" s="57" t="str">
        <f>IF('Г на Ч'!AK68*'Г на группу'!$A$2,'Г на Ч'!AK68*'Г на группу'!$A$2,"")</f>
        <v/>
      </c>
      <c r="AL68" s="57" t="str">
        <f>IF('Г на Ч'!AL68*'Г на группу'!$A$2,'Г на Ч'!AL68*'Г на группу'!$A$2,"")</f>
        <v/>
      </c>
      <c r="AM68" s="57" t="str">
        <f>IF('Г на Ч'!AM68*'Г на группу'!$A$2,'Г на Ч'!AM68*'Г на группу'!$A$2,"")</f>
        <v/>
      </c>
      <c r="AN68" s="60" t="str">
        <f>IF('Г на Ч'!AN68*'Г на группу'!$A$2,'Г на Ч'!AN68*'Г на группу'!$A$2,"")</f>
        <v/>
      </c>
      <c r="AO68" s="57" t="str">
        <f>IF('Г на Ч'!AO68*'Г на группу'!$A$2,'Г на Ч'!AO68*'Г на группу'!$A$2,"")</f>
        <v/>
      </c>
      <c r="AP68" s="57" t="str">
        <f>IF('Г на Ч'!AP68*'Г на группу'!$A$2,'Г на Ч'!AP68*'Г на группу'!$A$2,"")</f>
        <v/>
      </c>
      <c r="AQ68" s="57" t="str">
        <f>IF('Г на Ч'!AQ68*'Г на группу'!$A$2,'Г на Ч'!AQ68*'Г на группу'!$A$2,"")</f>
        <v/>
      </c>
      <c r="AR68" s="57" t="str">
        <f>IF('Г на Ч'!AR68*'Г на группу'!$A$2,'Г на Ч'!AR68*'Г на группу'!$A$2,"")</f>
        <v/>
      </c>
      <c r="AS68" s="56" t="str">
        <f>IF('Г на Ч'!AS68*'Г на группу'!$A$2,'Г на Ч'!AS68*'Г на группу'!$A$2,"")</f>
        <v/>
      </c>
      <c r="AT68" s="57" t="str">
        <f>IF('Г на Ч'!AT68*'Г на группу'!$A$2,'Г на Ч'!AT68*'Г на группу'!$A$2,"")</f>
        <v/>
      </c>
      <c r="AU68" s="57" t="str">
        <f>IF('Г на Ч'!AU68*'Г на группу'!$A$2,'Г на Ч'!AU68*'Г на группу'!$A$2,"")</f>
        <v/>
      </c>
      <c r="AV68" s="57" t="str">
        <f>IF('Г на Ч'!AV68*'Г на группу'!$A$2,'Г на Ч'!AV68*'Г на группу'!$A$2,"")</f>
        <v/>
      </c>
      <c r="AW68" s="57" t="str">
        <f>IF('Г на Ч'!AW68*'Г на группу'!$A$2,'Г на Ч'!AW68*'Г на группу'!$A$2,"")</f>
        <v/>
      </c>
      <c r="AX68" s="56" t="str">
        <f>IF('Г на Ч'!AX68*'Г на группу'!$A$2,'Г на Ч'!AX68*'Г на группу'!$A$2,"")</f>
        <v/>
      </c>
      <c r="AY68" s="57" t="str">
        <f>IF('Г на Ч'!AY68*'Г на группу'!$A$2,'Г на Ч'!AY68*'Г на группу'!$A$2,"")</f>
        <v/>
      </c>
      <c r="AZ68" s="57" t="str">
        <f>IF('Г на Ч'!AZ68*'Г на группу'!$A$2,'Г на Ч'!AZ68*'Г на группу'!$A$2,"")</f>
        <v/>
      </c>
      <c r="BA68" s="57" t="str">
        <f>IF('Г на Ч'!BA68*'Г на группу'!$A$2,'Г на Ч'!BA68*'Г на группу'!$A$2,"")</f>
        <v/>
      </c>
      <c r="BB68" s="57" t="str">
        <f>IF('Г на Ч'!BB68*'Г на группу'!$A$2,'Г на Ч'!BB68*'Г на группу'!$A$2,"")</f>
        <v/>
      </c>
      <c r="BC68" s="56" t="str">
        <f>IF('Г на Ч'!BC68*'Г на группу'!$A$2,'Г на Ч'!BC68*'Г на группу'!$A$2,"")</f>
        <v/>
      </c>
      <c r="BD68" s="57">
        <f>IF('Г на Ч'!BD68*'Г на группу'!$A$2,'Г на Ч'!BD68*'Г на группу'!$A$2,"")</f>
        <v>1.2000000000000002</v>
      </c>
      <c r="BE68" s="57">
        <f>IF('Г на Ч'!BE68*'Г на группу'!$A$2,'Г на Ч'!BE68*'Г на группу'!$A$2,"")</f>
        <v>7.5000000000000011E-2</v>
      </c>
      <c r="BF68" s="57">
        <f>IF('Г на Ч'!BF68*'Г на группу'!$A$2,'Г на Ч'!BF68*'Г на группу'!$A$2,"")</f>
        <v>1.4999999999999999E-2</v>
      </c>
      <c r="BG68" s="57">
        <f>IF('Г на Ч'!BG68*'Г на группу'!$A$2,'Г на Ч'!BG68*'Г на группу'!$A$2,"")</f>
        <v>0.189</v>
      </c>
      <c r="BH68" s="60">
        <f>IF('Г на Ч'!BH68*'Г на группу'!$A$2,'Г на Ч'!BH68*'Г на группу'!$A$2,"")</f>
        <v>3</v>
      </c>
      <c r="BI68" s="57" t="str">
        <f>IF('Г на Ч'!BI68*'Г на группу'!$A$2,'Г на Ч'!BI68*'Г на группу'!$A$2,"")</f>
        <v/>
      </c>
      <c r="BJ68" s="57" t="str">
        <f>IF('Г на Ч'!BJ68*'Г на группу'!$A$2,'Г на Ч'!BJ68*'Г на группу'!$A$2,"")</f>
        <v/>
      </c>
      <c r="BK68" s="57" t="str">
        <f>IF('Г на Ч'!BK68*'Г на группу'!$A$2,'Г на Ч'!BK68*'Г на группу'!$A$2,"")</f>
        <v/>
      </c>
      <c r="BL68" s="57" t="str">
        <f>IF('Г на Ч'!BL68*'Г на группу'!$A$2,'Г на Ч'!BL68*'Г на группу'!$A$2,"")</f>
        <v/>
      </c>
      <c r="BM68" s="61" t="str">
        <f>IF('Г на Ч'!BM68*'Г на группу'!$A$2,'Г на Ч'!BM68*'Г на группу'!$A$2,"")</f>
        <v/>
      </c>
      <c r="BN68" s="57">
        <f>IF('Г на Ч'!BN68*'Г на группу'!$A$2,'Г на Ч'!BN68*'Г на группу'!$A$2,"")</f>
        <v>1.2000000000000002</v>
      </c>
      <c r="BO68" s="57">
        <f>IF('Г на Ч'!BO68*'Г на группу'!$A$2,'Г на Ч'!BO68*'Г на группу'!$A$2,"")</f>
        <v>7.5000000000000011E-2</v>
      </c>
      <c r="BP68" s="57">
        <f>IF('Г на Ч'!BP68*'Г на группу'!$A$2,'Г на Ч'!BP68*'Г на группу'!$A$2,"")</f>
        <v>1.4999999999999999E-2</v>
      </c>
      <c r="BQ68" s="57">
        <f>IF('Г на Ч'!BQ68*'Г на группу'!$A$2,'Г на Ч'!BQ68*'Г на группу'!$A$2,"")</f>
        <v>0.189</v>
      </c>
      <c r="BR68" s="56">
        <f>IF('Г на Ч'!BR68*'Г на группу'!$A$2,'Г на Ч'!BR68*'Г на группу'!$A$2,"")</f>
        <v>3</v>
      </c>
      <c r="BS68" s="57" t="str">
        <f>IF('Г на Ч'!BS68*'Г на группу'!$A$2,'Г на Ч'!BS68*'Г на группу'!$A$2,"")</f>
        <v/>
      </c>
      <c r="BT68" s="57" t="str">
        <f>IF('Г на Ч'!BT68*'Г на группу'!$A$2,'Г на Ч'!BT68*'Г на группу'!$A$2,"")</f>
        <v/>
      </c>
      <c r="BU68" s="57" t="str">
        <f>IF('Г на Ч'!BU68*'Г на группу'!$A$2,'Г на Ч'!BU68*'Г на группу'!$A$2,"")</f>
        <v/>
      </c>
      <c r="BV68" s="57" t="str">
        <f>IF('Г на Ч'!BV68*'Г на группу'!$A$2,'Г на Ч'!BV68*'Г на группу'!$A$2,"")</f>
        <v/>
      </c>
      <c r="BW68" s="56" t="str">
        <f>IF('Г на Ч'!BW68*'Г на группу'!$A$2,'Г на Ч'!BW68*'Г на группу'!$A$2,"")</f>
        <v/>
      </c>
      <c r="BX68" s="57" t="str">
        <f>IF('Г на Ч'!BX68*'Г на группу'!$A$2,'Г на Ч'!BX68*'Г на группу'!$A$2,"")</f>
        <v/>
      </c>
      <c r="BY68" s="57" t="str">
        <f>IF('Г на Ч'!BY68*'Г на группу'!$A$2,'Г на Ч'!BY68*'Г на группу'!$A$2,"")</f>
        <v/>
      </c>
      <c r="BZ68" s="57" t="str">
        <f>IF('Г на Ч'!BZ68*'Г на группу'!$A$2,'Г на Ч'!BZ68*'Г на группу'!$A$2,"")</f>
        <v/>
      </c>
      <c r="CA68" s="57" t="str">
        <f>IF('Г на Ч'!CA68*'Г на группу'!$A$2,'Г на Ч'!CA68*'Г на группу'!$A$2,"")</f>
        <v/>
      </c>
      <c r="CB68" s="56" t="str">
        <f>IF('Г на Ч'!CB68*'Г на группу'!$A$2,'Г на Ч'!CB68*'Г на группу'!$A$2,"")</f>
        <v/>
      </c>
      <c r="CC68" s="57" t="str">
        <f>IF('Г на Ч'!CC68*'Г на группу'!$A$2,'Г на Ч'!CC68*'Г на группу'!$A$2,"")</f>
        <v/>
      </c>
      <c r="CD68" s="57" t="str">
        <f>IF('Г на Ч'!CD68*'Г на группу'!$A$2,'Г на Ч'!CD68*'Г на группу'!$A$2,"")</f>
        <v/>
      </c>
      <c r="CE68" s="57" t="str">
        <f>IF('Г на Ч'!CE68*'Г на группу'!$A$2,'Г на Ч'!CE68*'Г на группу'!$A$2,"")</f>
        <v/>
      </c>
      <c r="CF68" s="57" t="str">
        <f>IF('Г на Ч'!CF68*'Г на группу'!$A$2,'Г на Ч'!CF68*'Г на группу'!$A$2,"")</f>
        <v/>
      </c>
      <c r="CG68" s="56" t="str">
        <f>IF('Г на Ч'!CG68*'Г на группу'!$A$2,'Г на Ч'!CG68*'Г на группу'!$A$2,"")</f>
        <v/>
      </c>
      <c r="CH68" s="57" t="str">
        <f>IF('Г на Ч'!CH68*'Г на группу'!$A$2,'Г на Ч'!CH68*'Г на группу'!$A$2,"")</f>
        <v/>
      </c>
      <c r="CI68" s="57" t="str">
        <f>IF('Г на Ч'!CI68*'Г на группу'!$A$2,'Г на Ч'!CI68*'Г на группу'!$A$2,"")</f>
        <v/>
      </c>
      <c r="CJ68" s="57" t="str">
        <f>IF('Г на Ч'!CJ68*'Г на группу'!$A$2,'Г на Ч'!CJ68*'Г на группу'!$A$2,"")</f>
        <v/>
      </c>
      <c r="CK68" s="57" t="str">
        <f>IF('Г на Ч'!CK68*'Г на группу'!$A$2,'Г на Ч'!CK68*'Г на группу'!$A$2,"")</f>
        <v/>
      </c>
      <c r="CL68" s="56" t="str">
        <f>IF('Г на Ч'!CL68*'Г на группу'!$A$2,'Г на Ч'!CL68*'Г на группу'!$A$2,"")</f>
        <v/>
      </c>
      <c r="CM68" s="57">
        <f>IF('Г на Ч'!CM68*'Г на группу'!$A$2,'Г на Ч'!CM68*'Г на группу'!$A$2,"")</f>
        <v>1.2000000000000002</v>
      </c>
      <c r="CN68" s="57">
        <f>IF('Г на Ч'!CN68*'Г на группу'!$A$2,'Г на Ч'!CN68*'Г на группу'!$A$2,"")</f>
        <v>7.5000000000000011E-2</v>
      </c>
      <c r="CO68" s="57">
        <f>IF('Г на Ч'!CO68*'Г на группу'!$A$2,'Г на Ч'!CO68*'Г на группу'!$A$2,"")</f>
        <v>1.4999999999999999E-2</v>
      </c>
      <c r="CP68" s="57">
        <f>IF('Г на Ч'!CP68*'Г на группу'!$A$2,'Г на Ч'!CP68*'Г на группу'!$A$2,"")</f>
        <v>0.189</v>
      </c>
      <c r="CQ68" s="56">
        <f>IF('Г на Ч'!CQ68*'Г на группу'!$A$2,'Г на Ч'!CQ68*'Г на группу'!$A$2,"")</f>
        <v>3</v>
      </c>
      <c r="CR68" s="57" t="str">
        <f>IF('Г на Ч'!CR68*'Г на группу'!$A$2,'Г на Ч'!CR68*'Г на группу'!$A$2,"")</f>
        <v/>
      </c>
      <c r="CS68" s="57" t="str">
        <f>IF('Г на Ч'!CS68*'Г на группу'!$A$2,'Г на Ч'!CS68*'Г на группу'!$A$2,"")</f>
        <v/>
      </c>
      <c r="CT68" s="57" t="str">
        <f>IF('Г на Ч'!CT68*'Г на группу'!$A$2,'Г на Ч'!CT68*'Г на группу'!$A$2,"")</f>
        <v/>
      </c>
      <c r="CU68" s="57" t="str">
        <f>IF('Г на Ч'!CU68*'Г на группу'!$A$2,'Г на Ч'!CU68*'Г на группу'!$A$2,"")</f>
        <v/>
      </c>
      <c r="CV68" s="56" t="str">
        <f>IF('Г на Ч'!CV68*'Г на группу'!$A$2,'Г на Ч'!CV68*'Г на группу'!$A$2,"")</f>
        <v/>
      </c>
      <c r="CW68" s="57" t="str">
        <f>IF('Г на Ч'!CW68*'Г на группу'!$A$2,'Г на Ч'!CW68*'Г на группу'!$A$2,"")</f>
        <v/>
      </c>
      <c r="CX68" s="57" t="str">
        <f>IF('Г на Ч'!CX68*'Г на группу'!$A$2,'Г на Ч'!CX68*'Г на группу'!$A$2,"")</f>
        <v/>
      </c>
      <c r="CY68" s="57" t="str">
        <f>IF('Г на Ч'!CY68*'Г на группу'!$A$2,'Г на Ч'!CY68*'Г на группу'!$A$2,"")</f>
        <v/>
      </c>
      <c r="CZ68" s="57" t="str">
        <f>IF('Г на Ч'!CZ68*'Г на группу'!$A$2,'Г на Ч'!CZ68*'Г на группу'!$A$2,"")</f>
        <v/>
      </c>
      <c r="DA68" s="56" t="str">
        <f>IF('Г на Ч'!DA68*'Г на группу'!$A$2,'Г на Ч'!DA68*'Г на группу'!$A$2,"")</f>
        <v/>
      </c>
      <c r="DB68" s="57" t="str">
        <f>IF('Г на Ч'!DB68*'Г на группу'!$A$2,'Г на Ч'!DB68*'Г на группу'!$A$2,"")</f>
        <v/>
      </c>
      <c r="DC68" s="57" t="str">
        <f>IF('Г на Ч'!DC68*'Г на группу'!$A$2,'Г на Ч'!DC68*'Г на группу'!$A$2,"")</f>
        <v/>
      </c>
      <c r="DD68" s="57" t="str">
        <f>IF('Г на Ч'!DD68*'Г на группу'!$A$2,'Г на Ч'!DD68*'Г на группу'!$A$2,"")</f>
        <v/>
      </c>
      <c r="DE68" s="57" t="str">
        <f>IF('Г на Ч'!DE68*'Г на группу'!$A$2,'Г на Ч'!DE68*'Г на группу'!$A$2,"")</f>
        <v/>
      </c>
      <c r="DF68" s="56" t="str">
        <f>IF('Г на Ч'!DF68*'Г на группу'!$A$2,'Г на Ч'!DF68*'Г на группу'!$A$2,"")</f>
        <v/>
      </c>
      <c r="DG68" s="57">
        <f>IF('Г на Ч'!DG68*'Г на группу'!$A$2,'Г на Ч'!DG68*'Г на группу'!$A$2,"")</f>
        <v>1.2000000000000002</v>
      </c>
      <c r="DH68" s="57">
        <f>IF('Г на Ч'!DH68*'Г на группу'!$A$2,'Г на Ч'!DH68*'Г на группу'!$A$2,"")</f>
        <v>7.5000000000000011E-2</v>
      </c>
      <c r="DI68" s="57">
        <f>IF('Г на Ч'!DI68*'Г на группу'!$A$2,'Г на Ч'!DI68*'Г на группу'!$A$2,"")</f>
        <v>1.4999999999999999E-2</v>
      </c>
      <c r="DJ68" s="57">
        <f>IF('Г на Ч'!DJ68*'Г на группу'!$A$2,'Г на Ч'!DJ68*'Г на группу'!$A$2,"")</f>
        <v>0.189</v>
      </c>
      <c r="DK68" s="56">
        <f>IF('Г на Ч'!DK68*'Г на группу'!$A$2,'Г на Ч'!DK68*'Г на группу'!$A$2,"")</f>
        <v>3</v>
      </c>
      <c r="DL68" s="57" t="str">
        <f>IF('Г на Ч'!DL68*'Г на группу'!$A$2,'Г на Ч'!DL68*'Г на группу'!$A$2,"")</f>
        <v/>
      </c>
      <c r="DM68" s="57" t="str">
        <f>IF('Г на Ч'!DM68*'Г на группу'!$A$2,'Г на Ч'!DM68*'Г на группу'!$A$2,"")</f>
        <v/>
      </c>
      <c r="DN68" s="57" t="str">
        <f>IF('Г на Ч'!DN68*'Г на группу'!$A$2,'Г на Ч'!DN68*'Г на группу'!$A$2,"")</f>
        <v/>
      </c>
      <c r="DO68" s="57" t="str">
        <f>IF('Г на Ч'!DO68*'Г на группу'!$A$2,'Г на Ч'!DO68*'Г на группу'!$A$2,"")</f>
        <v/>
      </c>
      <c r="DP68" s="56" t="str">
        <f>IF('Г на Ч'!DP68*'Г на группу'!$A$2,'Г на Ч'!DP68*'Г на группу'!$A$2,"")</f>
        <v/>
      </c>
      <c r="DQ68" s="21">
        <f t="shared" si="34"/>
        <v>18</v>
      </c>
    </row>
    <row r="69" spans="1:122" s="21" customFormat="1" ht="15.75" thickBot="1" x14ac:dyDescent="0.3">
      <c r="A69" s="40" t="s">
        <v>71</v>
      </c>
      <c r="B69" s="40">
        <v>40</v>
      </c>
      <c r="C69" s="38">
        <v>2.5</v>
      </c>
      <c r="D69" s="38">
        <v>0.5</v>
      </c>
      <c r="E69" s="43">
        <v>6.3</v>
      </c>
      <c r="F69"/>
      <c r="G69" s="44"/>
      <c r="H69" s="44"/>
      <c r="I69" s="44"/>
      <c r="J69" s="38" t="str">
        <f>IF('Г на Ч'!J69*'Г на группу'!$A$2,'Г на Ч'!J69*'Г на группу'!$A$2,"")</f>
        <v/>
      </c>
      <c r="K69" s="42" t="str">
        <f>IF('Г на Ч'!K69*'Г на группу'!$A$2,'Г на Ч'!K69*'Г на группу'!$A$2,"")</f>
        <v/>
      </c>
      <c r="L69" s="42" t="str">
        <f>IF('Г на Ч'!L69*'Г на группу'!$A$2,'Г на Ч'!L69*'Г на группу'!$A$2,"")</f>
        <v/>
      </c>
      <c r="M69" s="42" t="str">
        <f>IF('Г на Ч'!M69*'Г на группу'!$A$2,'Г на Ч'!M69*'Г на группу'!$A$2,"")</f>
        <v/>
      </c>
      <c r="N69" s="42" t="str">
        <f>IF('Г на Ч'!N69*'Г на группу'!$A$2,'Г на Ч'!N69*'Г на группу'!$A$2,"")</f>
        <v/>
      </c>
      <c r="O69" s="40" t="str">
        <f>IF('Г на Ч'!O69*'Г на группу'!$A$2,'Г на Ч'!O69*'Г на группу'!$A$2,"")</f>
        <v/>
      </c>
      <c r="P69" s="42" t="str">
        <f>IF('Г на Ч'!P69*'Г на группу'!$A$2,'Г на Ч'!P69*'Г на группу'!$A$2,"")</f>
        <v/>
      </c>
      <c r="Q69" s="42" t="str">
        <f>IF('Г на Ч'!Q69*'Г на группу'!$A$2,'Г на Ч'!Q69*'Г на группу'!$A$2,"")</f>
        <v/>
      </c>
      <c r="R69" s="42" t="str">
        <f>IF('Г на Ч'!R69*'Г на группу'!$A$2,'Г на Ч'!R69*'Г на группу'!$A$2,"")</f>
        <v/>
      </c>
      <c r="S69" s="42" t="str">
        <f>IF('Г на Ч'!S69*'Г на группу'!$A$2,'Г на Ч'!S69*'Г на группу'!$A$2,"")</f>
        <v/>
      </c>
      <c r="T69" s="40" t="str">
        <f>IF('Г на Ч'!T69*'Г на группу'!$A$2,'Г на Ч'!T69*'Г на группу'!$A$2,"")</f>
        <v/>
      </c>
      <c r="U69" s="42" t="str">
        <f>IF('Г на Ч'!U69*'Г на группу'!$A$2,'Г на Ч'!U69*'Г на группу'!$A$2,"")</f>
        <v/>
      </c>
      <c r="V69" s="42" t="str">
        <f>IF('Г на Ч'!V69*'Г на группу'!$A$2,'Г на Ч'!V69*'Г на группу'!$A$2,"")</f>
        <v/>
      </c>
      <c r="W69" s="42" t="str">
        <f>IF('Г на Ч'!W69*'Г на группу'!$A$2,'Г на Ч'!W69*'Г на группу'!$A$2,"")</f>
        <v/>
      </c>
      <c r="X69" s="42" t="str">
        <f>IF('Г на Ч'!X69*'Г на группу'!$A$2,'Г на Ч'!X69*'Г на группу'!$A$2,"")</f>
        <v/>
      </c>
      <c r="Y69" s="38" t="str">
        <f>IF('Г на Ч'!Y69*'Г на группу'!$A$2,'Г на Ч'!Y69*'Г на группу'!$A$2,"")</f>
        <v/>
      </c>
      <c r="Z69" s="42" t="str">
        <f>IF('Г на Ч'!Z69*'Г на группу'!$A$2,'Г на Ч'!Z69*'Г на группу'!$A$2,"")</f>
        <v/>
      </c>
      <c r="AA69" s="42" t="str">
        <f>IF('Г на Ч'!AA69*'Г на группу'!$A$2,'Г на Ч'!AA69*'Г на группу'!$A$2,"")</f>
        <v/>
      </c>
      <c r="AB69" s="42" t="str">
        <f>IF('Г на Ч'!AB69*'Г на группу'!$A$2,'Г на Ч'!AB69*'Г на группу'!$A$2,"")</f>
        <v/>
      </c>
      <c r="AC69" s="42" t="str">
        <f>IF('Г на Ч'!AC69*'Г на группу'!$A$2,'Г на Ч'!AC69*'Г на группу'!$A$2,"")</f>
        <v/>
      </c>
      <c r="AD69" s="38" t="str">
        <f>IF('Г на Ч'!AD69*'Г на группу'!$A$2,'Г на Ч'!AD69*'Г на группу'!$A$2,"")</f>
        <v/>
      </c>
      <c r="AE69" s="42">
        <f>IF('Г на Ч'!AE69*'Г на группу'!$A$2,'Г на Ч'!AE69*'Г на группу'!$A$2,"")</f>
        <v>1.2000000000000002</v>
      </c>
      <c r="AF69" s="42">
        <f>IF('Г на Ч'!AF69*'Г на группу'!$A$2,'Г на Ч'!AF69*'Г на группу'!$A$2,"")</f>
        <v>7.5000000000000011E-2</v>
      </c>
      <c r="AG69" s="42">
        <f>IF('Г на Ч'!AG69*'Г на группу'!$A$2,'Г на Ч'!AG69*'Г на группу'!$A$2,"")</f>
        <v>1.4999999999999999E-2</v>
      </c>
      <c r="AH69" s="42">
        <f>IF('Г на Ч'!AH69*'Г на группу'!$A$2,'Г на Ч'!AH69*'Г на группу'!$A$2,"")</f>
        <v>0.189</v>
      </c>
      <c r="AI69" s="38">
        <f>IF('Г на Ч'!AI69*'Г на группу'!$A$2,'Г на Ч'!AI69*'Г на группу'!$A$2,"")</f>
        <v>3</v>
      </c>
      <c r="AJ69" s="42" t="str">
        <f>IF('Г на Ч'!AJ69*'Г на группу'!$A$2,'Г на Ч'!AJ69*'Г на группу'!$A$2,"")</f>
        <v/>
      </c>
      <c r="AK69" s="42" t="str">
        <f>IF('Г на Ч'!AK69*'Г на группу'!$A$2,'Г на Ч'!AK69*'Г на группу'!$A$2,"")</f>
        <v/>
      </c>
      <c r="AL69" s="42" t="str">
        <f>IF('Г на Ч'!AL69*'Г на группу'!$A$2,'Г на Ч'!AL69*'Г на группу'!$A$2,"")</f>
        <v/>
      </c>
      <c r="AM69" s="42" t="str">
        <f>IF('Г на Ч'!AM69*'Г на группу'!$A$2,'Г на Ч'!AM69*'Г на группу'!$A$2,"")</f>
        <v/>
      </c>
      <c r="AN69" s="41" t="str">
        <f>IF('Г на Ч'!AN69*'Г на группу'!$A$2,'Г на Ч'!AN69*'Г на группу'!$A$2,"")</f>
        <v/>
      </c>
      <c r="AO69" s="42">
        <f>IF('Г на Ч'!AO69*'Г на группу'!$A$2,'Г на Ч'!AO69*'Г на группу'!$A$2,"")</f>
        <v>1.2000000000000002</v>
      </c>
      <c r="AP69" s="42">
        <f>IF('Г на Ч'!AP69*'Г на группу'!$A$2,'Г на Ч'!AP69*'Г на группу'!$A$2,"")</f>
        <v>7.5000000000000011E-2</v>
      </c>
      <c r="AQ69" s="42">
        <f>IF('Г на Ч'!AQ69*'Г на группу'!$A$2,'Г на Ч'!AQ69*'Г на группу'!$A$2,"")</f>
        <v>1.4999999999999999E-2</v>
      </c>
      <c r="AR69" s="42">
        <f>IF('Г на Ч'!AR69*'Г на группу'!$A$2,'Г на Ч'!AR69*'Г на группу'!$A$2,"")</f>
        <v>0.189</v>
      </c>
      <c r="AS69" s="38">
        <f>IF('Г на Ч'!AS69*'Г на группу'!$A$2,'Г на Ч'!AS69*'Г на группу'!$A$2,"")</f>
        <v>3</v>
      </c>
      <c r="AT69" s="42" t="str">
        <f>IF('Г на Ч'!AT69*'Г на группу'!$A$2,'Г на Ч'!AT69*'Г на группу'!$A$2,"")</f>
        <v/>
      </c>
      <c r="AU69" s="42" t="str">
        <f>IF('Г на Ч'!AU69*'Г на группу'!$A$2,'Г на Ч'!AU69*'Г на группу'!$A$2,"")</f>
        <v/>
      </c>
      <c r="AV69" s="42" t="str">
        <f>IF('Г на Ч'!AV69*'Г на группу'!$A$2,'Г на Ч'!AV69*'Г на группу'!$A$2,"")</f>
        <v/>
      </c>
      <c r="AW69" s="42" t="str">
        <f>IF('Г на Ч'!AW69*'Г на группу'!$A$2,'Г на Ч'!AW69*'Г на группу'!$A$2,"")</f>
        <v/>
      </c>
      <c r="AX69" s="38" t="str">
        <f>IF('Г на Ч'!AX69*'Г на группу'!$A$2,'Г на Ч'!AX69*'Г на группу'!$A$2,"")</f>
        <v/>
      </c>
      <c r="AY69" s="42">
        <f>IF('Г на Ч'!AY69*'Г на группу'!$A$2,'Г на Ч'!AY69*'Г на группу'!$A$2,"")</f>
        <v>1.2000000000000002</v>
      </c>
      <c r="AZ69" s="42" t="str">
        <f>IF('Г на Ч'!AZ69*'Г на группу'!$A$2,'Г на Ч'!AZ69*'Г на группу'!$A$2,"")</f>
        <v/>
      </c>
      <c r="BA69" s="42" t="str">
        <f>IF('Г на Ч'!BA69*'Г на группу'!$A$2,'Г на Ч'!BA69*'Г на группу'!$A$2,"")</f>
        <v/>
      </c>
      <c r="BB69" s="42" t="str">
        <f>IF('Г на Ч'!BB69*'Г на группу'!$A$2,'Г на Ч'!BB69*'Г на группу'!$A$2,"")</f>
        <v/>
      </c>
      <c r="BC69" s="38">
        <f>IF('Г на Ч'!BC69*'Г на группу'!$A$2,'Г на Ч'!BC69*'Г на группу'!$A$2,"")</f>
        <v>3</v>
      </c>
      <c r="BD69" s="39" t="str">
        <f>IF('Г на Ч'!BD69*'Г на группу'!$A$2,'Г на Ч'!BD69*'Г на группу'!$A$2,"")</f>
        <v/>
      </c>
      <c r="BE69" s="39" t="str">
        <f>IF('Г на Ч'!BE69*'Г на группу'!$A$2,'Г на Ч'!BE69*'Г на группу'!$A$2,"")</f>
        <v/>
      </c>
      <c r="BF69" s="39" t="str">
        <f>IF('Г на Ч'!BF69*'Г на группу'!$A$2,'Г на Ч'!BF69*'Г на группу'!$A$2,"")</f>
        <v/>
      </c>
      <c r="BG69" s="39" t="str">
        <f>IF('Г на Ч'!BG69*'Г на группу'!$A$2,'Г на Ч'!BG69*'Г на группу'!$A$2,"")</f>
        <v/>
      </c>
      <c r="BH69" s="41" t="str">
        <f>IF('Г на Ч'!BH69*'Г на группу'!$A$2,'Г на Ч'!BH69*'Г на группу'!$A$2,"")</f>
        <v/>
      </c>
      <c r="BI69" s="42">
        <f>IF('Г на Ч'!BI69*'Г на группу'!$A$2,'Г на Ч'!BI69*'Г на группу'!$A$2,"")</f>
        <v>1.2000000000000002</v>
      </c>
      <c r="BJ69" s="42" t="str">
        <f>IF('Г на Ч'!BJ69*'Г на группу'!$A$2,'Г на Ч'!BJ69*'Г на группу'!$A$2,"")</f>
        <v/>
      </c>
      <c r="BK69" s="42" t="str">
        <f>IF('Г на Ч'!BK69*'Г на группу'!$A$2,'Г на Ч'!BK69*'Г на группу'!$A$2,"")</f>
        <v/>
      </c>
      <c r="BL69" s="42" t="str">
        <f>IF('Г на Ч'!BL69*'Г на группу'!$A$2,'Г на Ч'!BL69*'Г на группу'!$A$2,"")</f>
        <v/>
      </c>
      <c r="BM69" s="43">
        <f>IF('Г на Ч'!BM69*'Г на группу'!$A$2,'Г на Ч'!BM69*'Г на группу'!$A$2,"")</f>
        <v>3</v>
      </c>
      <c r="BN69" s="39" t="str">
        <f>IF('Г на Ч'!BN69*'Г на группу'!$A$2,'Г на Ч'!BN69*'Г на группу'!$A$2,"")</f>
        <v/>
      </c>
      <c r="BO69" s="39" t="str">
        <f>IF('Г на Ч'!BO69*'Г на группу'!$A$2,'Г на Ч'!BO69*'Г на группу'!$A$2,"")</f>
        <v/>
      </c>
      <c r="BP69" s="39" t="str">
        <f>IF('Г на Ч'!BP69*'Г на группу'!$A$2,'Г на Ч'!BP69*'Г на группу'!$A$2,"")</f>
        <v/>
      </c>
      <c r="BQ69" s="39" t="str">
        <f>IF('Г на Ч'!BQ69*'Г на группу'!$A$2,'Г на Ч'!BQ69*'Г на группу'!$A$2,"")</f>
        <v/>
      </c>
      <c r="BR69" s="40" t="str">
        <f>IF('Г на Ч'!BR69*'Г на группу'!$A$2,'Г на Ч'!BR69*'Г на группу'!$A$2,"")</f>
        <v/>
      </c>
      <c r="BS69" s="39" t="str">
        <f>IF('Г на Ч'!BS69*'Г на группу'!$A$2,'Г на Ч'!BS69*'Г на группу'!$A$2,"")</f>
        <v/>
      </c>
      <c r="BT69" s="39" t="str">
        <f>IF('Г на Ч'!BT69*'Г на группу'!$A$2,'Г на Ч'!BT69*'Г на группу'!$A$2,"")</f>
        <v/>
      </c>
      <c r="BU69" s="39" t="str">
        <f>IF('Г на Ч'!BU69*'Г на группу'!$A$2,'Г на Ч'!BU69*'Г на группу'!$A$2,"")</f>
        <v/>
      </c>
      <c r="BV69" s="39" t="str">
        <f>IF('Г на Ч'!BV69*'Г на группу'!$A$2,'Г на Ч'!BV69*'Г на группу'!$A$2,"")</f>
        <v/>
      </c>
      <c r="BW69" s="38" t="str">
        <f>IF('Г на Ч'!BW69*'Г на группу'!$A$2,'Г на Ч'!BW69*'Г на группу'!$A$2,"")</f>
        <v/>
      </c>
      <c r="BX69" s="39" t="str">
        <f>IF('Г на Ч'!BX69*'Г на группу'!$A$2,'Г на Ч'!BX69*'Г на группу'!$A$2,"")</f>
        <v/>
      </c>
      <c r="BY69" s="39" t="str">
        <f>IF('Г на Ч'!BY69*'Г на группу'!$A$2,'Г на Ч'!BY69*'Г на группу'!$A$2,"")</f>
        <v/>
      </c>
      <c r="BZ69" s="39" t="str">
        <f>IF('Г на Ч'!BZ69*'Г на группу'!$A$2,'Г на Ч'!BZ69*'Г на группу'!$A$2,"")</f>
        <v/>
      </c>
      <c r="CA69" s="39" t="str">
        <f>IF('Г на Ч'!CA69*'Г на группу'!$A$2,'Г на Ч'!CA69*'Г на группу'!$A$2,"")</f>
        <v/>
      </c>
      <c r="CB69" s="40" t="str">
        <f>IF('Г на Ч'!CB69*'Г на группу'!$A$2,'Г на Ч'!CB69*'Г на группу'!$A$2,"")</f>
        <v/>
      </c>
      <c r="CC69" s="39">
        <f>IF('Г на Ч'!CC69*'Г на группу'!$A$2,'Г на Ч'!CC69*'Г на группу'!$A$2,"")</f>
        <v>1.2000000000000002</v>
      </c>
      <c r="CD69" s="39" t="str">
        <f>IF('Г на Ч'!CD69*'Г на группу'!$A$2,'Г на Ч'!CD69*'Г на группу'!$A$2,"")</f>
        <v/>
      </c>
      <c r="CE69" s="39" t="str">
        <f>IF('Г на Ч'!CE69*'Г на группу'!$A$2,'Г на Ч'!CE69*'Г на группу'!$A$2,"")</f>
        <v/>
      </c>
      <c r="CF69" s="39" t="str">
        <f>IF('Г на Ч'!CF69*'Г на группу'!$A$2,'Г на Ч'!CF69*'Г на группу'!$A$2,"")</f>
        <v/>
      </c>
      <c r="CG69" s="40">
        <f>IF('Г на Ч'!CG69*'Г на группу'!$A$2,'Г на Ч'!CG69*'Г на группу'!$A$2,"")</f>
        <v>3</v>
      </c>
      <c r="CH69" s="39" t="str">
        <f>IF('Г на Ч'!CH69*'Г на группу'!$A$2,'Г на Ч'!CH69*'Г на группу'!$A$2,"")</f>
        <v/>
      </c>
      <c r="CI69" s="39" t="str">
        <f>IF('Г на Ч'!CI69*'Г на группу'!$A$2,'Г на Ч'!CI69*'Г на группу'!$A$2,"")</f>
        <v/>
      </c>
      <c r="CJ69" s="39" t="str">
        <f>IF('Г на Ч'!CJ69*'Г на группу'!$A$2,'Г на Ч'!CJ69*'Г на группу'!$A$2,"")</f>
        <v/>
      </c>
      <c r="CK69" s="39" t="str">
        <f>IF('Г на Ч'!CK69*'Г на группу'!$A$2,'Г на Ч'!CK69*'Г на группу'!$A$2,"")</f>
        <v/>
      </c>
      <c r="CL69" s="38" t="str">
        <f>IF('Г на Ч'!CL69*'Г на группу'!$A$2,'Г на Ч'!CL69*'Г на группу'!$A$2,"")</f>
        <v/>
      </c>
      <c r="CM69" s="39" t="str">
        <f>IF('Г на Ч'!CM69*'Г на группу'!$A$2,'Г на Ч'!CM69*'Г на группу'!$A$2,"")</f>
        <v/>
      </c>
      <c r="CN69" s="39" t="str">
        <f>IF('Г на Ч'!CN69*'Г на группу'!$A$2,'Г на Ч'!CN69*'Г на группу'!$A$2,"")</f>
        <v/>
      </c>
      <c r="CO69" s="39" t="str">
        <f>IF('Г на Ч'!CO69*'Г на группу'!$A$2,'Г на Ч'!CO69*'Г на группу'!$A$2,"")</f>
        <v/>
      </c>
      <c r="CP69" s="39" t="str">
        <f>IF('Г на Ч'!CP69*'Г на группу'!$A$2,'Г на Ч'!CP69*'Г на группу'!$A$2,"")</f>
        <v/>
      </c>
      <c r="CQ69" s="38" t="str">
        <f>IF('Г на Ч'!CQ69*'Г на группу'!$A$2,'Г на Ч'!CQ69*'Г на группу'!$A$2,"")</f>
        <v/>
      </c>
      <c r="CR69" s="39" t="str">
        <f>IF('Г на Ч'!CR69*'Г на группу'!$A$2,'Г на Ч'!CR69*'Г на группу'!$A$2,"")</f>
        <v/>
      </c>
      <c r="CS69" s="39" t="str">
        <f>IF('Г на Ч'!CS69*'Г на группу'!$A$2,'Г на Ч'!CS69*'Г на группу'!$A$2,"")</f>
        <v/>
      </c>
      <c r="CT69" s="39" t="str">
        <f>IF('Г на Ч'!CT69*'Г на группу'!$A$2,'Г на Ч'!CT69*'Г на группу'!$A$2,"")</f>
        <v/>
      </c>
      <c r="CU69" s="39" t="str">
        <f>IF('Г на Ч'!CU69*'Г на группу'!$A$2,'Г на Ч'!CU69*'Г на группу'!$A$2,"")</f>
        <v/>
      </c>
      <c r="CV69" s="38" t="str">
        <f>IF('Г на Ч'!CV69*'Г на группу'!$A$2,'Г на Ч'!CV69*'Г на группу'!$A$2,"")</f>
        <v/>
      </c>
      <c r="CW69" s="39">
        <f>IF('Г на Ч'!CW69*'Г на группу'!$A$2,'Г на Ч'!CW69*'Г на группу'!$A$2,"")</f>
        <v>1.2000000000000002</v>
      </c>
      <c r="CX69" s="39" t="str">
        <f>IF('Г на Ч'!CX69*'Г на группу'!$A$2,'Г на Ч'!CX69*'Г на группу'!$A$2,"")</f>
        <v/>
      </c>
      <c r="CY69" s="39" t="str">
        <f>IF('Г на Ч'!CY69*'Г на группу'!$A$2,'Г на Ч'!CY69*'Г на группу'!$A$2,"")</f>
        <v/>
      </c>
      <c r="CZ69" s="39" t="str">
        <f>IF('Г на Ч'!CZ69*'Г на группу'!$A$2,'Г на Ч'!CZ69*'Г на группу'!$A$2,"")</f>
        <v/>
      </c>
      <c r="DA69" s="38">
        <f>IF('Г на Ч'!DA69*'Г на группу'!$A$2,'Г на Ч'!DA69*'Г на группу'!$A$2,"")</f>
        <v>3</v>
      </c>
      <c r="DB69" s="39" t="str">
        <f>IF('Г на Ч'!DB69*'Г на группу'!$A$2,'Г на Ч'!DB69*'Г на группу'!$A$2,"")</f>
        <v/>
      </c>
      <c r="DC69" s="39" t="str">
        <f>IF('Г на Ч'!DC69*'Г на группу'!$A$2,'Г на Ч'!DC69*'Г на группу'!$A$2,"")</f>
        <v/>
      </c>
      <c r="DD69" s="39" t="str">
        <f>IF('Г на Ч'!DD69*'Г на группу'!$A$2,'Г на Ч'!DD69*'Г на группу'!$A$2,"")</f>
        <v/>
      </c>
      <c r="DE69" s="39" t="str">
        <f>IF('Г на Ч'!DE69*'Г на группу'!$A$2,'Г на Ч'!DE69*'Г на группу'!$A$2,"")</f>
        <v/>
      </c>
      <c r="DF69" s="38" t="str">
        <f>IF('Г на Ч'!DF69*'Г на группу'!$A$2,'Г на Ч'!DF69*'Г на группу'!$A$2,"")</f>
        <v/>
      </c>
      <c r="DG69" s="39" t="str">
        <f>IF('Г на Ч'!DG69*'Г на группу'!$A$2,'Г на Ч'!DG69*'Г на группу'!$A$2,"")</f>
        <v/>
      </c>
      <c r="DH69" s="39" t="str">
        <f>IF('Г на Ч'!DH69*'Г на группу'!$A$2,'Г на Ч'!DH69*'Г на группу'!$A$2,"")</f>
        <v/>
      </c>
      <c r="DI69" s="39" t="str">
        <f>IF('Г на Ч'!DI69*'Г на группу'!$A$2,'Г на Ч'!DI69*'Г на группу'!$A$2,"")</f>
        <v/>
      </c>
      <c r="DJ69" s="39" t="str">
        <f>IF('Г на Ч'!DJ69*'Г на группу'!$A$2,'Г на Ч'!DJ69*'Г на группу'!$A$2,"")</f>
        <v/>
      </c>
      <c r="DK69" s="38" t="str">
        <f>IF('Г на Ч'!DK69*'Г на группу'!$A$2,'Г на Ч'!DK69*'Г на группу'!$A$2,"")</f>
        <v/>
      </c>
      <c r="DL69" s="39" t="str">
        <f>IF('Г на Ч'!DL69*'Г на группу'!$A$2,'Г на Ч'!DL69*'Г на группу'!$A$2,"")</f>
        <v/>
      </c>
      <c r="DM69" s="39" t="str">
        <f>IF('Г на Ч'!DM69*'Г на группу'!$A$2,'Г на Ч'!DM69*'Г на группу'!$A$2,"")</f>
        <v/>
      </c>
      <c r="DN69" s="39" t="str">
        <f>IF('Г на Ч'!DN69*'Г на группу'!$A$2,'Г на Ч'!DN69*'Г на группу'!$A$2,"")</f>
        <v/>
      </c>
      <c r="DO69" s="39" t="str">
        <f>IF('Г на Ч'!DO69*'Г на группу'!$A$2,'Г на Ч'!DO69*'Г на группу'!$A$2,"")</f>
        <v/>
      </c>
      <c r="DP69" s="38" t="str">
        <f>IF('Г на Ч'!DP69*'Г на группу'!$A$2,'Г на Ч'!DP69*'Г на группу'!$A$2,"")</f>
        <v/>
      </c>
      <c r="DQ69" s="21">
        <f t="shared" si="34"/>
        <v>18</v>
      </c>
    </row>
    <row r="70" spans="1:122" s="21" customFormat="1" ht="16.5" thickTop="1" thickBot="1" x14ac:dyDescent="0.3">
      <c r="A70" s="50" t="s">
        <v>72</v>
      </c>
      <c r="B70" s="50"/>
      <c r="E70" s="55"/>
      <c r="F70" s="87"/>
      <c r="G70" s="87"/>
      <c r="H70" s="87"/>
      <c r="I70" s="87"/>
      <c r="K70" s="53">
        <f t="shared" ref="K70" si="38">$B70/100*O70</f>
        <v>0</v>
      </c>
      <c r="L70" s="53">
        <f t="shared" ref="L70" si="39">$C70/100*O70</f>
        <v>0</v>
      </c>
      <c r="M70" s="53">
        <f t="shared" ref="M70" si="40">$D70/100*O70</f>
        <v>0</v>
      </c>
      <c r="N70" s="53">
        <f t="shared" ref="N70" si="41">$E70/100*O70</f>
        <v>0</v>
      </c>
      <c r="O70" s="50"/>
      <c r="P70" s="53">
        <f t="shared" ref="P70" si="42">$B70/100*T70</f>
        <v>0</v>
      </c>
      <c r="Q70" s="53">
        <f t="shared" ref="Q70" si="43">$C70/100*T70</f>
        <v>0</v>
      </c>
      <c r="R70" s="53">
        <f t="shared" ref="R70" si="44">$D70/100*T70</f>
        <v>0</v>
      </c>
      <c r="S70" s="53">
        <f t="shared" ref="S70" si="45">$E70/100*T70</f>
        <v>0</v>
      </c>
      <c r="T70" s="50"/>
      <c r="U70" s="53">
        <f t="shared" ref="U70" si="46">$B70/100*Y70</f>
        <v>0</v>
      </c>
      <c r="V70" s="53">
        <f t="shared" ref="V70" si="47">$C70/100*Y70</f>
        <v>0</v>
      </c>
      <c r="W70" s="53">
        <f t="shared" ref="W70" si="48">$D70/100*Y70</f>
        <v>0</v>
      </c>
      <c r="X70" s="53">
        <f t="shared" ref="X70" si="49">$E70/100*Y70</f>
        <v>0</v>
      </c>
      <c r="Z70" s="30">
        <f t="shared" ref="Z70" si="50">$B70/100*AD70</f>
        <v>0</v>
      </c>
      <c r="AA70" s="30">
        <f t="shared" ref="AA70" si="51">$C70/100*AD70</f>
        <v>0</v>
      </c>
      <c r="AB70" s="30">
        <f t="shared" ref="AB70" si="52">$D70/100*AD70</f>
        <v>0</v>
      </c>
      <c r="AC70" s="30">
        <f t="shared" ref="AC70" si="53">$E70/100*AD70</f>
        <v>0</v>
      </c>
      <c r="AE70" s="30">
        <f t="shared" ref="AE70" si="54">$B70/100*AI70</f>
        <v>0</v>
      </c>
      <c r="AF70" s="30">
        <f t="shared" ref="AF70" si="55">$C70/100*AI70</f>
        <v>0</v>
      </c>
      <c r="AG70" s="30">
        <f t="shared" ref="AG70" si="56">$D70/100*AI70</f>
        <v>0</v>
      </c>
      <c r="AH70" s="30">
        <f t="shared" ref="AH70" si="57">$E70/100*AI70</f>
        <v>0</v>
      </c>
      <c r="AJ70" s="53">
        <f t="shared" ref="AJ70" si="58">$B70/100*AN70</f>
        <v>0</v>
      </c>
      <c r="AK70" s="53">
        <f t="shared" ref="AK70" si="59">$C70/100*AN70</f>
        <v>0</v>
      </c>
      <c r="AL70" s="53">
        <f t="shared" ref="AL70" si="60">$D70/100*AN70</f>
        <v>0</v>
      </c>
      <c r="AM70" s="53">
        <f t="shared" ref="AM70" si="61">$E70/100*AN70</f>
        <v>0</v>
      </c>
      <c r="AN70" s="54"/>
      <c r="AO70" s="30">
        <f t="shared" ref="AO70" si="62">$B70/100*AS70</f>
        <v>0</v>
      </c>
      <c r="AP70" s="30">
        <f t="shared" ref="AP70" si="63">$C70/100*AS70</f>
        <v>0</v>
      </c>
      <c r="AQ70" s="30">
        <f t="shared" ref="AQ70" si="64">$D70/100*AS70</f>
        <v>0</v>
      </c>
      <c r="AR70" s="30">
        <f t="shared" ref="AR70" si="65">$E70/100*AS70</f>
        <v>0</v>
      </c>
      <c r="AT70" s="30">
        <f t="shared" ref="AT70" si="66">$B70/100*AX70</f>
        <v>0</v>
      </c>
      <c r="AU70" s="30">
        <f t="shared" ref="AU70" si="67">$C70/100*AX70</f>
        <v>0</v>
      </c>
      <c r="AV70" s="30">
        <f t="shared" ref="AV70" si="68">$D70/100*AX70</f>
        <v>0</v>
      </c>
      <c r="AW70" s="30">
        <f t="shared" ref="AW70" si="69">$E70/100*AX70</f>
        <v>0</v>
      </c>
      <c r="AY70" s="30">
        <f t="shared" ref="AY70" si="70">$B70/100*BC70</f>
        <v>0</v>
      </c>
      <c r="AZ70" s="53">
        <f t="shared" ref="AZ70" si="71">$C70/100*BC70</f>
        <v>0</v>
      </c>
      <c r="BA70" s="53">
        <f t="shared" ref="BA70" si="72">$D70/100*BC70</f>
        <v>0</v>
      </c>
      <c r="BB70" s="53">
        <f t="shared" ref="BB70" si="73">$E70/100*BC70</f>
        <v>0</v>
      </c>
      <c r="BD70" s="30">
        <f t="shared" ref="BD70" si="74">$B70/100*BH70</f>
        <v>0</v>
      </c>
      <c r="BE70" s="30">
        <f t="shared" ref="BE70" si="75">$C70/100*BH70</f>
        <v>0</v>
      </c>
      <c r="BF70" s="30">
        <f t="shared" ref="BF70" si="76">$D70/100*BH70</f>
        <v>0</v>
      </c>
      <c r="BG70" s="30">
        <f t="shared" ref="BG70" si="77">$E70/100*BH70</f>
        <v>0</v>
      </c>
      <c r="BH70" s="54"/>
      <c r="BI70" s="30">
        <f t="shared" ref="BI70" si="78">$B70/100*BM70</f>
        <v>0</v>
      </c>
      <c r="BJ70" s="30">
        <f t="shared" ref="BJ70" si="79">$C70/100*BM70</f>
        <v>0</v>
      </c>
      <c r="BK70" s="30">
        <f t="shared" ref="BK70" si="80">$D70/100*BM70</f>
        <v>0</v>
      </c>
      <c r="BL70" s="30">
        <f t="shared" ref="BL70" si="81">$E70/100*BM70</f>
        <v>0</v>
      </c>
      <c r="BM70" s="55"/>
      <c r="BN70" s="53">
        <f t="shared" ref="BN70" si="82">$B70/100*BR70</f>
        <v>0</v>
      </c>
      <c r="BO70" s="53">
        <f t="shared" ref="BO70" si="83">$C70/100*BR70</f>
        <v>0</v>
      </c>
      <c r="BP70" s="53">
        <f t="shared" ref="BP70" si="84">$D70/100*BR70</f>
        <v>0</v>
      </c>
      <c r="BQ70" s="53">
        <f t="shared" ref="BQ70" si="85">$E70/100*BR70</f>
        <v>0</v>
      </c>
      <c r="BR70" s="50"/>
      <c r="BS70" s="53">
        <f t="shared" ref="BS70" si="86">$B70/100*BW70</f>
        <v>0</v>
      </c>
      <c r="BT70" s="53">
        <f t="shared" ref="BT70" si="87">$C70/100*BW70</f>
        <v>0</v>
      </c>
      <c r="BU70" s="53">
        <f t="shared" ref="BU70" si="88">$D70/100*BW70</f>
        <v>0</v>
      </c>
      <c r="BV70" s="53">
        <f t="shared" ref="BV70" si="89">$E70/100*BW70</f>
        <v>0</v>
      </c>
      <c r="BW70" s="50"/>
      <c r="BX70" s="53">
        <f t="shared" ref="BX70" si="90">$B70/100*CB70</f>
        <v>0</v>
      </c>
      <c r="BY70" s="53">
        <f t="shared" ref="BY70" si="91">$C70/100*CB70</f>
        <v>0</v>
      </c>
      <c r="BZ70" s="53">
        <f t="shared" ref="BZ70" si="92">$D70/100*CB70</f>
        <v>0</v>
      </c>
      <c r="CA70" s="53">
        <f t="shared" ref="CA70" si="93">$E70/100*CB70</f>
        <v>0</v>
      </c>
      <c r="CB70" s="50"/>
      <c r="CC70" s="53">
        <f t="shared" ref="CC70" si="94">$B70/100*CG70</f>
        <v>0</v>
      </c>
      <c r="CD70" s="53">
        <f t="shared" ref="CD70" si="95">$C70/100*CG70</f>
        <v>0</v>
      </c>
      <c r="CE70" s="53">
        <f t="shared" ref="CE70" si="96">$D70/100*CG70</f>
        <v>0</v>
      </c>
      <c r="CF70" s="53">
        <f t="shared" ref="CF70" si="97">$E70/100*CG70</f>
        <v>0</v>
      </c>
      <c r="CG70" s="50"/>
      <c r="CH70" s="53">
        <f t="shared" ref="CH70" si="98">$B70/100*CL70</f>
        <v>0</v>
      </c>
      <c r="CI70" s="53">
        <f t="shared" ref="CI70" si="99">$C70/100*CL70</f>
        <v>0</v>
      </c>
      <c r="CJ70" s="53">
        <f t="shared" ref="CJ70" si="100">$D70/100*CL70</f>
        <v>0</v>
      </c>
      <c r="CK70" s="53">
        <f t="shared" ref="CK70" si="101">$E70/100*CL70</f>
        <v>0</v>
      </c>
      <c r="CM70" s="53">
        <f t="shared" ref="CM70" si="102">$B70/100*CQ70</f>
        <v>0</v>
      </c>
      <c r="CN70" s="53">
        <f t="shared" ref="CN70" si="103">$C70/100*CQ70</f>
        <v>0</v>
      </c>
      <c r="CO70" s="53">
        <f t="shared" ref="CO70" si="104">$D70/100*CQ70</f>
        <v>0</v>
      </c>
      <c r="CP70" s="53">
        <f t="shared" ref="CP70" si="105">$E70/100*CQ70</f>
        <v>0</v>
      </c>
      <c r="CR70" s="53">
        <f t="shared" ref="CR70" si="106">$B70/100*CV70</f>
        <v>0</v>
      </c>
      <c r="CS70" s="53">
        <f t="shared" ref="CS70" si="107">$C70/100*CV70</f>
        <v>0</v>
      </c>
      <c r="CT70" s="53">
        <f t="shared" ref="CT70" si="108">$D70/100*CV70</f>
        <v>0</v>
      </c>
      <c r="CU70" s="53">
        <f t="shared" ref="CU70" si="109">$E70/100*CV70</f>
        <v>0</v>
      </c>
      <c r="CW70" s="53">
        <f t="shared" ref="CW70" si="110">$B70/100*DA70</f>
        <v>0</v>
      </c>
      <c r="CX70" s="53">
        <f t="shared" ref="CX70" si="111">$C70/100*DA70</f>
        <v>0</v>
      </c>
      <c r="CY70" s="53">
        <f t="shared" ref="CY70" si="112">$D70/100*DA70</f>
        <v>0</v>
      </c>
      <c r="CZ70" s="53">
        <f t="shared" ref="CZ70" si="113">$E70/100*DA70</f>
        <v>0</v>
      </c>
      <c r="DB70" s="53">
        <f t="shared" ref="DB70" si="114">$B70/100*DF70</f>
        <v>0</v>
      </c>
      <c r="DC70" s="53">
        <f t="shared" ref="DC70" si="115">$C70/100*DF70</f>
        <v>0</v>
      </c>
      <c r="DD70" s="53">
        <f t="shared" ref="DD70" si="116">$D70/100*DF70</f>
        <v>0</v>
      </c>
      <c r="DE70" s="53">
        <f t="shared" ref="DE70" si="117">$E70/100*DF70</f>
        <v>0</v>
      </c>
      <c r="DG70" s="53">
        <f t="shared" ref="DG70" si="118">$B70/100*DK70</f>
        <v>0</v>
      </c>
      <c r="DH70" s="53">
        <f t="shared" ref="DH70" si="119">$C70/100*DK70</f>
        <v>0</v>
      </c>
      <c r="DI70" s="53">
        <f t="shared" ref="DI70" si="120">$D70/100*DK70</f>
        <v>0</v>
      </c>
      <c r="DJ70" s="53">
        <f t="shared" ref="DJ70" si="121">$E70/100*DK70</f>
        <v>0</v>
      </c>
      <c r="DL70" s="53">
        <f t="shared" ref="DL70" si="122">$B70/100*DP70</f>
        <v>0</v>
      </c>
      <c r="DM70" s="53">
        <f t="shared" ref="DM70" si="123">$C70/100*DP70</f>
        <v>0</v>
      </c>
      <c r="DN70" s="53">
        <f t="shared" ref="DN70" si="124">$D70/100*DP70</f>
        <v>0</v>
      </c>
      <c r="DO70" s="53">
        <f t="shared" ref="DO70" si="125">$E70/100*DP70</f>
        <v>0</v>
      </c>
    </row>
    <row r="71" spans="1:122" s="21" customFormat="1" x14ac:dyDescent="0.25">
      <c r="A71" s="31"/>
      <c r="B71" s="31"/>
      <c r="C71" s="31"/>
      <c r="D71" s="31"/>
      <c r="E71" s="34"/>
      <c r="F71" s="92">
        <f>$B71/100*J71</f>
        <v>0</v>
      </c>
      <c r="G71" s="92">
        <f>$C71/100*J71</f>
        <v>0</v>
      </c>
      <c r="H71" s="92">
        <f>$D71/100*J71</f>
        <v>0</v>
      </c>
      <c r="I71" s="92">
        <f>$E71/100*J71</f>
        <v>0</v>
      </c>
      <c r="J71" s="32">
        <f t="shared" ref="J71:AK71" si="126">SUM(J35:J70)</f>
        <v>12</v>
      </c>
      <c r="K71" s="32">
        <f t="shared" si="126"/>
        <v>2589</v>
      </c>
      <c r="L71" s="32">
        <f t="shared" si="126"/>
        <v>219.78</v>
      </c>
      <c r="M71" s="32">
        <f t="shared" si="126"/>
        <v>242.82</v>
      </c>
      <c r="N71" s="32">
        <f t="shared" si="126"/>
        <v>311.12700000000001</v>
      </c>
      <c r="O71" s="32">
        <f t="shared" si="126"/>
        <v>675</v>
      </c>
      <c r="P71" s="32">
        <f t="shared" si="126"/>
        <v>2339.2199999999998</v>
      </c>
      <c r="Q71" s="32">
        <f t="shared" si="126"/>
        <v>189.24299999999999</v>
      </c>
      <c r="R71" s="32">
        <f t="shared" si="126"/>
        <v>198.63899999999998</v>
      </c>
      <c r="S71" s="32">
        <f t="shared" si="126"/>
        <v>381.14399999999995</v>
      </c>
      <c r="T71" s="32">
        <f t="shared" si="126"/>
        <v>756</v>
      </c>
      <c r="U71" s="32">
        <f t="shared" si="126"/>
        <v>3323.52</v>
      </c>
      <c r="V71" s="32">
        <f t="shared" si="126"/>
        <v>236.48400000000001</v>
      </c>
      <c r="W71" s="32">
        <f t="shared" si="126"/>
        <v>317.928</v>
      </c>
      <c r="X71" s="32">
        <f t="shared" si="126"/>
        <v>315.92700000000002</v>
      </c>
      <c r="Y71" s="32">
        <f t="shared" si="126"/>
        <v>759</v>
      </c>
      <c r="Z71" s="32">
        <f t="shared" si="126"/>
        <v>2318.8199999999997</v>
      </c>
      <c r="AA71" s="32">
        <f t="shared" si="126"/>
        <v>189.60299999999998</v>
      </c>
      <c r="AB71" s="32">
        <f t="shared" si="126"/>
        <v>197.88899999999998</v>
      </c>
      <c r="AC71" s="32">
        <f t="shared" si="126"/>
        <v>378.32400000000001</v>
      </c>
      <c r="AD71" s="32">
        <f t="shared" si="126"/>
        <v>756</v>
      </c>
      <c r="AE71" s="32">
        <f t="shared" si="126"/>
        <v>2639.3399999999997</v>
      </c>
      <c r="AF71" s="32">
        <f t="shared" si="126"/>
        <v>204.61499999999998</v>
      </c>
      <c r="AG71" s="32">
        <f t="shared" si="126"/>
        <v>218.73299999999998</v>
      </c>
      <c r="AH71" s="32">
        <f t="shared" si="126"/>
        <v>397.15199999999999</v>
      </c>
      <c r="AI71" s="32">
        <f t="shared" si="126"/>
        <v>816</v>
      </c>
      <c r="AJ71" s="32">
        <f t="shared" si="126"/>
        <v>2679.84</v>
      </c>
      <c r="AK71" s="32">
        <f t="shared" si="126"/>
        <v>217.29599999999999</v>
      </c>
      <c r="AL71" s="32">
        <f t="shared" ref="AL71:CW71" si="127">SUM(AL35:AL70)</f>
        <v>258.74399999999997</v>
      </c>
      <c r="AM71" s="32">
        <f t="shared" si="127"/>
        <v>307.791</v>
      </c>
      <c r="AN71" s="73">
        <f t="shared" si="127"/>
        <v>687</v>
      </c>
      <c r="AO71" s="32">
        <f t="shared" si="127"/>
        <v>1960.02</v>
      </c>
      <c r="AP71" s="32">
        <f t="shared" si="127"/>
        <v>188.28299999999999</v>
      </c>
      <c r="AQ71" s="32">
        <f t="shared" si="127"/>
        <v>197.79899999999998</v>
      </c>
      <c r="AR71" s="32">
        <f t="shared" si="127"/>
        <v>285.86399999999998</v>
      </c>
      <c r="AS71" s="32">
        <f t="shared" si="127"/>
        <v>816</v>
      </c>
      <c r="AT71" s="32">
        <f t="shared" si="127"/>
        <v>2661</v>
      </c>
      <c r="AU71" s="32">
        <f t="shared" si="127"/>
        <v>212.10000000000002</v>
      </c>
      <c r="AV71" s="32">
        <f t="shared" si="127"/>
        <v>257.7</v>
      </c>
      <c r="AW71" s="32">
        <f t="shared" si="127"/>
        <v>301.767</v>
      </c>
      <c r="AX71" s="32">
        <f t="shared" si="127"/>
        <v>675</v>
      </c>
      <c r="AY71" s="32">
        <f t="shared" si="127"/>
        <v>3439.5599999999995</v>
      </c>
      <c r="AZ71" s="32">
        <f t="shared" si="127"/>
        <v>253.36200000000002</v>
      </c>
      <c r="BA71" s="32">
        <f t="shared" si="127"/>
        <v>312.69600000000003</v>
      </c>
      <c r="BB71" s="32">
        <f t="shared" si="127"/>
        <v>332.92499999999995</v>
      </c>
      <c r="BC71" s="32">
        <f t="shared" si="127"/>
        <v>864</v>
      </c>
      <c r="BD71" s="32">
        <f t="shared" si="127"/>
        <v>2227.62</v>
      </c>
      <c r="BE71" s="32">
        <f t="shared" si="127"/>
        <v>206.88299999999998</v>
      </c>
      <c r="BF71" s="32">
        <f t="shared" si="127"/>
        <v>219.15899999999999</v>
      </c>
      <c r="BG71" s="32">
        <f t="shared" si="127"/>
        <v>285.86399999999998</v>
      </c>
      <c r="BH71" s="73">
        <f t="shared" si="127"/>
        <v>768</v>
      </c>
      <c r="BI71" s="32">
        <f t="shared" si="127"/>
        <v>2944.8599999999997</v>
      </c>
      <c r="BJ71" s="32">
        <f t="shared" si="127"/>
        <v>231.762</v>
      </c>
      <c r="BK71" s="32">
        <f t="shared" si="127"/>
        <v>249.636</v>
      </c>
      <c r="BL71" s="32">
        <f t="shared" si="127"/>
        <v>374.23500000000001</v>
      </c>
      <c r="BM71" s="28">
        <f t="shared" si="127"/>
        <v>816</v>
      </c>
      <c r="BN71" s="32">
        <f t="shared" si="127"/>
        <v>2581.92</v>
      </c>
      <c r="BO71" s="32">
        <f t="shared" si="127"/>
        <v>198.39299999999997</v>
      </c>
      <c r="BP71" s="32">
        <f t="shared" si="127"/>
        <v>221.88899999999998</v>
      </c>
      <c r="BQ71" s="32">
        <f t="shared" si="127"/>
        <v>376.64400000000001</v>
      </c>
      <c r="BR71" s="32">
        <f t="shared" si="127"/>
        <v>786</v>
      </c>
      <c r="BS71" s="32">
        <f t="shared" si="127"/>
        <v>2589</v>
      </c>
      <c r="BT71" s="32">
        <f t="shared" si="127"/>
        <v>219.78</v>
      </c>
      <c r="BU71" s="32">
        <f t="shared" si="127"/>
        <v>242.82</v>
      </c>
      <c r="BV71" s="32">
        <f t="shared" si="127"/>
        <v>311.12700000000001</v>
      </c>
      <c r="BW71" s="32">
        <f t="shared" si="127"/>
        <v>675</v>
      </c>
      <c r="BX71" s="32">
        <f t="shared" si="127"/>
        <v>2387.4</v>
      </c>
      <c r="BY71" s="32">
        <f t="shared" si="127"/>
        <v>200.82</v>
      </c>
      <c r="BZ71" s="32">
        <f t="shared" si="127"/>
        <v>223.38</v>
      </c>
      <c r="CA71" s="32">
        <f t="shared" si="127"/>
        <v>331.52699999999999</v>
      </c>
      <c r="CB71" s="32">
        <f t="shared" si="127"/>
        <v>675</v>
      </c>
      <c r="CC71" s="32">
        <f t="shared" si="127"/>
        <v>3074.8799999999997</v>
      </c>
      <c r="CD71" s="32">
        <f t="shared" si="127"/>
        <v>225.6</v>
      </c>
      <c r="CE71" s="32">
        <f t="shared" si="127"/>
        <v>267.25799999999998</v>
      </c>
      <c r="CF71" s="32">
        <f t="shared" si="127"/>
        <v>373.15499999999997</v>
      </c>
      <c r="CG71" s="32">
        <f t="shared" si="127"/>
        <v>798</v>
      </c>
      <c r="CH71" s="32">
        <f t="shared" si="127"/>
        <v>2373</v>
      </c>
      <c r="CI71" s="32">
        <f t="shared" si="127"/>
        <v>200.10000000000002</v>
      </c>
      <c r="CJ71" s="32">
        <f t="shared" si="127"/>
        <v>221.7</v>
      </c>
      <c r="CK71" s="32">
        <f t="shared" si="127"/>
        <v>334.887</v>
      </c>
      <c r="CL71" s="32">
        <f t="shared" si="127"/>
        <v>675</v>
      </c>
      <c r="CM71" s="32">
        <f t="shared" si="127"/>
        <v>2741.8199999999997</v>
      </c>
      <c r="CN71" s="32">
        <f t="shared" si="127"/>
        <v>208.32299999999998</v>
      </c>
      <c r="CO71" s="32">
        <f t="shared" si="127"/>
        <v>219.24899999999997</v>
      </c>
      <c r="CP71" s="32">
        <f t="shared" si="127"/>
        <v>419.24399999999997</v>
      </c>
      <c r="CQ71" s="32">
        <f t="shared" si="127"/>
        <v>816</v>
      </c>
      <c r="CR71" s="32">
        <f t="shared" si="127"/>
        <v>2679.84</v>
      </c>
      <c r="CS71" s="32">
        <f t="shared" si="127"/>
        <v>217.29599999999999</v>
      </c>
      <c r="CT71" s="32">
        <f t="shared" si="127"/>
        <v>258.74399999999997</v>
      </c>
      <c r="CU71" s="32">
        <f t="shared" si="127"/>
        <v>307.791</v>
      </c>
      <c r="CV71" s="32">
        <f t="shared" si="127"/>
        <v>687</v>
      </c>
      <c r="CW71" s="32">
        <f t="shared" si="127"/>
        <v>1936.92</v>
      </c>
      <c r="CX71" s="32">
        <f t="shared" ref="CX71:DP71" si="128">SUM(CX35:CX70)</f>
        <v>188.56799999999998</v>
      </c>
      <c r="CY71" s="32">
        <f t="shared" si="128"/>
        <v>197.874</v>
      </c>
      <c r="CZ71" s="32">
        <f t="shared" si="128"/>
        <v>278.95499999999998</v>
      </c>
      <c r="DA71" s="32">
        <f t="shared" si="128"/>
        <v>816</v>
      </c>
      <c r="DB71" s="32">
        <f t="shared" si="128"/>
        <v>2661</v>
      </c>
      <c r="DC71" s="32">
        <f t="shared" si="128"/>
        <v>212.10000000000002</v>
      </c>
      <c r="DD71" s="32">
        <f t="shared" si="128"/>
        <v>257.7</v>
      </c>
      <c r="DE71" s="32">
        <f t="shared" si="128"/>
        <v>301.767</v>
      </c>
      <c r="DF71" s="32">
        <f t="shared" si="128"/>
        <v>675</v>
      </c>
      <c r="DG71" s="32">
        <f t="shared" si="128"/>
        <v>1960.02</v>
      </c>
      <c r="DH71" s="32">
        <f t="shared" si="128"/>
        <v>188.28299999999999</v>
      </c>
      <c r="DI71" s="32">
        <f t="shared" si="128"/>
        <v>197.79899999999998</v>
      </c>
      <c r="DJ71" s="32">
        <f t="shared" si="128"/>
        <v>285.86399999999998</v>
      </c>
      <c r="DK71" s="32">
        <f t="shared" si="128"/>
        <v>786</v>
      </c>
      <c r="DL71" s="32">
        <f t="shared" si="128"/>
        <v>2476.2600000000002</v>
      </c>
      <c r="DM71" s="32">
        <f t="shared" si="128"/>
        <v>217.69200000000001</v>
      </c>
      <c r="DN71" s="32">
        <f t="shared" si="128"/>
        <v>269.81399999999996</v>
      </c>
      <c r="DO71" s="32">
        <f t="shared" si="128"/>
        <v>228.447</v>
      </c>
      <c r="DP71" s="32">
        <f t="shared" si="128"/>
        <v>597</v>
      </c>
      <c r="DQ71" s="21">
        <f t="shared" si="34"/>
        <v>16386</v>
      </c>
    </row>
    <row r="72" spans="1:122" s="21" customFormat="1" x14ac:dyDescent="0.25">
      <c r="A72"/>
      <c r="B72"/>
      <c r="C72" s="46"/>
      <c r="D72" s="46"/>
      <c r="E72" s="49"/>
      <c r="F72" s="47">
        <f t="shared" ref="F72:F106" si="129">$B72/100*J72</f>
        <v>0</v>
      </c>
      <c r="G72" s="44">
        <f t="shared" ref="G72:G106" si="130">$C72/100*J72</f>
        <v>0</v>
      </c>
      <c r="H72" s="44">
        <f t="shared" ref="H72:H106" si="131">$D72/100*J72</f>
        <v>0</v>
      </c>
      <c r="I72" s="44">
        <f t="shared" ref="I72:I106" si="132">$E72/100*J72</f>
        <v>0</v>
      </c>
      <c r="J72"/>
      <c r="K72"/>
      <c r="L72" s="47">
        <f>L71/$AF71</f>
        <v>1.0741148009676711</v>
      </c>
      <c r="M72" s="47">
        <f t="shared" ref="M72:N72" si="133">M71/$AF71</f>
        <v>1.1867165163844293</v>
      </c>
      <c r="N72" s="47">
        <f t="shared" si="133"/>
        <v>1.5205483468953891</v>
      </c>
      <c r="O72"/>
      <c r="P72"/>
      <c r="Q72" s="47">
        <f>Q71/$AF71</f>
        <v>0.9248735429953816</v>
      </c>
      <c r="R72" s="47">
        <f t="shared" ref="R72:S72" si="134">R71/$AF71</f>
        <v>0.97079393006377834</v>
      </c>
      <c r="S72" s="47">
        <f t="shared" si="134"/>
        <v>1.862737335972436</v>
      </c>
      <c r="T72"/>
      <c r="U72"/>
      <c r="V72" s="47">
        <f>V71/$AF71</f>
        <v>1.1557510446448209</v>
      </c>
      <c r="W72" s="47">
        <f t="shared" ref="W72:X72" si="135">W71/$AF71</f>
        <v>1.5537863792977056</v>
      </c>
      <c r="X72" s="47">
        <f t="shared" si="135"/>
        <v>1.5440070376072137</v>
      </c>
      <c r="Y72" s="46"/>
      <c r="Z72" s="46"/>
      <c r="AA72" s="44">
        <f>AA71/$AA71</f>
        <v>1</v>
      </c>
      <c r="AB72" s="44">
        <f t="shared" ref="AB72:AC72" si="136">AB71/$AA71</f>
        <v>1.043701840160757</v>
      </c>
      <c r="AC72" s="44">
        <f t="shared" si="136"/>
        <v>1.995348174870651</v>
      </c>
      <c r="AD72" s="46"/>
      <c r="AE72" s="46"/>
      <c r="AF72" s="44">
        <f>AF71/$AF71</f>
        <v>1</v>
      </c>
      <c r="AG72" s="44">
        <f t="shared" ref="AG72:AH72" si="137">AG71/$AF71</f>
        <v>1.0689978740561543</v>
      </c>
      <c r="AH72" s="44">
        <f t="shared" si="137"/>
        <v>1.9409720694963712</v>
      </c>
      <c r="AI72" s="46"/>
      <c r="AJ72"/>
      <c r="AK72" s="47">
        <f>AK71/$AK71</f>
        <v>1</v>
      </c>
      <c r="AL72" s="47">
        <f t="shared" ref="AL72:AM72" si="138">AL71/$AK71</f>
        <v>1.1907444223547603</v>
      </c>
      <c r="AM72" s="47">
        <f t="shared" si="138"/>
        <v>1.4164595758780649</v>
      </c>
      <c r="AN72" s="48"/>
      <c r="AO72" s="46"/>
      <c r="AP72" s="44">
        <f>AP71/$AP71</f>
        <v>1</v>
      </c>
      <c r="AQ72" s="44">
        <f t="shared" ref="AQ72:AR72" si="139">AQ71/$AP71</f>
        <v>1.0505409410302575</v>
      </c>
      <c r="AR72" s="44">
        <f t="shared" si="139"/>
        <v>1.5182677140262264</v>
      </c>
      <c r="AS72" s="46"/>
      <c r="AT72" s="46"/>
      <c r="AU72" s="44">
        <f>AU71/$AU71</f>
        <v>1</v>
      </c>
      <c r="AV72" s="44">
        <f t="shared" ref="AV72:AW72" si="140">AV71/$AU71</f>
        <v>1.2149929278642149</v>
      </c>
      <c r="AW72" s="44">
        <f t="shared" si="140"/>
        <v>1.4227581329561525</v>
      </c>
      <c r="AX72"/>
      <c r="AY72" s="46"/>
      <c r="AZ72" s="47">
        <f>AZ71/$AZ71</f>
        <v>1</v>
      </c>
      <c r="BA72" s="47">
        <f t="shared" ref="BA72:BB72" si="141">BA71/$AZ71</f>
        <v>1.2341866578255618</v>
      </c>
      <c r="BB72" s="47">
        <f t="shared" si="141"/>
        <v>1.3140289388306057</v>
      </c>
      <c r="BC72" s="46"/>
      <c r="BD72" s="46"/>
      <c r="BE72" s="44">
        <f>BE71/$BE71</f>
        <v>1</v>
      </c>
      <c r="BF72" s="44">
        <f t="shared" ref="BF72:BG72" si="142">BF71/$BE71</f>
        <v>1.0593378866315744</v>
      </c>
      <c r="BG72" s="44">
        <f t="shared" si="142"/>
        <v>1.3817665057061237</v>
      </c>
      <c r="BH72" s="48"/>
      <c r="BI72" s="46"/>
      <c r="BJ72" s="44">
        <f>BJ71/$BJ71</f>
        <v>1</v>
      </c>
      <c r="BK72" s="44">
        <f t="shared" ref="BK72:BL72" si="143">BK71/$BJ71</f>
        <v>1.0771222202086623</v>
      </c>
      <c r="BL72" s="44">
        <f t="shared" si="143"/>
        <v>1.6147383954228909</v>
      </c>
      <c r="BM72" s="49"/>
      <c r="BN72"/>
      <c r="BO72" s="47">
        <f>BO71/$BO71</f>
        <v>1</v>
      </c>
      <c r="BP72" s="47">
        <f t="shared" ref="BP72:BQ72" si="144">BP71/$BO71</f>
        <v>1.1184315978890385</v>
      </c>
      <c r="BQ72" s="47">
        <f t="shared" si="144"/>
        <v>1.8984742405225994</v>
      </c>
      <c r="BR72"/>
      <c r="BS72"/>
      <c r="BT72" s="47">
        <f>BT71/$BT71</f>
        <v>1</v>
      </c>
      <c r="BU72" s="47">
        <f t="shared" ref="BU72:BV72" si="145">BU71/$BT71</f>
        <v>1.1048321048321048</v>
      </c>
      <c r="BV72" s="47">
        <f t="shared" si="145"/>
        <v>1.4156292656292657</v>
      </c>
      <c r="BW72"/>
      <c r="BX72"/>
      <c r="BY72" s="47">
        <f>BY71/$BY71</f>
        <v>1</v>
      </c>
      <c r="BZ72" s="47">
        <f t="shared" ref="BZ72:CA72" si="146">BZ71/$BY71</f>
        <v>1.1123394084254556</v>
      </c>
      <c r="CA72" s="47">
        <f t="shared" si="146"/>
        <v>1.6508664475649835</v>
      </c>
      <c r="CB72"/>
      <c r="CC72"/>
      <c r="CD72" s="47">
        <f>CD71/$CD71</f>
        <v>1</v>
      </c>
      <c r="CE72" s="47">
        <f t="shared" ref="CE72:CF72" si="147">CE71/$CD71</f>
        <v>1.1846542553191488</v>
      </c>
      <c r="CF72" s="47">
        <f t="shared" si="147"/>
        <v>1.6540558510638297</v>
      </c>
      <c r="CG72"/>
      <c r="CH72" s="46"/>
      <c r="CI72" s="47">
        <f>CI71/$CD71</f>
        <v>0.88696808510638314</v>
      </c>
      <c r="CJ72" s="47">
        <f t="shared" ref="CJ72:CK72" si="148">CJ71/$CD71</f>
        <v>0.98271276595744683</v>
      </c>
      <c r="CK72" s="44">
        <f t="shared" si="148"/>
        <v>1.4844281914893618</v>
      </c>
      <c r="CL72" s="46"/>
      <c r="CM72"/>
      <c r="CN72" s="47">
        <f>CN71/$CD71</f>
        <v>0.92341755319148933</v>
      </c>
      <c r="CO72" s="47">
        <f t="shared" ref="CO72:CP72" si="149">CO71/$CD71</f>
        <v>0.97184840425531904</v>
      </c>
      <c r="CP72" s="47">
        <f t="shared" si="149"/>
        <v>1.8583510638297871</v>
      </c>
      <c r="CQ72" s="46"/>
      <c r="CR72"/>
      <c r="CS72" s="47">
        <f t="shared" ref="CS72:CU72" si="150">CS71/$CD71</f>
        <v>0.96319148936170207</v>
      </c>
      <c r="CT72" s="47">
        <f t="shared" si="150"/>
        <v>1.1469148936170213</v>
      </c>
      <c r="CU72" s="47">
        <f t="shared" si="150"/>
        <v>1.3643218085106383</v>
      </c>
      <c r="CV72" s="46"/>
      <c r="CW72"/>
      <c r="CX72" s="47">
        <f t="shared" ref="CX72:CZ72" si="151">CX71/$CD71</f>
        <v>0.83585106382978713</v>
      </c>
      <c r="CY72" s="47">
        <f t="shared" si="151"/>
        <v>0.87710106382978725</v>
      </c>
      <c r="CZ72" s="47">
        <f t="shared" si="151"/>
        <v>1.2365026595744681</v>
      </c>
      <c r="DA72" s="46"/>
      <c r="DB72"/>
      <c r="DC72" s="47">
        <f t="shared" ref="DC72:DE72" si="152">DC71/$CD71</f>
        <v>0.94015957446808518</v>
      </c>
      <c r="DD72" s="47">
        <f t="shared" si="152"/>
        <v>1.1422872340425532</v>
      </c>
      <c r="DE72" s="47">
        <f t="shared" si="152"/>
        <v>1.3376196808510639</v>
      </c>
      <c r="DF72" s="46"/>
      <c r="DG72"/>
      <c r="DH72" s="47">
        <f t="shared" ref="DH72:DJ72" si="153">DH71/$CD71</f>
        <v>0.83458776595744677</v>
      </c>
      <c r="DI72" s="47">
        <f t="shared" si="153"/>
        <v>0.87676861702127651</v>
      </c>
      <c r="DJ72" s="47">
        <f t="shared" si="153"/>
        <v>1.267127659574468</v>
      </c>
      <c r="DK72" s="46"/>
      <c r="DL72"/>
      <c r="DM72" s="47">
        <f t="shared" ref="DM72:DO72" si="154">DM71/$CD71</f>
        <v>0.96494680851063841</v>
      </c>
      <c r="DN72" s="47">
        <f t="shared" si="154"/>
        <v>1.1959840425531914</v>
      </c>
      <c r="DO72" s="47">
        <f t="shared" si="154"/>
        <v>1.0126196808510639</v>
      </c>
      <c r="DP72" s="46"/>
    </row>
    <row r="73" spans="1:122" s="21" customFormat="1" ht="15.75" thickBot="1" x14ac:dyDescent="0.3">
      <c r="A73"/>
      <c r="B73"/>
      <c r="C73" s="46"/>
      <c r="D73" s="46"/>
      <c r="E73" s="49"/>
      <c r="F73" s="39">
        <f t="shared" si="129"/>
        <v>0</v>
      </c>
      <c r="G73" s="42">
        <f t="shared" si="130"/>
        <v>0</v>
      </c>
      <c r="H73" s="42">
        <f t="shared" si="131"/>
        <v>0</v>
      </c>
      <c r="I73" s="42">
        <f t="shared" si="132"/>
        <v>0</v>
      </c>
      <c r="J73" s="46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46"/>
      <c r="AJ73"/>
      <c r="AK73"/>
      <c r="AL73"/>
      <c r="AM73"/>
      <c r="AN73" s="84"/>
      <c r="AO73" s="83"/>
      <c r="AP73" s="83"/>
      <c r="AQ73" s="83"/>
      <c r="AR73" s="83"/>
      <c r="AS73" s="83"/>
      <c r="AT73" s="83"/>
      <c r="AU73" s="83"/>
      <c r="AV73" s="83"/>
      <c r="AW73" s="83"/>
      <c r="AX73" s="46"/>
      <c r="AY73" s="46"/>
      <c r="AZ73"/>
      <c r="BA73"/>
      <c r="BB73"/>
      <c r="BC73" s="83"/>
      <c r="BD73" s="83"/>
      <c r="BE73" s="83"/>
      <c r="BF73" s="83"/>
      <c r="BG73" s="83"/>
      <c r="BH73" s="84"/>
      <c r="BI73" s="83"/>
      <c r="BJ73" s="83"/>
      <c r="BK73" s="83"/>
      <c r="BL73" s="83"/>
      <c r="BM73" s="85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 s="83"/>
      <c r="CL73" s="83"/>
      <c r="CM73"/>
      <c r="CN73"/>
      <c r="CO73"/>
      <c r="CP73"/>
      <c r="CQ73" s="46"/>
      <c r="CR73"/>
      <c r="CS73"/>
      <c r="CT73"/>
      <c r="CU73"/>
      <c r="CV73" s="46"/>
      <c r="CW73"/>
      <c r="CX73"/>
      <c r="CY73"/>
      <c r="CZ73"/>
      <c r="DA73" s="46"/>
      <c r="DB73"/>
      <c r="DC73"/>
      <c r="DD73"/>
      <c r="DE73"/>
      <c r="DF73" s="46"/>
      <c r="DG73"/>
      <c r="DH73"/>
      <c r="DI73"/>
      <c r="DJ73"/>
      <c r="DK73" s="46"/>
      <c r="DL73"/>
      <c r="DM73"/>
      <c r="DN73"/>
      <c r="DO73"/>
      <c r="DP73" s="46"/>
    </row>
    <row r="74" spans="1:122" s="21" customFormat="1" ht="16.5" thickTop="1" thickBot="1" x14ac:dyDescent="0.3">
      <c r="A74" s="86" t="s">
        <v>73</v>
      </c>
      <c r="B74" s="87"/>
      <c r="C74" s="87"/>
      <c r="D74" s="87"/>
      <c r="E74" s="88"/>
      <c r="F74" s="47">
        <f t="shared" si="129"/>
        <v>0</v>
      </c>
      <c r="G74" s="44">
        <f t="shared" si="130"/>
        <v>0</v>
      </c>
      <c r="H74" s="44">
        <f t="shared" si="131"/>
        <v>0</v>
      </c>
      <c r="I74" s="44">
        <f t="shared" si="132"/>
        <v>0</v>
      </c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9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9"/>
      <c r="BI74" s="87"/>
      <c r="BJ74" s="87"/>
      <c r="BK74" s="87"/>
      <c r="BL74" s="87"/>
      <c r="BM74" s="88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  <c r="CL74" s="87"/>
      <c r="CM74" s="87"/>
      <c r="CN74" s="87"/>
      <c r="CO74" s="87"/>
      <c r="CP74" s="87"/>
      <c r="CQ74" s="87"/>
      <c r="CR74" s="87"/>
      <c r="CS74" s="87"/>
      <c r="CT74" s="87"/>
      <c r="CU74" s="87"/>
      <c r="CV74" s="87"/>
      <c r="CW74" s="87"/>
      <c r="CX74" s="87"/>
      <c r="CY74" s="87"/>
      <c r="CZ74" s="87"/>
      <c r="DA74" s="87"/>
      <c r="DB74" s="87"/>
      <c r="DC74" s="87"/>
      <c r="DD74" s="87"/>
      <c r="DE74" s="87"/>
      <c r="DF74" s="87"/>
      <c r="DG74" s="87"/>
      <c r="DH74" s="87"/>
      <c r="DI74" s="87"/>
      <c r="DJ74" s="87"/>
      <c r="DK74" s="87"/>
      <c r="DL74" s="87"/>
      <c r="DM74" s="87"/>
      <c r="DN74" s="87"/>
      <c r="DO74" s="87"/>
      <c r="DP74" s="87"/>
    </row>
    <row r="75" spans="1:122" s="21" customFormat="1" x14ac:dyDescent="0.25">
      <c r="A75" s="90" t="s">
        <v>25</v>
      </c>
      <c r="B75" s="90">
        <v>306</v>
      </c>
      <c r="C75" s="90">
        <v>9.5</v>
      </c>
      <c r="D75" s="90">
        <v>2.2999999999999998</v>
      </c>
      <c r="E75" s="91">
        <v>65.900000000000006</v>
      </c>
      <c r="F75" s="39">
        <f t="shared" si="129"/>
        <v>1285.2</v>
      </c>
      <c r="G75" s="42">
        <f t="shared" si="130"/>
        <v>39.9</v>
      </c>
      <c r="H75" s="42">
        <f t="shared" si="131"/>
        <v>9.66</v>
      </c>
      <c r="I75" s="42">
        <f t="shared" si="132"/>
        <v>276.78000000000003</v>
      </c>
      <c r="J75" s="90">
        <f>IF('Г на Ч'!J75*'Г на группу'!$A$2,'Г на Ч'!J75*'Г на группу'!$A$2,"")</f>
        <v>420</v>
      </c>
      <c r="K75" s="92" t="str">
        <f>IF('Г на Ч'!K75*'Г на группу'!$A$2,'Г на Ч'!K75*'Г на группу'!$A$2,"")</f>
        <v/>
      </c>
      <c r="L75" s="92" t="str">
        <f>IF('Г на Ч'!L75*'Г на группу'!$A$2,'Г на Ч'!L75*'Г на группу'!$A$2,"")</f>
        <v/>
      </c>
      <c r="M75" s="92" t="str">
        <f>IF('Г на Ч'!M75*'Г на группу'!$A$2,'Г на Ч'!M75*'Г на группу'!$A$2,"")</f>
        <v/>
      </c>
      <c r="N75" s="92" t="str">
        <f>IF('Г на Ч'!N75*'Г на группу'!$A$2,'Г на Ч'!N75*'Г на группу'!$A$2,"")</f>
        <v/>
      </c>
      <c r="O75" s="90" t="str">
        <f>IF('Г на Ч'!O75*'Г на группу'!$A$2,'Г на Ч'!O75*'Г на группу'!$A$2,"")</f>
        <v/>
      </c>
      <c r="P75" s="92" t="str">
        <f>IF('Г на Ч'!P75*'Г на группу'!$A$2,'Г на Ч'!P75*'Г на группу'!$A$2,"")</f>
        <v/>
      </c>
      <c r="Q75" s="92" t="str">
        <f>IF('Г на Ч'!Q75*'Г на группу'!$A$2,'Г на Ч'!Q75*'Г на группу'!$A$2,"")</f>
        <v/>
      </c>
      <c r="R75" s="92" t="str">
        <f>IF('Г на Ч'!R75*'Г на группу'!$A$2,'Г на Ч'!R75*'Г на группу'!$A$2,"")</f>
        <v/>
      </c>
      <c r="S75" s="92" t="str">
        <f>IF('Г на Ч'!S75*'Г на группу'!$A$2,'Г на Ч'!S75*'Г на группу'!$A$2,"")</f>
        <v/>
      </c>
      <c r="T75" s="90" t="str">
        <f>IF('Г на Ч'!T75*'Г на группу'!$A$2,'Г на Ч'!T75*'Г на группу'!$A$2,"")</f>
        <v/>
      </c>
      <c r="U75" s="92" t="str">
        <f>IF('Г на Ч'!U75*'Г на группу'!$A$2,'Г на Ч'!U75*'Г на группу'!$A$2,"")</f>
        <v/>
      </c>
      <c r="V75" s="92" t="str">
        <f>IF('Г на Ч'!V75*'Г на группу'!$A$2,'Г на Ч'!V75*'Г на группу'!$A$2,"")</f>
        <v/>
      </c>
      <c r="W75" s="92" t="str">
        <f>IF('Г на Ч'!W75*'Г на группу'!$A$2,'Г на Ч'!W75*'Г на группу'!$A$2,"")</f>
        <v/>
      </c>
      <c r="X75" s="92" t="str">
        <f>IF('Г на Ч'!X75*'Г на группу'!$A$2,'Г на Ч'!X75*'Г на группу'!$A$2,"")</f>
        <v/>
      </c>
      <c r="Y75" s="90" t="str">
        <f>IF('Г на Ч'!Y75*'Г на группу'!$A$2,'Г на Ч'!Y75*'Г на группу'!$A$2,"")</f>
        <v/>
      </c>
      <c r="Z75" s="92" t="str">
        <f>IF('Г на Ч'!Z75*'Г на группу'!$A$2,'Г на Ч'!Z75*'Г на группу'!$A$2,"")</f>
        <v/>
      </c>
      <c r="AA75" s="92" t="str">
        <f>IF('Г на Ч'!AA75*'Г на группу'!$A$2,'Г на Ч'!AA75*'Г на группу'!$A$2,"")</f>
        <v/>
      </c>
      <c r="AB75" s="92" t="str">
        <f>IF('Г на Ч'!AB75*'Г на группу'!$A$2,'Г на Ч'!AB75*'Г на группу'!$A$2,"")</f>
        <v/>
      </c>
      <c r="AC75" s="92" t="str">
        <f>IF('Г на Ч'!AC75*'Г на группу'!$A$2,'Г на Ч'!AC75*'Г на группу'!$A$2,"")</f>
        <v/>
      </c>
      <c r="AD75" s="90" t="str">
        <f>IF('Г на Ч'!AD75*'Г на группу'!$A$2,'Г на Ч'!AD75*'Г на группу'!$A$2,"")</f>
        <v/>
      </c>
      <c r="AE75" s="92" t="str">
        <f>IF('Г на Ч'!AE75*'Г на группу'!$A$2,'Г на Ч'!AE75*'Г на группу'!$A$2,"")</f>
        <v/>
      </c>
      <c r="AF75" s="92" t="str">
        <f>IF('Г на Ч'!AF75*'Г на группу'!$A$2,'Г на Ч'!AF75*'Г на группу'!$A$2,"")</f>
        <v/>
      </c>
      <c r="AG75" s="92" t="str">
        <f>IF('Г на Ч'!AG75*'Г на группу'!$A$2,'Г на Ч'!AG75*'Г на группу'!$A$2,"")</f>
        <v/>
      </c>
      <c r="AH75" s="92" t="str">
        <f>IF('Г на Ч'!AH75*'Г на группу'!$A$2,'Г на Ч'!AH75*'Г на группу'!$A$2,"")</f>
        <v/>
      </c>
      <c r="AI75" s="90" t="str">
        <f>IF('Г на Ч'!AI75*'Г на группу'!$A$2,'Г на Ч'!AI75*'Г на группу'!$A$2,"")</f>
        <v/>
      </c>
      <c r="AJ75" s="92" t="str">
        <f>IF('Г на Ч'!AJ75*'Г на группу'!$A$2,'Г на Ч'!AJ75*'Г на группу'!$A$2,"")</f>
        <v/>
      </c>
      <c r="AK75" s="92" t="str">
        <f>IF('Г на Ч'!AK75*'Г на группу'!$A$2,'Г на Ч'!AK75*'Г на группу'!$A$2,"")</f>
        <v/>
      </c>
      <c r="AL75" s="92" t="str">
        <f>IF('Г на Ч'!AL75*'Г на группу'!$A$2,'Г на Ч'!AL75*'Г на группу'!$A$2,"")</f>
        <v/>
      </c>
      <c r="AM75" s="92" t="str">
        <f>IF('Г на Ч'!AM75*'Г на группу'!$A$2,'Г на Ч'!AM75*'Г на группу'!$A$2,"")</f>
        <v/>
      </c>
      <c r="AN75" s="93" t="str">
        <f>IF('Г на Ч'!AN75*'Г на группу'!$A$2,'Г на Ч'!AN75*'Г на группу'!$A$2,"")</f>
        <v/>
      </c>
      <c r="AO75" s="92" t="str">
        <f>IF('Г на Ч'!AO75*'Г на группу'!$A$2,'Г на Ч'!AO75*'Г на группу'!$A$2,"")</f>
        <v/>
      </c>
      <c r="AP75" s="92" t="str">
        <f>IF('Г на Ч'!AP75*'Г на группу'!$A$2,'Г на Ч'!AP75*'Г на группу'!$A$2,"")</f>
        <v/>
      </c>
      <c r="AQ75" s="92" t="str">
        <f>IF('Г на Ч'!AQ75*'Г на группу'!$A$2,'Г на Ч'!AQ75*'Г на группу'!$A$2,"")</f>
        <v/>
      </c>
      <c r="AR75" s="92" t="str">
        <f>IF('Г на Ч'!AR75*'Г на группу'!$A$2,'Г на Ч'!AR75*'Г на группу'!$A$2,"")</f>
        <v/>
      </c>
      <c r="AS75" s="90" t="str">
        <f>IF('Г на Ч'!AS75*'Г на группу'!$A$2,'Г на Ч'!AS75*'Г на группу'!$A$2,"")</f>
        <v/>
      </c>
      <c r="AT75" s="92">
        <f>IF('Г на Ч'!AT75*'Г на группу'!$A$2,'Г на Ч'!AT75*'Г на группу'!$A$2,"")</f>
        <v>1285.2</v>
      </c>
      <c r="AU75" s="92">
        <f>IF('Г на Ч'!AU75*'Г на группу'!$A$2,'Г на Ч'!AU75*'Г на группу'!$A$2,"")</f>
        <v>39.900000000000006</v>
      </c>
      <c r="AV75" s="92">
        <f>IF('Г на Ч'!AV75*'Г на группу'!$A$2,'Г на Ч'!AV75*'Г на группу'!$A$2,"")</f>
        <v>9.66</v>
      </c>
      <c r="AW75" s="92">
        <f>IF('Г на Ч'!AW75*'Г на группу'!$A$2,'Г на Ч'!AW75*'Г на группу'!$A$2,"")</f>
        <v>276.78000000000003</v>
      </c>
      <c r="AX75" s="90">
        <f>IF('Г на Ч'!AX75*'Г на группу'!$A$2,'Г на Ч'!AX75*'Г на группу'!$A$2,"")</f>
        <v>420</v>
      </c>
      <c r="AY75" s="92" t="str">
        <f>IF('Г на Ч'!AY75*'Г на группу'!$A$2,'Г на Ч'!AY75*'Г на группу'!$A$2,"")</f>
        <v/>
      </c>
      <c r="AZ75" s="92" t="str">
        <f>IF('Г на Ч'!AZ75*'Г на группу'!$A$2,'Г на Ч'!AZ75*'Г на группу'!$A$2,"")</f>
        <v/>
      </c>
      <c r="BA75" s="92" t="str">
        <f>IF('Г на Ч'!BA75*'Г на группу'!$A$2,'Г на Ч'!BA75*'Г на группу'!$A$2,"")</f>
        <v/>
      </c>
      <c r="BB75" s="92" t="str">
        <f>IF('Г на Ч'!BB75*'Г на группу'!$A$2,'Г на Ч'!BB75*'Г на группу'!$A$2,"")</f>
        <v/>
      </c>
      <c r="BC75" s="90" t="str">
        <f>IF('Г на Ч'!BC75*'Г на группу'!$A$2,'Г на Ч'!BC75*'Г на группу'!$A$2,"")</f>
        <v/>
      </c>
      <c r="BD75" s="92" t="str">
        <f>IF('Г на Ч'!BD75*'Г на группу'!$A$2,'Г на Ч'!BD75*'Г на группу'!$A$2,"")</f>
        <v/>
      </c>
      <c r="BE75" s="92" t="str">
        <f>IF('Г на Ч'!BE75*'Г на группу'!$A$2,'Г на Ч'!BE75*'Г на группу'!$A$2,"")</f>
        <v/>
      </c>
      <c r="BF75" s="92" t="str">
        <f>IF('Г на Ч'!BF75*'Г на группу'!$A$2,'Г на Ч'!BF75*'Г на группу'!$A$2,"")</f>
        <v/>
      </c>
      <c r="BG75" s="92" t="str">
        <f>IF('Г на Ч'!BG75*'Г на группу'!$A$2,'Г на Ч'!BG75*'Г на группу'!$A$2,"")</f>
        <v/>
      </c>
      <c r="BH75" s="93" t="str">
        <f>IF('Г на Ч'!BH75*'Г на группу'!$A$2,'Г на Ч'!BH75*'Г на группу'!$A$2,"")</f>
        <v/>
      </c>
      <c r="BI75" s="92" t="str">
        <f>IF('Г на Ч'!BI75*'Г на группу'!$A$2,'Г на Ч'!BI75*'Г на группу'!$A$2,"")</f>
        <v/>
      </c>
      <c r="BJ75" s="92" t="str">
        <f>IF('Г на Ч'!BJ75*'Г на группу'!$A$2,'Г на Ч'!BJ75*'Г на группу'!$A$2,"")</f>
        <v/>
      </c>
      <c r="BK75" s="92" t="str">
        <f>IF('Г на Ч'!BK75*'Г на группу'!$A$2,'Г на Ч'!BK75*'Г на группу'!$A$2,"")</f>
        <v/>
      </c>
      <c r="BL75" s="92" t="str">
        <f>IF('Г на Ч'!BL75*'Г на группу'!$A$2,'Г на Ч'!BL75*'Г на группу'!$A$2,"")</f>
        <v/>
      </c>
      <c r="BM75" s="91" t="str">
        <f>IF('Г на Ч'!BM75*'Г на группу'!$A$2,'Г на Ч'!BM75*'Г на группу'!$A$2,"")</f>
        <v/>
      </c>
      <c r="BN75" s="92" t="str">
        <f>IF('Г на Ч'!BN75*'Г на группу'!$A$2,'Г на Ч'!BN75*'Г на группу'!$A$2,"")</f>
        <v/>
      </c>
      <c r="BO75" s="92" t="str">
        <f>IF('Г на Ч'!BO75*'Г на группу'!$A$2,'Г на Ч'!BO75*'Г на группу'!$A$2,"")</f>
        <v/>
      </c>
      <c r="BP75" s="92" t="str">
        <f>IF('Г на Ч'!BP75*'Г на группу'!$A$2,'Г на Ч'!BP75*'Г на группу'!$A$2,"")</f>
        <v/>
      </c>
      <c r="BQ75" s="92" t="str">
        <f>IF('Г на Ч'!BQ75*'Г на группу'!$A$2,'Г на Ч'!BQ75*'Г на группу'!$A$2,"")</f>
        <v/>
      </c>
      <c r="BR75" s="90" t="str">
        <f>IF('Г на Ч'!BR75*'Г на группу'!$A$2,'Г на Ч'!BR75*'Г на группу'!$A$2,"")</f>
        <v/>
      </c>
      <c r="BS75" s="92" t="str">
        <f>IF('Г на Ч'!BS75*'Г на группу'!$A$2,'Г на Ч'!BS75*'Г на группу'!$A$2,"")</f>
        <v/>
      </c>
      <c r="BT75" s="92" t="str">
        <f>IF('Г на Ч'!BT75*'Г на группу'!$A$2,'Г на Ч'!BT75*'Г на группу'!$A$2,"")</f>
        <v/>
      </c>
      <c r="BU75" s="92" t="str">
        <f>IF('Г на Ч'!BU75*'Г на группу'!$A$2,'Г на Ч'!BU75*'Г на группу'!$A$2,"")</f>
        <v/>
      </c>
      <c r="BV75" s="92" t="str">
        <f>IF('Г на Ч'!BV75*'Г на группу'!$A$2,'Г на Ч'!BV75*'Г на группу'!$A$2,"")</f>
        <v/>
      </c>
      <c r="BW75" s="90" t="str">
        <f>IF('Г на Ч'!BW75*'Г на группу'!$A$2,'Г на Ч'!BW75*'Г на группу'!$A$2,"")</f>
        <v/>
      </c>
      <c r="BX75" s="92" t="str">
        <f>IF('Г на Ч'!BX75*'Г на группу'!$A$2,'Г на Ч'!BX75*'Г на группу'!$A$2,"")</f>
        <v/>
      </c>
      <c r="BY75" s="92" t="str">
        <f>IF('Г на Ч'!BY75*'Г на группу'!$A$2,'Г на Ч'!BY75*'Г на группу'!$A$2,"")</f>
        <v/>
      </c>
      <c r="BZ75" s="92" t="str">
        <f>IF('Г на Ч'!BZ75*'Г на группу'!$A$2,'Г на Ч'!BZ75*'Г на группу'!$A$2,"")</f>
        <v/>
      </c>
      <c r="CA75" s="92" t="str">
        <f>IF('Г на Ч'!CA75*'Г на группу'!$A$2,'Г на Ч'!CA75*'Г на группу'!$A$2,"")</f>
        <v/>
      </c>
      <c r="CB75" s="90" t="str">
        <f>IF('Г на Ч'!CB75*'Г на группу'!$A$2,'Г на Ч'!CB75*'Г на группу'!$A$2,"")</f>
        <v/>
      </c>
      <c r="CC75" s="92" t="str">
        <f>IF('Г на Ч'!CC75*'Г на группу'!$A$2,'Г на Ч'!CC75*'Г на группу'!$A$2,"")</f>
        <v/>
      </c>
      <c r="CD75" s="92" t="str">
        <f>IF('Г на Ч'!CD75*'Г на группу'!$A$2,'Г на Ч'!CD75*'Г на группу'!$A$2,"")</f>
        <v/>
      </c>
      <c r="CE75" s="92" t="str">
        <f>IF('Г на Ч'!CE75*'Г на группу'!$A$2,'Г на Ч'!CE75*'Г на группу'!$A$2,"")</f>
        <v/>
      </c>
      <c r="CF75" s="92" t="str">
        <f>IF('Г на Ч'!CF75*'Г на группу'!$A$2,'Г на Ч'!CF75*'Г на группу'!$A$2,"")</f>
        <v/>
      </c>
      <c r="CG75" s="90" t="str">
        <f>IF('Г на Ч'!CG75*'Г на группу'!$A$2,'Г на Ч'!CG75*'Г на группу'!$A$2,"")</f>
        <v/>
      </c>
      <c r="CH75" s="92">
        <f>IF('Г на Ч'!CH75*'Г на группу'!$A$2,'Г на Ч'!CH75*'Г на группу'!$A$2,"")</f>
        <v>1377</v>
      </c>
      <c r="CI75" s="92">
        <f>IF('Г на Ч'!CI75*'Г на группу'!$A$2,'Г на Ч'!CI75*'Г на группу'!$A$2,"")</f>
        <v>42.75</v>
      </c>
      <c r="CJ75" s="92">
        <f>IF('Г на Ч'!CJ75*'Г на группу'!$A$2,'Г на Ч'!CJ75*'Г на группу'!$A$2,"")</f>
        <v>10.35</v>
      </c>
      <c r="CK75" s="92">
        <f>IF('Г на Ч'!CK75*'Г на группу'!$A$2,'Г на Ч'!CK75*'Г на группу'!$A$2,"")</f>
        <v>296.55</v>
      </c>
      <c r="CL75" s="90">
        <f>IF('Г на Ч'!CL75*'Г на группу'!$A$2,'Г на Ч'!CL75*'Г на группу'!$A$2,"")</f>
        <v>450</v>
      </c>
      <c r="CM75" s="92" t="str">
        <f>IF('Г на Ч'!CM75*'Г на группу'!$A$2,'Г на Ч'!CM75*'Г на группу'!$A$2,"")</f>
        <v/>
      </c>
      <c r="CN75" s="92" t="str">
        <f>IF('Г на Ч'!CN75*'Г на группу'!$A$2,'Г на Ч'!CN75*'Г на группу'!$A$2,"")</f>
        <v/>
      </c>
      <c r="CO75" s="92" t="str">
        <f>IF('Г на Ч'!CO75*'Г на группу'!$A$2,'Г на Ч'!CO75*'Г на группу'!$A$2,"")</f>
        <v/>
      </c>
      <c r="CP75" s="92" t="str">
        <f>IF('Г на Ч'!CP75*'Г на группу'!$A$2,'Г на Ч'!CP75*'Г на группу'!$A$2,"")</f>
        <v/>
      </c>
      <c r="CQ75" s="90" t="str">
        <f>IF('Г на Ч'!CQ75*'Г на группу'!$A$2,'Г на Ч'!CQ75*'Г на группу'!$A$2,"")</f>
        <v/>
      </c>
      <c r="CR75" s="92" t="str">
        <f>IF('Г на Ч'!CR75*'Г на группу'!$A$2,'Г на Ч'!CR75*'Г на группу'!$A$2,"")</f>
        <v/>
      </c>
      <c r="CS75" s="92" t="str">
        <f>IF('Г на Ч'!CS75*'Г на группу'!$A$2,'Г на Ч'!CS75*'Г на группу'!$A$2,"")</f>
        <v/>
      </c>
      <c r="CT75" s="92" t="str">
        <f>IF('Г на Ч'!CT75*'Г на группу'!$A$2,'Г на Ч'!CT75*'Г на группу'!$A$2,"")</f>
        <v/>
      </c>
      <c r="CU75" s="92" t="str">
        <f>IF('Г на Ч'!CU75*'Г на группу'!$A$2,'Г на Ч'!CU75*'Г на группу'!$A$2,"")</f>
        <v/>
      </c>
      <c r="CV75" s="90" t="str">
        <f>IF('Г на Ч'!CV75*'Г на группу'!$A$2,'Г на Ч'!CV75*'Г на группу'!$A$2,"")</f>
        <v/>
      </c>
      <c r="CW75" s="92" t="str">
        <f>IF('Г на Ч'!CW75*'Г на группу'!$A$2,'Г на Ч'!CW75*'Г на группу'!$A$2,"")</f>
        <v/>
      </c>
      <c r="CX75" s="92" t="str">
        <f>IF('Г на Ч'!CX75*'Г на группу'!$A$2,'Г на Ч'!CX75*'Г на группу'!$A$2,"")</f>
        <v/>
      </c>
      <c r="CY75" s="92" t="str">
        <f>IF('Г на Ч'!CY75*'Г на группу'!$A$2,'Г на Ч'!CY75*'Г на группу'!$A$2,"")</f>
        <v/>
      </c>
      <c r="CZ75" s="92" t="str">
        <f>IF('Г на Ч'!CZ75*'Г на группу'!$A$2,'Г на Ч'!CZ75*'Г на группу'!$A$2,"")</f>
        <v/>
      </c>
      <c r="DA75" s="90" t="str">
        <f>IF('Г на Ч'!DA75*'Г на группу'!$A$2,'Г на Ч'!DA75*'Г на группу'!$A$2,"")</f>
        <v/>
      </c>
      <c r="DB75" s="92" t="str">
        <f>IF('Г на Ч'!DB75*'Г на группу'!$A$2,'Г на Ч'!DB75*'Г на группу'!$A$2,"")</f>
        <v/>
      </c>
      <c r="DC75" s="92" t="str">
        <f>IF('Г на Ч'!DC75*'Г на группу'!$A$2,'Г на Ч'!DC75*'Г на группу'!$A$2,"")</f>
        <v/>
      </c>
      <c r="DD75" s="92" t="str">
        <f>IF('Г на Ч'!DD75*'Г на группу'!$A$2,'Г на Ч'!DD75*'Г на группу'!$A$2,"")</f>
        <v/>
      </c>
      <c r="DE75" s="92" t="str">
        <f>IF('Г на Ч'!DE75*'Г на группу'!$A$2,'Г на Ч'!DE75*'Г на группу'!$A$2,"")</f>
        <v/>
      </c>
      <c r="DF75" s="90" t="str">
        <f>IF('Г на Ч'!DF75*'Г на группу'!$A$2,'Г на Ч'!DF75*'Г на группу'!$A$2,"")</f>
        <v/>
      </c>
      <c r="DG75" s="92" t="str">
        <f>IF('Г на Ч'!DG75*'Г на группу'!$A$2,'Г на Ч'!DG75*'Г на группу'!$A$2,"")</f>
        <v/>
      </c>
      <c r="DH75" s="92" t="str">
        <f>IF('Г на Ч'!DH75*'Г на группу'!$A$2,'Г на Ч'!DH75*'Г на группу'!$A$2,"")</f>
        <v/>
      </c>
      <c r="DI75" s="92" t="str">
        <f>IF('Г на Ч'!DI75*'Г на группу'!$A$2,'Г на Ч'!DI75*'Г на группу'!$A$2,"")</f>
        <v/>
      </c>
      <c r="DJ75" s="92" t="str">
        <f>IF('Г на Ч'!DJ75*'Г на группу'!$A$2,'Г на Ч'!DJ75*'Г на группу'!$A$2,"")</f>
        <v/>
      </c>
      <c r="DK75" s="90" t="str">
        <f>IF('Г на Ч'!DK75*'Г на группу'!$A$2,'Г на Ч'!DK75*'Г на группу'!$A$2,"")</f>
        <v/>
      </c>
      <c r="DL75" s="92" t="str">
        <f>IF('Г на Ч'!DL75*'Г на группу'!$A$2,'Г на Ч'!DL75*'Г на группу'!$A$2,"")</f>
        <v/>
      </c>
      <c r="DM75" s="92" t="str">
        <f>IF('Г на Ч'!DM75*'Г на группу'!$A$2,'Г на Ч'!DM75*'Г на группу'!$A$2,"")</f>
        <v/>
      </c>
      <c r="DN75" s="92" t="str">
        <f>IF('Г на Ч'!DN75*'Г на группу'!$A$2,'Г на Ч'!DN75*'Г на группу'!$A$2,"")</f>
        <v/>
      </c>
      <c r="DO75" s="92" t="str">
        <f>IF('Г на Ч'!DO75*'Г на группу'!$A$2,'Г на Ч'!DO75*'Г на группу'!$A$2,"")</f>
        <v/>
      </c>
      <c r="DP75" s="90" t="str">
        <f>IF('Г на Ч'!DP75*'Г на группу'!$A$2,'Г на Ч'!DP75*'Г на группу'!$A$2,"")</f>
        <v/>
      </c>
      <c r="DQ75" s="21">
        <f t="shared" ref="DQ75:DQ112" si="155">SUM(J75,O75,T75,Y75,AD75,AI75,AN75,AS75,AX75,BC75,BH75,BM75,BR75,BW75,CB75,CG75,CL75,CQ75,CV75,DA75,DF75,DK75,DP75)</f>
        <v>1290</v>
      </c>
    </row>
    <row r="76" spans="1:122" s="21" customFormat="1" x14ac:dyDescent="0.25">
      <c r="A76" t="s">
        <v>26</v>
      </c>
      <c r="B76" s="8">
        <v>350</v>
      </c>
      <c r="C76" s="94">
        <v>0.1</v>
      </c>
      <c r="D76" s="94">
        <v>0.4</v>
      </c>
      <c r="E76" s="45">
        <v>79</v>
      </c>
      <c r="F76" s="53" t="e">
        <f t="shared" si="129"/>
        <v>#VALUE!</v>
      </c>
      <c r="G76" s="30" t="e">
        <f t="shared" si="130"/>
        <v>#VALUE!</v>
      </c>
      <c r="H76" s="30" t="e">
        <f t="shared" si="131"/>
        <v>#VALUE!</v>
      </c>
      <c r="I76" s="30" t="e">
        <f t="shared" si="132"/>
        <v>#VALUE!</v>
      </c>
      <c r="J76" s="44" t="str">
        <f>IF('Г на Ч'!J76*'Г на группу'!$A$2,'Г на Ч'!J76*'Г на группу'!$A$2,"")</f>
        <v/>
      </c>
      <c r="K76" s="47">
        <f>IF('Г на Ч'!K76*'Г на группу'!$A$2,'Г на Ч'!K76*'Г на группу'!$A$2,"")</f>
        <v>1470</v>
      </c>
      <c r="L76" s="47">
        <f>IF('Г на Ч'!L76*'Г на группу'!$A$2,'Г на Ч'!L76*'Г на группу'!$A$2,"")</f>
        <v>0.42000000000000004</v>
      </c>
      <c r="M76" s="47">
        <f>IF('Г на Ч'!M76*'Г на группу'!$A$2,'Г на Ч'!M76*'Г на группу'!$A$2,"")</f>
        <v>1.6800000000000002</v>
      </c>
      <c r="N76" s="47">
        <f>IF('Г на Ч'!N76*'Г на группу'!$A$2,'Г на Ч'!N76*'Г на группу'!$A$2,"")</f>
        <v>331.8</v>
      </c>
      <c r="O76">
        <f>IF('Г на Ч'!O76*'Г на группу'!$A$2,'Г на Ч'!O76*'Г на группу'!$A$2,"")</f>
        <v>420</v>
      </c>
      <c r="P76" s="47" t="str">
        <f>IF('Г на Ч'!P76*'Г на группу'!$A$2,'Г на Ч'!P76*'Г на группу'!$A$2,"")</f>
        <v/>
      </c>
      <c r="Q76" s="47" t="str">
        <f>IF('Г на Ч'!Q76*'Г на группу'!$A$2,'Г на Ч'!Q76*'Г на группу'!$A$2,"")</f>
        <v/>
      </c>
      <c r="R76" s="47" t="str">
        <f>IF('Г на Ч'!R76*'Г на группу'!$A$2,'Г на Ч'!R76*'Г на группу'!$A$2,"")</f>
        <v/>
      </c>
      <c r="S76" s="47" t="str">
        <f>IF('Г на Ч'!S76*'Г на группу'!$A$2,'Г на Ч'!S76*'Г на группу'!$A$2,"")</f>
        <v/>
      </c>
      <c r="T76" t="str">
        <f>IF('Г на Ч'!T76*'Г на группу'!$A$2,'Г на Ч'!T76*'Г на группу'!$A$2,"")</f>
        <v/>
      </c>
      <c r="U76" s="47" t="str">
        <f>IF('Г на Ч'!U76*'Г на группу'!$A$2,'Г на Ч'!U76*'Г на группу'!$A$2,"")</f>
        <v/>
      </c>
      <c r="V76" s="47" t="str">
        <f>IF('Г на Ч'!V76*'Г на группу'!$A$2,'Г на Ч'!V76*'Г на группу'!$A$2,"")</f>
        <v/>
      </c>
      <c r="W76" s="47" t="str">
        <f>IF('Г на Ч'!W76*'Г на группу'!$A$2,'Г на Ч'!W76*'Г на группу'!$A$2,"")</f>
        <v/>
      </c>
      <c r="X76" s="47" t="str">
        <f>IF('Г на Ч'!X76*'Г на группу'!$A$2,'Г на Ч'!X76*'Г на группу'!$A$2,"")</f>
        <v/>
      </c>
      <c r="Y76" t="str">
        <f>IF('Г на Ч'!Y76*'Г на группу'!$A$2,'Г на Ч'!Y76*'Г на группу'!$A$2,"")</f>
        <v/>
      </c>
      <c r="Z76" s="47" t="str">
        <f>IF('Г на Ч'!Z76*'Г на группу'!$A$2,'Г на Ч'!Z76*'Г на группу'!$A$2,"")</f>
        <v/>
      </c>
      <c r="AA76" s="47" t="str">
        <f>IF('Г на Ч'!AA76*'Г на группу'!$A$2,'Г на Ч'!AA76*'Г на группу'!$A$2,"")</f>
        <v/>
      </c>
      <c r="AB76" s="47" t="str">
        <f>IF('Г на Ч'!AB76*'Г на группу'!$A$2,'Г на Ч'!AB76*'Г на группу'!$A$2,"")</f>
        <v/>
      </c>
      <c r="AC76" s="47" t="str">
        <f>IF('Г на Ч'!AC76*'Г на группу'!$A$2,'Г на Ч'!AC76*'Г на группу'!$A$2,"")</f>
        <v/>
      </c>
      <c r="AD76" s="46" t="str">
        <f>IF('Г на Ч'!AD76*'Г на группу'!$A$2,'Г на Ч'!AD76*'Г на группу'!$A$2,"")</f>
        <v/>
      </c>
      <c r="AE76" s="47" t="str">
        <f>IF('Г на Ч'!AE76*'Г на группу'!$A$2,'Г на Ч'!AE76*'Г на группу'!$A$2,"")</f>
        <v/>
      </c>
      <c r="AF76" s="47" t="str">
        <f>IF('Г на Ч'!AF76*'Г на группу'!$A$2,'Г на Ч'!AF76*'Г на группу'!$A$2,"")</f>
        <v/>
      </c>
      <c r="AG76" s="47" t="str">
        <f>IF('Г на Ч'!AG76*'Г на группу'!$A$2,'Г на Ч'!AG76*'Г на группу'!$A$2,"")</f>
        <v/>
      </c>
      <c r="AH76" s="47" t="str">
        <f>IF('Г на Ч'!AH76*'Г на группу'!$A$2,'Г на Ч'!AH76*'Г на группу'!$A$2,"")</f>
        <v/>
      </c>
      <c r="AI76" s="46" t="str">
        <f>IF('Г на Ч'!AI76*'Г на группу'!$A$2,'Г на Ч'!AI76*'Г на группу'!$A$2,"")</f>
        <v/>
      </c>
      <c r="AJ76" s="47" t="str">
        <f>IF('Г на Ч'!AJ76*'Г на группу'!$A$2,'Г на Ч'!AJ76*'Г на группу'!$A$2,"")</f>
        <v/>
      </c>
      <c r="AK76" s="47" t="str">
        <f>IF('Г на Ч'!AK76*'Г на группу'!$A$2,'Г на Ч'!AK76*'Г на группу'!$A$2,"")</f>
        <v/>
      </c>
      <c r="AL76" s="47" t="str">
        <f>IF('Г на Ч'!AL76*'Г на группу'!$A$2,'Г на Ч'!AL76*'Г на группу'!$A$2,"")</f>
        <v/>
      </c>
      <c r="AM76" s="47" t="str">
        <f>IF('Г на Ч'!AM76*'Г на группу'!$A$2,'Г на Ч'!AM76*'Г на группу'!$A$2,"")</f>
        <v/>
      </c>
      <c r="AN76" s="48" t="str">
        <f>IF('Г на Ч'!AN76*'Г на группу'!$A$2,'Г на Ч'!AN76*'Г на группу'!$A$2,"")</f>
        <v/>
      </c>
      <c r="AO76" s="47" t="str">
        <f>IF('Г на Ч'!AO76*'Г на группу'!$A$2,'Г на Ч'!AO76*'Г на группу'!$A$2,"")</f>
        <v/>
      </c>
      <c r="AP76" s="47" t="str">
        <f>IF('Г на Ч'!AP76*'Г на группу'!$A$2,'Г на Ч'!AP76*'Г на группу'!$A$2,"")</f>
        <v/>
      </c>
      <c r="AQ76" s="47" t="str">
        <f>IF('Г на Ч'!AQ76*'Г на группу'!$A$2,'Г на Ч'!AQ76*'Г на группу'!$A$2,"")</f>
        <v/>
      </c>
      <c r="AR76" s="47" t="str">
        <f>IF('Г на Ч'!AR76*'Г на группу'!$A$2,'Г на Ч'!AR76*'Г на группу'!$A$2,"")</f>
        <v/>
      </c>
      <c r="AS76" t="str">
        <f>IF('Г на Ч'!AS76*'Г на группу'!$A$2,'Г на Ч'!AS76*'Г на группу'!$A$2,"")</f>
        <v/>
      </c>
      <c r="AT76" s="47" t="str">
        <f>IF('Г на Ч'!AT76*'Г на группу'!$A$2,'Г на Ч'!AT76*'Г на группу'!$A$2,"")</f>
        <v/>
      </c>
      <c r="AU76" s="47" t="str">
        <f>IF('Г на Ч'!AU76*'Г на группу'!$A$2,'Г на Ч'!AU76*'Г на группу'!$A$2,"")</f>
        <v/>
      </c>
      <c r="AV76" s="47" t="str">
        <f>IF('Г на Ч'!AV76*'Г на группу'!$A$2,'Г на Ч'!AV76*'Г на группу'!$A$2,"")</f>
        <v/>
      </c>
      <c r="AW76" s="47" t="str">
        <f>IF('Г на Ч'!AW76*'Г на группу'!$A$2,'Г на Ч'!AW76*'Г на группу'!$A$2,"")</f>
        <v/>
      </c>
      <c r="AX76" s="46" t="str">
        <f>IF('Г на Ч'!AX76*'Г на группу'!$A$2,'Г на Ч'!AX76*'Г на группу'!$A$2,"")</f>
        <v/>
      </c>
      <c r="AY76" s="44">
        <f>IF('Г на Ч'!AY76*'Г на группу'!$A$2,'Г на Ч'!AY76*'Г на группу'!$A$2,"")</f>
        <v>1470</v>
      </c>
      <c r="AZ76" s="47">
        <f>IF('Г на Ч'!AZ76*'Г на группу'!$A$2,'Г на Ч'!AZ76*'Г на группу'!$A$2,"")</f>
        <v>0.42000000000000004</v>
      </c>
      <c r="BA76" s="47">
        <f>IF('Г на Ч'!BA76*'Г на группу'!$A$2,'Г на Ч'!BA76*'Г на группу'!$A$2,"")</f>
        <v>1.6800000000000002</v>
      </c>
      <c r="BB76" s="47">
        <f>IF('Г на Ч'!BB76*'Г на группу'!$A$2,'Г на Ч'!BB76*'Г на группу'!$A$2,"")</f>
        <v>331.8</v>
      </c>
      <c r="BC76">
        <f>IF('Г на Ч'!BC76*'Г на группу'!$A$2,'Г на Ч'!BC76*'Г на группу'!$A$2,"")</f>
        <v>420</v>
      </c>
      <c r="BD76" s="47" t="str">
        <f>IF('Г на Ч'!BD76*'Г на группу'!$A$2,'Г на Ч'!BD76*'Г на группу'!$A$2,"")</f>
        <v/>
      </c>
      <c r="BE76" s="47" t="str">
        <f>IF('Г на Ч'!BE76*'Г на группу'!$A$2,'Г на Ч'!BE76*'Г на группу'!$A$2,"")</f>
        <v/>
      </c>
      <c r="BF76" s="47" t="str">
        <f>IF('Г на Ч'!BF76*'Г на группу'!$A$2,'Г на Ч'!BF76*'Г на группу'!$A$2,"")</f>
        <v/>
      </c>
      <c r="BG76" s="47" t="str">
        <f>IF('Г на Ч'!BG76*'Г на группу'!$A$2,'Г на Ч'!BG76*'Г на группу'!$A$2,"")</f>
        <v/>
      </c>
      <c r="BH76" s="48" t="str">
        <f>IF('Г на Ч'!BH76*'Г на группу'!$A$2,'Г на Ч'!BH76*'Г на группу'!$A$2,"")</f>
        <v/>
      </c>
      <c r="BI76" s="44" t="str">
        <f>IF('Г на Ч'!BI76*'Г на группу'!$A$2,'Г на Ч'!BI76*'Г на группу'!$A$2,"")</f>
        <v/>
      </c>
      <c r="BJ76" s="47" t="str">
        <f>IF('Г на Ч'!BJ76*'Г на группу'!$A$2,'Г на Ч'!BJ76*'Г на группу'!$A$2,"")</f>
        <v/>
      </c>
      <c r="BK76" s="47" t="str">
        <f>IF('Г на Ч'!BK76*'Г на группу'!$A$2,'Г на Ч'!BK76*'Г на группу'!$A$2,"")</f>
        <v/>
      </c>
      <c r="BL76" s="47" t="str">
        <f>IF('Г на Ч'!BL76*'Г на группу'!$A$2,'Г на Ч'!BL76*'Г на группу'!$A$2,"")</f>
        <v/>
      </c>
      <c r="BM76" s="49" t="str">
        <f>IF('Г на Ч'!BM76*'Г на группу'!$A$2,'Г на Ч'!BM76*'Г на группу'!$A$2,"")</f>
        <v/>
      </c>
      <c r="BN76" s="47" t="str">
        <f>IF('Г на Ч'!BN76*'Г на группу'!$A$2,'Г на Ч'!BN76*'Г на группу'!$A$2,"")</f>
        <v/>
      </c>
      <c r="BO76" s="47" t="str">
        <f>IF('Г на Ч'!BO76*'Г на группу'!$A$2,'Г на Ч'!BO76*'Г на группу'!$A$2,"")</f>
        <v/>
      </c>
      <c r="BP76" s="47" t="str">
        <f>IF('Г на Ч'!BP76*'Г на группу'!$A$2,'Г на Ч'!BP76*'Г на группу'!$A$2,"")</f>
        <v/>
      </c>
      <c r="BQ76" s="47" t="str">
        <f>IF('Г на Ч'!BQ76*'Г на группу'!$A$2,'Г на Ч'!BQ76*'Г на группу'!$A$2,"")</f>
        <v/>
      </c>
      <c r="BR76" t="str">
        <f>IF('Г на Ч'!BR76*'Г на группу'!$A$2,'Г на Ч'!BR76*'Г на группу'!$A$2,"")</f>
        <v/>
      </c>
      <c r="BS76" s="47" t="str">
        <f>IF('Г на Ч'!BS76*'Г на группу'!$A$2,'Г на Ч'!BS76*'Г на группу'!$A$2,"")</f>
        <v/>
      </c>
      <c r="BT76" s="47" t="str">
        <f>IF('Г на Ч'!BT76*'Г на группу'!$A$2,'Г на Ч'!BT76*'Г на группу'!$A$2,"")</f>
        <v/>
      </c>
      <c r="BU76" s="47" t="str">
        <f>IF('Г на Ч'!BU76*'Г на группу'!$A$2,'Г на Ч'!BU76*'Г на группу'!$A$2,"")</f>
        <v/>
      </c>
      <c r="BV76" s="47" t="str">
        <f>IF('Г на Ч'!BV76*'Г на группу'!$A$2,'Г на Ч'!BV76*'Г на группу'!$A$2,"")</f>
        <v/>
      </c>
      <c r="BW76" t="str">
        <f>IF('Г на Ч'!BW76*'Г на группу'!$A$2,'Г на Ч'!BW76*'Г на группу'!$A$2,"")</f>
        <v/>
      </c>
      <c r="BX76" s="47" t="str">
        <f>IF('Г на Ч'!BX76*'Г на группу'!$A$2,'Г на Ч'!BX76*'Г на группу'!$A$2,"")</f>
        <v/>
      </c>
      <c r="BY76" s="47" t="str">
        <f>IF('Г на Ч'!BY76*'Г на группу'!$A$2,'Г на Ч'!BY76*'Г на группу'!$A$2,"")</f>
        <v/>
      </c>
      <c r="BZ76" s="47" t="str">
        <f>IF('Г на Ч'!BZ76*'Г на группу'!$A$2,'Г на Ч'!BZ76*'Г на группу'!$A$2,"")</f>
        <v/>
      </c>
      <c r="CA76" s="47" t="str">
        <f>IF('Г на Ч'!CA76*'Г на группу'!$A$2,'Г на Ч'!CA76*'Г на группу'!$A$2,"")</f>
        <v/>
      </c>
      <c r="CB76" t="str">
        <f>IF('Г на Ч'!CB76*'Г на группу'!$A$2,'Г на Ч'!CB76*'Г на группу'!$A$2,"")</f>
        <v/>
      </c>
      <c r="CC76" s="47" t="str">
        <f>IF('Г на Ч'!CC76*'Г на группу'!$A$2,'Г на Ч'!CC76*'Г на группу'!$A$2,"")</f>
        <v/>
      </c>
      <c r="CD76" s="47" t="str">
        <f>IF('Г на Ч'!CD76*'Г на группу'!$A$2,'Г на Ч'!CD76*'Г на группу'!$A$2,"")</f>
        <v/>
      </c>
      <c r="CE76" s="47" t="str">
        <f>IF('Г на Ч'!CE76*'Г на группу'!$A$2,'Г на Ч'!CE76*'Г на группу'!$A$2,"")</f>
        <v/>
      </c>
      <c r="CF76" s="47" t="str">
        <f>IF('Г на Ч'!CF76*'Г на группу'!$A$2,'Г на Ч'!CF76*'Г на группу'!$A$2,"")</f>
        <v/>
      </c>
      <c r="CG76" t="str">
        <f>IF('Г на Ч'!CG76*'Г на группу'!$A$2,'Г на Ч'!CG76*'Г на группу'!$A$2,"")</f>
        <v/>
      </c>
      <c r="CH76" s="47" t="str">
        <f>IF('Г на Ч'!CH76*'Г на группу'!$A$2,'Г на Ч'!CH76*'Г на группу'!$A$2,"")</f>
        <v/>
      </c>
      <c r="CI76" s="47" t="str">
        <f>IF('Г на Ч'!CI76*'Г на группу'!$A$2,'Г на Ч'!CI76*'Г на группу'!$A$2,"")</f>
        <v/>
      </c>
      <c r="CJ76" s="47" t="str">
        <f>IF('Г на Ч'!CJ76*'Г на группу'!$A$2,'Г на Ч'!CJ76*'Г на группу'!$A$2,"")</f>
        <v/>
      </c>
      <c r="CK76" s="47" t="str">
        <f>IF('Г на Ч'!CK76*'Г на группу'!$A$2,'Г на Ч'!CK76*'Г на группу'!$A$2,"")</f>
        <v/>
      </c>
      <c r="CL76" s="46" t="str">
        <f>IF('Г на Ч'!CL76*'Г на группу'!$A$2,'Г на Ч'!CL76*'Г на группу'!$A$2,"")</f>
        <v/>
      </c>
      <c r="CM76" s="47">
        <f>IF('Г на Ч'!CM76*'Г на группу'!$A$2,'Г на Ч'!CM76*'Г на группу'!$A$2,"")</f>
        <v>1575</v>
      </c>
      <c r="CN76" s="47">
        <f>IF('Г на Ч'!CN76*'Г на группу'!$A$2,'Г на Ч'!CN76*'Г на группу'!$A$2,"")</f>
        <v>0.44999999999999996</v>
      </c>
      <c r="CO76" s="47">
        <f>IF('Г на Ч'!CO76*'Г на группу'!$A$2,'Г на Ч'!CO76*'Г на группу'!$A$2,"")</f>
        <v>1.7999999999999998</v>
      </c>
      <c r="CP76" s="47">
        <f>IF('Г на Ч'!CP76*'Г на группу'!$A$2,'Г на Ч'!CP76*'Г на группу'!$A$2,"")</f>
        <v>355.5</v>
      </c>
      <c r="CQ76" s="46">
        <f>IF('Г на Ч'!CQ76*'Г на группу'!$A$2,'Г на Ч'!CQ76*'Г на группу'!$A$2,"")</f>
        <v>450</v>
      </c>
      <c r="CR76" s="47" t="str">
        <f>IF('Г на Ч'!CR76*'Г на группу'!$A$2,'Г на Ч'!CR76*'Г на группу'!$A$2,"")</f>
        <v/>
      </c>
      <c r="CS76" s="47" t="str">
        <f>IF('Г на Ч'!CS76*'Г на группу'!$A$2,'Г на Ч'!CS76*'Г на группу'!$A$2,"")</f>
        <v/>
      </c>
      <c r="CT76" s="47" t="str">
        <f>IF('Г на Ч'!CT76*'Г на группу'!$A$2,'Г на Ч'!CT76*'Г на группу'!$A$2,"")</f>
        <v/>
      </c>
      <c r="CU76" s="47" t="str">
        <f>IF('Г на Ч'!CU76*'Г на группу'!$A$2,'Г на Ч'!CU76*'Г на группу'!$A$2,"")</f>
        <v/>
      </c>
      <c r="CV76" s="46" t="str">
        <f>IF('Г на Ч'!CV76*'Г на группу'!$A$2,'Г на Ч'!CV76*'Г на группу'!$A$2,"")</f>
        <v/>
      </c>
      <c r="CW76" s="47" t="str">
        <f>IF('Г на Ч'!CW76*'Г на группу'!$A$2,'Г на Ч'!CW76*'Г на группу'!$A$2,"")</f>
        <v/>
      </c>
      <c r="CX76" s="47" t="str">
        <f>IF('Г на Ч'!CX76*'Г на группу'!$A$2,'Г на Ч'!CX76*'Г на группу'!$A$2,"")</f>
        <v/>
      </c>
      <c r="CY76" s="47" t="str">
        <f>IF('Г на Ч'!CY76*'Г на группу'!$A$2,'Г на Ч'!CY76*'Г на группу'!$A$2,"")</f>
        <v/>
      </c>
      <c r="CZ76" s="47" t="str">
        <f>IF('Г на Ч'!CZ76*'Г на группу'!$A$2,'Г на Ч'!CZ76*'Г на группу'!$A$2,"")</f>
        <v/>
      </c>
      <c r="DA76" s="46" t="str">
        <f>IF('Г на Ч'!DA76*'Г на группу'!$A$2,'Г на Ч'!DA76*'Г на группу'!$A$2,"")</f>
        <v/>
      </c>
      <c r="DB76" s="47" t="str">
        <f>IF('Г на Ч'!DB76*'Г на группу'!$A$2,'Г на Ч'!DB76*'Г на группу'!$A$2,"")</f>
        <v/>
      </c>
      <c r="DC76" s="47" t="str">
        <f>IF('Г на Ч'!DC76*'Г на группу'!$A$2,'Г на Ч'!DC76*'Г на группу'!$A$2,"")</f>
        <v/>
      </c>
      <c r="DD76" s="47" t="str">
        <f>IF('Г на Ч'!DD76*'Г на группу'!$A$2,'Г на Ч'!DD76*'Г на группу'!$A$2,"")</f>
        <v/>
      </c>
      <c r="DE76" s="47" t="str">
        <f>IF('Г на Ч'!DE76*'Г на группу'!$A$2,'Г на Ч'!DE76*'Г на группу'!$A$2,"")</f>
        <v/>
      </c>
      <c r="DF76" s="46" t="str">
        <f>IF('Г на Ч'!DF76*'Г на группу'!$A$2,'Г на Ч'!DF76*'Г на группу'!$A$2,"")</f>
        <v/>
      </c>
      <c r="DG76" s="47" t="str">
        <f>IF('Г на Ч'!DG76*'Г на группу'!$A$2,'Г на Ч'!DG76*'Г на группу'!$A$2,"")</f>
        <v/>
      </c>
      <c r="DH76" s="47" t="str">
        <f>IF('Г на Ч'!DH76*'Г на группу'!$A$2,'Г на Ч'!DH76*'Г на группу'!$A$2,"")</f>
        <v/>
      </c>
      <c r="DI76" s="47" t="str">
        <f>IF('Г на Ч'!DI76*'Г на группу'!$A$2,'Г на Ч'!DI76*'Г на группу'!$A$2,"")</f>
        <v/>
      </c>
      <c r="DJ76" s="47" t="str">
        <f>IF('Г на Ч'!DJ76*'Г на группу'!$A$2,'Г на Ч'!DJ76*'Г на группу'!$A$2,"")</f>
        <v/>
      </c>
      <c r="DK76" s="46" t="str">
        <f>IF('Г на Ч'!DK76*'Г на группу'!$A$2,'Г на Ч'!DK76*'Г на группу'!$A$2,"")</f>
        <v/>
      </c>
      <c r="DL76" s="47" t="str">
        <f>IF('Г на Ч'!DL76*'Г на группу'!$A$2,'Г на Ч'!DL76*'Г на группу'!$A$2,"")</f>
        <v/>
      </c>
      <c r="DM76" s="47" t="str">
        <f>IF('Г на Ч'!DM76*'Г на группу'!$A$2,'Г на Ч'!DM76*'Г на группу'!$A$2,"")</f>
        <v/>
      </c>
      <c r="DN76" s="47" t="str">
        <f>IF('Г на Ч'!DN76*'Г на группу'!$A$2,'Г на Ч'!DN76*'Г на группу'!$A$2,"")</f>
        <v/>
      </c>
      <c r="DO76" s="47" t="str">
        <f>IF('Г на Ч'!DO76*'Г на группу'!$A$2,'Г на Ч'!DO76*'Г на группу'!$A$2,"")</f>
        <v/>
      </c>
      <c r="DP76" s="46" t="str">
        <f>IF('Г на Ч'!DP76*'Г на группу'!$A$2,'Г на Ч'!DP76*'Г на группу'!$A$2,"")</f>
        <v/>
      </c>
      <c r="DQ76" s="21">
        <f t="shared" si="155"/>
        <v>1290</v>
      </c>
    </row>
    <row r="77" spans="1:122" s="21" customFormat="1" x14ac:dyDescent="0.25">
      <c r="A77" s="40" t="s">
        <v>74</v>
      </c>
      <c r="B77" s="35">
        <v>337</v>
      </c>
      <c r="C77" s="36">
        <v>10.4</v>
      </c>
      <c r="D77" s="36">
        <v>1.1000000000000001</v>
      </c>
      <c r="E77" s="37">
        <v>69.7</v>
      </c>
      <c r="F77" s="39" t="e">
        <f t="shared" si="129"/>
        <v>#VALUE!</v>
      </c>
      <c r="G77" s="42" t="e">
        <f t="shared" si="130"/>
        <v>#VALUE!</v>
      </c>
      <c r="H77" s="42" t="e">
        <f t="shared" si="131"/>
        <v>#VALUE!</v>
      </c>
      <c r="I77" s="42" t="e">
        <f t="shared" si="132"/>
        <v>#VALUE!</v>
      </c>
      <c r="J77" s="42" t="str">
        <f>IF('Г на Ч'!J77*'Г на группу'!$A$2,'Г на Ч'!J77*'Г на группу'!$A$2,"")</f>
        <v/>
      </c>
      <c r="K77" s="39" t="str">
        <f>IF('Г на Ч'!K77*'Г на группу'!$A$2,'Г на Ч'!K77*'Г на группу'!$A$2,"")</f>
        <v/>
      </c>
      <c r="L77" s="39" t="str">
        <f>IF('Г на Ч'!L77*'Г на группу'!$A$2,'Г на Ч'!L77*'Г на группу'!$A$2,"")</f>
        <v/>
      </c>
      <c r="M77" s="39" t="str">
        <f>IF('Г на Ч'!M77*'Г на группу'!$A$2,'Г на Ч'!M77*'Г на группу'!$A$2,"")</f>
        <v/>
      </c>
      <c r="N77" s="39" t="str">
        <f>IF('Г на Ч'!N77*'Г на группу'!$A$2,'Г на Ч'!N77*'Г на группу'!$A$2,"")</f>
        <v/>
      </c>
      <c r="O77" s="40" t="str">
        <f>IF('Г на Ч'!O77*'Г на группу'!$A$2,'Г на Ч'!O77*'Г на группу'!$A$2,"")</f>
        <v/>
      </c>
      <c r="P77" s="39">
        <f>IF('Г на Ч'!P77*'Г на группу'!$A$2,'Г на Ч'!P77*'Г на группу'!$A$2,"")</f>
        <v>1415.4</v>
      </c>
      <c r="Q77" s="39">
        <f>IF('Г на Ч'!Q77*'Г на группу'!$A$2,'Г на Ч'!Q77*'Г на группу'!$A$2,"")</f>
        <v>43.68</v>
      </c>
      <c r="R77" s="39">
        <f>IF('Г на Ч'!R77*'Г на группу'!$A$2,'Г на Ч'!R77*'Г на группу'!$A$2,"")</f>
        <v>4.620000000000001</v>
      </c>
      <c r="S77" s="39">
        <f>IF('Г на Ч'!S77*'Г на группу'!$A$2,'Г на Ч'!S77*'Г на группу'!$A$2,"")</f>
        <v>292.74</v>
      </c>
      <c r="T77" s="40">
        <f>IF('Г на Ч'!T77*'Г на группу'!$A$2,'Г на Ч'!T77*'Г на группу'!$A$2,"")</f>
        <v>420</v>
      </c>
      <c r="U77" s="39" t="str">
        <f>IF('Г на Ч'!U77*'Г на группу'!$A$2,'Г на Ч'!U77*'Г на группу'!$A$2,"")</f>
        <v/>
      </c>
      <c r="V77" s="39" t="str">
        <f>IF('Г на Ч'!V77*'Г на группу'!$A$2,'Г на Ч'!V77*'Г на группу'!$A$2,"")</f>
        <v/>
      </c>
      <c r="W77" s="39" t="str">
        <f>IF('Г на Ч'!W77*'Г на группу'!$A$2,'Г на Ч'!W77*'Г на группу'!$A$2,"")</f>
        <v/>
      </c>
      <c r="X77" s="39" t="str">
        <f>IF('Г на Ч'!X77*'Г на группу'!$A$2,'Г на Ч'!X77*'Г на группу'!$A$2,"")</f>
        <v/>
      </c>
      <c r="Y77" s="40" t="str">
        <f>IF('Г на Ч'!Y77*'Г на группу'!$A$2,'Г на Ч'!Y77*'Г на группу'!$A$2,"")</f>
        <v/>
      </c>
      <c r="Z77" s="39" t="str">
        <f>IF('Г на Ч'!Z77*'Г на группу'!$A$2,'Г на Ч'!Z77*'Г на группу'!$A$2,"")</f>
        <v/>
      </c>
      <c r="AA77" s="39" t="str">
        <f>IF('Г на Ч'!AA77*'Г на группу'!$A$2,'Г на Ч'!AA77*'Г на группу'!$A$2,"")</f>
        <v/>
      </c>
      <c r="AB77" s="39" t="str">
        <f>IF('Г на Ч'!AB77*'Г на группу'!$A$2,'Г на Ч'!AB77*'Г на группу'!$A$2,"")</f>
        <v/>
      </c>
      <c r="AC77" s="39" t="str">
        <f>IF('Г на Ч'!AC77*'Г на группу'!$A$2,'Г на Ч'!AC77*'Г на группу'!$A$2,"")</f>
        <v/>
      </c>
      <c r="AD77" s="38" t="str">
        <f>IF('Г на Ч'!AD77*'Г на группу'!$A$2,'Г на Ч'!AD77*'Г на группу'!$A$2,"")</f>
        <v/>
      </c>
      <c r="AE77" s="39" t="str">
        <f>IF('Г на Ч'!AE77*'Г на группу'!$A$2,'Г на Ч'!AE77*'Г на группу'!$A$2,"")</f>
        <v/>
      </c>
      <c r="AF77" s="39" t="str">
        <f>IF('Г на Ч'!AF77*'Г на группу'!$A$2,'Г на Ч'!AF77*'Г на группу'!$A$2,"")</f>
        <v/>
      </c>
      <c r="AG77" s="39" t="str">
        <f>IF('Г на Ч'!AG77*'Г на группу'!$A$2,'Г на Ч'!AG77*'Г на группу'!$A$2,"")</f>
        <v/>
      </c>
      <c r="AH77" s="39" t="str">
        <f>IF('Г на Ч'!AH77*'Г на группу'!$A$2,'Г на Ч'!AH77*'Г на группу'!$A$2,"")</f>
        <v/>
      </c>
      <c r="AI77" s="38" t="str">
        <f>IF('Г на Ч'!AI77*'Г на группу'!$A$2,'Г на Ч'!AI77*'Г на группу'!$A$2,"")</f>
        <v/>
      </c>
      <c r="AJ77" s="39" t="str">
        <f>IF('Г на Ч'!AJ77*'Г на группу'!$A$2,'Г на Ч'!AJ77*'Г на группу'!$A$2,"")</f>
        <v/>
      </c>
      <c r="AK77" s="39" t="str">
        <f>IF('Г на Ч'!AK77*'Г на группу'!$A$2,'Г на Ч'!AK77*'Г на группу'!$A$2,"")</f>
        <v/>
      </c>
      <c r="AL77" s="39" t="str">
        <f>IF('Г на Ч'!AL77*'Г на группу'!$A$2,'Г на Ч'!AL77*'Г на группу'!$A$2,"")</f>
        <v/>
      </c>
      <c r="AM77" s="39" t="str">
        <f>IF('Г на Ч'!AM77*'Г на группу'!$A$2,'Г на Ч'!AM77*'Г на группу'!$A$2,"")</f>
        <v/>
      </c>
      <c r="AN77" s="41" t="str">
        <f>IF('Г на Ч'!AN77*'Г на группу'!$A$2,'Г на Ч'!AN77*'Г на группу'!$A$2,"")</f>
        <v/>
      </c>
      <c r="AO77" s="39" t="str">
        <f>IF('Г на Ч'!AO77*'Г на группу'!$A$2,'Г на Ч'!AO77*'Г на группу'!$A$2,"")</f>
        <v/>
      </c>
      <c r="AP77" s="39" t="str">
        <f>IF('Г на Ч'!AP77*'Г на группу'!$A$2,'Г на Ч'!AP77*'Г на группу'!$A$2,"")</f>
        <v/>
      </c>
      <c r="AQ77" s="39" t="str">
        <f>IF('Г на Ч'!AQ77*'Г на группу'!$A$2,'Г на Ч'!AQ77*'Г на группу'!$A$2,"")</f>
        <v/>
      </c>
      <c r="AR77" s="39" t="str">
        <f>IF('Г на Ч'!AR77*'Г на группу'!$A$2,'Г на Ч'!AR77*'Г на группу'!$A$2,"")</f>
        <v/>
      </c>
      <c r="AS77" s="40" t="str">
        <f>IF('Г на Ч'!AS77*'Г на группу'!$A$2,'Г на Ч'!AS77*'Г на группу'!$A$2,"")</f>
        <v/>
      </c>
      <c r="AT77" s="39" t="str">
        <f>IF('Г на Ч'!AT77*'Г на группу'!$A$2,'Г на Ч'!AT77*'Г на группу'!$A$2,"")</f>
        <v/>
      </c>
      <c r="AU77" s="39" t="str">
        <f>IF('Г на Ч'!AU77*'Г на группу'!$A$2,'Г на Ч'!AU77*'Г на группу'!$A$2,"")</f>
        <v/>
      </c>
      <c r="AV77" s="39" t="str">
        <f>IF('Г на Ч'!AV77*'Г на группу'!$A$2,'Г на Ч'!AV77*'Г на группу'!$A$2,"")</f>
        <v/>
      </c>
      <c r="AW77" s="39" t="str">
        <f>IF('Г на Ч'!AW77*'Г на группу'!$A$2,'Г на Ч'!AW77*'Г на группу'!$A$2,"")</f>
        <v/>
      </c>
      <c r="AX77" s="38" t="str">
        <f>IF('Г на Ч'!AX77*'Г на группу'!$A$2,'Г на Ч'!AX77*'Г на группу'!$A$2,"")</f>
        <v/>
      </c>
      <c r="AY77" s="42" t="str">
        <f>IF('Г на Ч'!AY77*'Г на группу'!$A$2,'Г на Ч'!AY77*'Г на группу'!$A$2,"")</f>
        <v/>
      </c>
      <c r="AZ77" s="39" t="str">
        <f>IF('Г на Ч'!AZ77*'Г на группу'!$A$2,'Г на Ч'!AZ77*'Г на группу'!$A$2,"")</f>
        <v/>
      </c>
      <c r="BA77" s="39" t="str">
        <f>IF('Г на Ч'!BA77*'Г на группу'!$A$2,'Г на Ч'!BA77*'Г на группу'!$A$2,"")</f>
        <v/>
      </c>
      <c r="BB77" s="39" t="str">
        <f>IF('Г на Ч'!BB77*'Г на группу'!$A$2,'Г на Ч'!BB77*'Г на группу'!$A$2,"")</f>
        <v/>
      </c>
      <c r="BC77" s="40" t="str">
        <f>IF('Г на Ч'!BC77*'Г на группу'!$A$2,'Г на Ч'!BC77*'Г на группу'!$A$2,"")</f>
        <v/>
      </c>
      <c r="BD77" s="39">
        <f>IF('Г на Ч'!BD77*'Г на группу'!$A$2,'Г на Ч'!BD77*'Г на группу'!$A$2,"")</f>
        <v>1415.4</v>
      </c>
      <c r="BE77" s="39">
        <f>IF('Г на Ч'!BE77*'Г на группу'!$A$2,'Г на Ч'!BE77*'Г на группу'!$A$2,"")</f>
        <v>43.68</v>
      </c>
      <c r="BF77" s="39">
        <f>IF('Г на Ч'!BF77*'Г на группу'!$A$2,'Г на Ч'!BF77*'Г на группу'!$A$2,"")</f>
        <v>4.620000000000001</v>
      </c>
      <c r="BG77" s="39">
        <f>IF('Г на Ч'!BG77*'Г на группу'!$A$2,'Г на Ч'!BG77*'Г на группу'!$A$2,"")</f>
        <v>292.74</v>
      </c>
      <c r="BH77" s="41">
        <f>IF('Г на Ч'!BH77*'Г на группу'!$A$2,'Г на Ч'!BH77*'Г на группу'!$A$2,"")</f>
        <v>420</v>
      </c>
      <c r="BI77" s="42" t="str">
        <f>IF('Г на Ч'!BI77*'Г на группу'!$A$2,'Г на Ч'!BI77*'Г на группу'!$A$2,"")</f>
        <v/>
      </c>
      <c r="BJ77" s="39" t="str">
        <f>IF('Г на Ч'!BJ77*'Г на группу'!$A$2,'Г на Ч'!BJ77*'Г на группу'!$A$2,"")</f>
        <v/>
      </c>
      <c r="BK77" s="39" t="str">
        <f>IF('Г на Ч'!BK77*'Г на группу'!$A$2,'Г на Ч'!BK77*'Г на группу'!$A$2,"")</f>
        <v/>
      </c>
      <c r="BL77" s="39" t="str">
        <f>IF('Г на Ч'!BL77*'Г на группу'!$A$2,'Г на Ч'!BL77*'Г на группу'!$A$2,"")</f>
        <v/>
      </c>
      <c r="BM77" s="43" t="str">
        <f>IF('Г на Ч'!BM77*'Г на группу'!$A$2,'Г на Ч'!BM77*'Г на группу'!$A$2,"")</f>
        <v/>
      </c>
      <c r="BN77" s="39" t="str">
        <f>IF('Г на Ч'!BN77*'Г на группу'!$A$2,'Г на Ч'!BN77*'Г на группу'!$A$2,"")</f>
        <v/>
      </c>
      <c r="BO77" s="39" t="str">
        <f>IF('Г на Ч'!BO77*'Г на группу'!$A$2,'Г на Ч'!BO77*'Г на группу'!$A$2,"")</f>
        <v/>
      </c>
      <c r="BP77" s="39" t="str">
        <f>IF('Г на Ч'!BP77*'Г на группу'!$A$2,'Г на Ч'!BP77*'Г на группу'!$A$2,"")</f>
        <v/>
      </c>
      <c r="BQ77" s="39" t="str">
        <f>IF('Г на Ч'!BQ77*'Г на группу'!$A$2,'Г на Ч'!BQ77*'Г на группу'!$A$2,"")</f>
        <v/>
      </c>
      <c r="BR77" s="40" t="str">
        <f>IF('Г на Ч'!BR77*'Г на группу'!$A$2,'Г на Ч'!BR77*'Г на группу'!$A$2,"")</f>
        <v/>
      </c>
      <c r="BS77" s="39" t="str">
        <f>IF('Г на Ч'!BS77*'Г на группу'!$A$2,'Г на Ч'!BS77*'Г на группу'!$A$2,"")</f>
        <v/>
      </c>
      <c r="BT77" s="39" t="str">
        <f>IF('Г на Ч'!BT77*'Г на группу'!$A$2,'Г на Ч'!BT77*'Г на группу'!$A$2,"")</f>
        <v/>
      </c>
      <c r="BU77" s="39" t="str">
        <f>IF('Г на Ч'!BU77*'Г на группу'!$A$2,'Г на Ч'!BU77*'Г на группу'!$A$2,"")</f>
        <v/>
      </c>
      <c r="BV77" s="39" t="str">
        <f>IF('Г на Ч'!BV77*'Г на группу'!$A$2,'Г на Ч'!BV77*'Г на группу'!$A$2,"")</f>
        <v/>
      </c>
      <c r="BW77" s="40" t="str">
        <f>IF('Г на Ч'!BW77*'Г на группу'!$A$2,'Г на Ч'!BW77*'Г на группу'!$A$2,"")</f>
        <v/>
      </c>
      <c r="BX77" s="39" t="str">
        <f>IF('Г на Ч'!BX77*'Г на группу'!$A$2,'Г на Ч'!BX77*'Г на группу'!$A$2,"")</f>
        <v/>
      </c>
      <c r="BY77" s="39" t="str">
        <f>IF('Г на Ч'!BY77*'Г на группу'!$A$2,'Г на Ч'!BY77*'Г на группу'!$A$2,"")</f>
        <v/>
      </c>
      <c r="BZ77" s="39" t="str">
        <f>IF('Г на Ч'!BZ77*'Г на группу'!$A$2,'Г на Ч'!BZ77*'Г на группу'!$A$2,"")</f>
        <v/>
      </c>
      <c r="CA77" s="39" t="str">
        <f>IF('Г на Ч'!CA77*'Г на группу'!$A$2,'Г на Ч'!CA77*'Г на группу'!$A$2,"")</f>
        <v/>
      </c>
      <c r="CB77" s="40" t="str">
        <f>IF('Г на Ч'!CB77*'Г на группу'!$A$2,'Г на Ч'!CB77*'Г на группу'!$A$2,"")</f>
        <v/>
      </c>
      <c r="CC77" s="39" t="str">
        <f>IF('Г на Ч'!CC77*'Г на группу'!$A$2,'Г на Ч'!CC77*'Г на группу'!$A$2,"")</f>
        <v/>
      </c>
      <c r="CD77" s="39" t="str">
        <f>IF('Г на Ч'!CD77*'Г на группу'!$A$2,'Г на Ч'!CD77*'Г на группу'!$A$2,"")</f>
        <v/>
      </c>
      <c r="CE77" s="39" t="str">
        <f>IF('Г на Ч'!CE77*'Г на группу'!$A$2,'Г на Ч'!CE77*'Г на группу'!$A$2,"")</f>
        <v/>
      </c>
      <c r="CF77" s="39" t="str">
        <f>IF('Г на Ч'!CF77*'Г на группу'!$A$2,'Г на Ч'!CF77*'Г на группу'!$A$2,"")</f>
        <v/>
      </c>
      <c r="CG77" s="40" t="str">
        <f>IF('Г на Ч'!CG77*'Г на группу'!$A$2,'Г на Ч'!CG77*'Г на группу'!$A$2,"")</f>
        <v/>
      </c>
      <c r="CH77" s="39" t="str">
        <f>IF('Г на Ч'!CH77*'Г на группу'!$A$2,'Г на Ч'!CH77*'Г на группу'!$A$2,"")</f>
        <v/>
      </c>
      <c r="CI77" s="39" t="str">
        <f>IF('Г на Ч'!CI77*'Г на группу'!$A$2,'Г на Ч'!CI77*'Г на группу'!$A$2,"")</f>
        <v/>
      </c>
      <c r="CJ77" s="39" t="str">
        <f>IF('Г на Ч'!CJ77*'Г на группу'!$A$2,'Г на Ч'!CJ77*'Г на группу'!$A$2,"")</f>
        <v/>
      </c>
      <c r="CK77" s="39" t="str">
        <f>IF('Г на Ч'!CK77*'Г на группу'!$A$2,'Г на Ч'!CK77*'Г на группу'!$A$2,"")</f>
        <v/>
      </c>
      <c r="CL77" s="38" t="str">
        <f>IF('Г на Ч'!CL77*'Г на группу'!$A$2,'Г на Ч'!CL77*'Г на группу'!$A$2,"")</f>
        <v/>
      </c>
      <c r="CM77" s="39" t="str">
        <f>IF('Г на Ч'!CM77*'Г на группу'!$A$2,'Г на Ч'!CM77*'Г на группу'!$A$2,"")</f>
        <v/>
      </c>
      <c r="CN77" s="39" t="str">
        <f>IF('Г на Ч'!CN77*'Г на группу'!$A$2,'Г на Ч'!CN77*'Г на группу'!$A$2,"")</f>
        <v/>
      </c>
      <c r="CO77" s="39" t="str">
        <f>IF('Г на Ч'!CO77*'Г на группу'!$A$2,'Г на Ч'!CO77*'Г на группу'!$A$2,"")</f>
        <v/>
      </c>
      <c r="CP77" s="39" t="str">
        <f>IF('Г на Ч'!CP77*'Г на группу'!$A$2,'Г на Ч'!CP77*'Г на группу'!$A$2,"")</f>
        <v/>
      </c>
      <c r="CQ77" s="38" t="str">
        <f>IF('Г на Ч'!CQ77*'Г на группу'!$A$2,'Г на Ч'!CQ77*'Г на группу'!$A$2,"")</f>
        <v/>
      </c>
      <c r="CR77" s="39">
        <f>IF('Г на Ч'!CR77*'Г на группу'!$A$2,'Г на Ч'!CR77*'Г на группу'!$A$2,"")</f>
        <v>1516.5</v>
      </c>
      <c r="CS77" s="39">
        <f>IF('Г на Ч'!CS77*'Г на группу'!$A$2,'Г на Ч'!CS77*'Г на группу'!$A$2,"")</f>
        <v>46.800000000000004</v>
      </c>
      <c r="CT77" s="39">
        <f>IF('Г на Ч'!CT77*'Г на группу'!$A$2,'Г на Ч'!CT77*'Г на группу'!$A$2,"")</f>
        <v>4.95</v>
      </c>
      <c r="CU77" s="39">
        <f>IF('Г на Ч'!CU77*'Г на группу'!$A$2,'Г на Ч'!CU77*'Г на группу'!$A$2,"")</f>
        <v>313.65000000000003</v>
      </c>
      <c r="CV77" s="38">
        <f>IF('Г на Ч'!CV77*'Г на группу'!$A$2,'Г на Ч'!CV77*'Г на группу'!$A$2,"")</f>
        <v>450</v>
      </c>
      <c r="CW77" s="39" t="str">
        <f>IF('Г на Ч'!CW77*'Г на группу'!$A$2,'Г на Ч'!CW77*'Г на группу'!$A$2,"")</f>
        <v/>
      </c>
      <c r="CX77" s="39" t="str">
        <f>IF('Г на Ч'!CX77*'Г на группу'!$A$2,'Г на Ч'!CX77*'Г на группу'!$A$2,"")</f>
        <v/>
      </c>
      <c r="CY77" s="39" t="str">
        <f>IF('Г на Ч'!CY77*'Г на группу'!$A$2,'Г на Ч'!CY77*'Г на группу'!$A$2,"")</f>
        <v/>
      </c>
      <c r="CZ77" s="39" t="str">
        <f>IF('Г на Ч'!CZ77*'Г на группу'!$A$2,'Г на Ч'!CZ77*'Г на группу'!$A$2,"")</f>
        <v/>
      </c>
      <c r="DA77" s="38" t="str">
        <f>IF('Г на Ч'!DA77*'Г на группу'!$A$2,'Г на Ч'!DA77*'Г на группу'!$A$2,"")</f>
        <v/>
      </c>
      <c r="DB77" s="39" t="str">
        <f>IF('Г на Ч'!DB77*'Г на группу'!$A$2,'Г на Ч'!DB77*'Г на группу'!$A$2,"")</f>
        <v/>
      </c>
      <c r="DC77" s="39" t="str">
        <f>IF('Г на Ч'!DC77*'Г на группу'!$A$2,'Г на Ч'!DC77*'Г на группу'!$A$2,"")</f>
        <v/>
      </c>
      <c r="DD77" s="39" t="str">
        <f>IF('Г на Ч'!DD77*'Г на группу'!$A$2,'Г на Ч'!DD77*'Г на группу'!$A$2,"")</f>
        <v/>
      </c>
      <c r="DE77" s="39" t="str">
        <f>IF('Г на Ч'!DE77*'Г на группу'!$A$2,'Г на Ч'!DE77*'Г на группу'!$A$2,"")</f>
        <v/>
      </c>
      <c r="DF77" s="38" t="str">
        <f>IF('Г на Ч'!DF77*'Г на группу'!$A$2,'Г на Ч'!DF77*'Г на группу'!$A$2,"")</f>
        <v/>
      </c>
      <c r="DG77" s="39" t="str">
        <f>IF('Г на Ч'!DG77*'Г на группу'!$A$2,'Г на Ч'!DG77*'Г на группу'!$A$2,"")</f>
        <v/>
      </c>
      <c r="DH77" s="39" t="str">
        <f>IF('Г на Ч'!DH77*'Г на группу'!$A$2,'Г на Ч'!DH77*'Г на группу'!$A$2,"")</f>
        <v/>
      </c>
      <c r="DI77" s="39" t="str">
        <f>IF('Г на Ч'!DI77*'Г на группу'!$A$2,'Г на Ч'!DI77*'Г на группу'!$A$2,"")</f>
        <v/>
      </c>
      <c r="DJ77" s="39" t="str">
        <f>IF('Г на Ч'!DJ77*'Г на группу'!$A$2,'Г на Ч'!DJ77*'Г на группу'!$A$2,"")</f>
        <v/>
      </c>
      <c r="DK77" s="38" t="str">
        <f>IF('Г на Ч'!DK77*'Г на группу'!$A$2,'Г на Ч'!DK77*'Г на группу'!$A$2,"")</f>
        <v/>
      </c>
      <c r="DL77" s="39" t="str">
        <f>IF('Г на Ч'!DL77*'Г на группу'!$A$2,'Г на Ч'!DL77*'Г на группу'!$A$2,"")</f>
        <v/>
      </c>
      <c r="DM77" s="39" t="str">
        <f>IF('Г на Ч'!DM77*'Г на группу'!$A$2,'Г на Ч'!DM77*'Г на группу'!$A$2,"")</f>
        <v/>
      </c>
      <c r="DN77" s="39" t="str">
        <f>IF('Г на Ч'!DN77*'Г на группу'!$A$2,'Г на Ч'!DN77*'Г на группу'!$A$2,"")</f>
        <v/>
      </c>
      <c r="DO77" s="39" t="str">
        <f>IF('Г на Ч'!DO77*'Г на группу'!$A$2,'Г на Ч'!DO77*'Г на группу'!$A$2,"")</f>
        <v/>
      </c>
      <c r="DP77" s="38" t="str">
        <f>IF('Г на Ч'!DP77*'Г на группу'!$A$2,'Г на Ч'!DP77*'Г на группу'!$A$2,"")</f>
        <v/>
      </c>
      <c r="DQ77" s="21">
        <f t="shared" si="155"/>
        <v>1290</v>
      </c>
    </row>
    <row r="78" spans="1:122" s="21" customFormat="1" x14ac:dyDescent="0.25">
      <c r="A78" t="s">
        <v>75</v>
      </c>
      <c r="B78">
        <v>342</v>
      </c>
      <c r="C78" s="46">
        <v>12.3</v>
      </c>
      <c r="D78" s="46">
        <v>1.3</v>
      </c>
      <c r="E78" s="49">
        <v>57.6</v>
      </c>
      <c r="F78" s="53" t="e">
        <f t="shared" si="129"/>
        <v>#VALUE!</v>
      </c>
      <c r="G78" s="30" t="e">
        <f t="shared" si="130"/>
        <v>#VALUE!</v>
      </c>
      <c r="H78" s="30" t="e">
        <f t="shared" si="131"/>
        <v>#VALUE!</v>
      </c>
      <c r="I78" s="30" t="e">
        <f t="shared" si="132"/>
        <v>#VALUE!</v>
      </c>
      <c r="J78" s="46" t="str">
        <f>IF('Г на Ч'!J78*'Г на группу'!$A$2,'Г на Ч'!J78*'Г на группу'!$A$2,"")</f>
        <v/>
      </c>
      <c r="K78" s="47" t="str">
        <f>IF('Г на Ч'!K78*'Г на группу'!$A$2,'Г на Ч'!K78*'Г на группу'!$A$2,"")</f>
        <v/>
      </c>
      <c r="L78" s="47" t="str">
        <f>IF('Г на Ч'!L78*'Г на группу'!$A$2,'Г на Ч'!L78*'Г на группу'!$A$2,"")</f>
        <v/>
      </c>
      <c r="M78" s="47" t="str">
        <f>IF('Г на Ч'!M78*'Г на группу'!$A$2,'Г на Ч'!M78*'Г на группу'!$A$2,"")</f>
        <v/>
      </c>
      <c r="N78" s="47" t="str">
        <f>IF('Г на Ч'!N78*'Г на группу'!$A$2,'Г на Ч'!N78*'Г на группу'!$A$2,"")</f>
        <v/>
      </c>
      <c r="O78" t="str">
        <f>IF('Г на Ч'!O78*'Г на группу'!$A$2,'Г на Ч'!O78*'Г на группу'!$A$2,"")</f>
        <v/>
      </c>
      <c r="P78" s="47" t="str">
        <f>IF('Г на Ч'!P78*'Г на группу'!$A$2,'Г на Ч'!P78*'Г на группу'!$A$2,"")</f>
        <v/>
      </c>
      <c r="Q78" s="47" t="str">
        <f>IF('Г на Ч'!Q78*'Г на группу'!$A$2,'Г на Ч'!Q78*'Г на группу'!$A$2,"")</f>
        <v/>
      </c>
      <c r="R78" s="47" t="str">
        <f>IF('Г на Ч'!R78*'Г на группу'!$A$2,'Г на Ч'!R78*'Г на группу'!$A$2,"")</f>
        <v/>
      </c>
      <c r="S78" s="47" t="str">
        <f>IF('Г на Ч'!S78*'Г на группу'!$A$2,'Г на Ч'!S78*'Г на группу'!$A$2,"")</f>
        <v/>
      </c>
      <c r="T78" t="str">
        <f>IF('Г на Ч'!T78*'Г на группу'!$A$2,'Г на Ч'!T78*'Г на группу'!$A$2,"")</f>
        <v/>
      </c>
      <c r="U78" s="47">
        <f>IF('Г на Ч'!U78*'Г на группу'!$A$2,'Г на Ч'!U78*'Г на группу'!$A$2,"")</f>
        <v>1436.4</v>
      </c>
      <c r="V78" s="47">
        <f>IF('Г на Ч'!V78*'Г на группу'!$A$2,'Г на Ч'!V78*'Г на группу'!$A$2,"")</f>
        <v>51.660000000000011</v>
      </c>
      <c r="W78" s="47">
        <f>IF('Г на Ч'!W78*'Г на группу'!$A$2,'Г на Ч'!W78*'Г на группу'!$A$2,"")</f>
        <v>5.46</v>
      </c>
      <c r="X78" s="47">
        <f>IF('Г на Ч'!X78*'Г на группу'!$A$2,'Г на Ч'!X78*'Г на группу'!$A$2,"")</f>
        <v>241.92000000000004</v>
      </c>
      <c r="Y78">
        <f>IF('Г на Ч'!Y78*'Г на группу'!$A$2,'Г на Ч'!Y78*'Г на группу'!$A$2,"")</f>
        <v>420</v>
      </c>
      <c r="Z78" s="47" t="str">
        <f>IF('Г на Ч'!Z78*'Г на группу'!$A$2,'Г на Ч'!Z78*'Г на группу'!$A$2,"")</f>
        <v/>
      </c>
      <c r="AA78" s="47" t="str">
        <f>IF('Г на Ч'!AA78*'Г на группу'!$A$2,'Г на Ч'!AA78*'Г на группу'!$A$2,"")</f>
        <v/>
      </c>
      <c r="AB78" s="47" t="str">
        <f>IF('Г на Ч'!AB78*'Г на группу'!$A$2,'Г на Ч'!AB78*'Г на группу'!$A$2,"")</f>
        <v/>
      </c>
      <c r="AC78" s="47" t="str">
        <f>IF('Г на Ч'!AC78*'Г на группу'!$A$2,'Г на Ч'!AC78*'Г на группу'!$A$2,"")</f>
        <v/>
      </c>
      <c r="AD78" s="46" t="str">
        <f>IF('Г на Ч'!AD78*'Г на группу'!$A$2,'Г на Ч'!AD78*'Г на группу'!$A$2,"")</f>
        <v/>
      </c>
      <c r="AE78" s="47" t="str">
        <f>IF('Г на Ч'!AE78*'Г на группу'!$A$2,'Г на Ч'!AE78*'Г на группу'!$A$2,"")</f>
        <v/>
      </c>
      <c r="AF78" s="47" t="str">
        <f>IF('Г на Ч'!AF78*'Г на группу'!$A$2,'Г на Ч'!AF78*'Г на группу'!$A$2,"")</f>
        <v/>
      </c>
      <c r="AG78" s="47" t="str">
        <f>IF('Г на Ч'!AG78*'Г на группу'!$A$2,'Г на Ч'!AG78*'Г на группу'!$A$2,"")</f>
        <v/>
      </c>
      <c r="AH78" s="47" t="str">
        <f>IF('Г на Ч'!AH78*'Г на группу'!$A$2,'Г на Ч'!AH78*'Г на группу'!$A$2,"")</f>
        <v/>
      </c>
      <c r="AI78" s="46" t="str">
        <f>IF('Г на Ч'!AI78*'Г на группу'!$A$2,'Г на Ч'!AI78*'Г на группу'!$A$2,"")</f>
        <v/>
      </c>
      <c r="AJ78" s="47" t="str">
        <f>IF('Г на Ч'!AJ78*'Г на группу'!$A$2,'Г на Ч'!AJ78*'Г на группу'!$A$2,"")</f>
        <v/>
      </c>
      <c r="AK78" s="47" t="str">
        <f>IF('Г на Ч'!AK78*'Г на группу'!$A$2,'Г на Ч'!AK78*'Г на группу'!$A$2,"")</f>
        <v/>
      </c>
      <c r="AL78" s="47" t="str">
        <f>IF('Г на Ч'!AL78*'Г на группу'!$A$2,'Г на Ч'!AL78*'Г на группу'!$A$2,"")</f>
        <v/>
      </c>
      <c r="AM78" s="47" t="str">
        <f>IF('Г на Ч'!AM78*'Г на группу'!$A$2,'Г на Ч'!AM78*'Г на группу'!$A$2,"")</f>
        <v/>
      </c>
      <c r="AN78" s="48" t="str">
        <f>IF('Г на Ч'!AN78*'Г на группу'!$A$2,'Г на Ч'!AN78*'Г на группу'!$A$2,"")</f>
        <v/>
      </c>
      <c r="AO78" s="47" t="str">
        <f>IF('Г на Ч'!AO78*'Г на группу'!$A$2,'Г на Ч'!AO78*'Г на группу'!$A$2,"")</f>
        <v/>
      </c>
      <c r="AP78" s="47" t="str">
        <f>IF('Г на Ч'!AP78*'Г на группу'!$A$2,'Г на Ч'!AP78*'Г на группу'!$A$2,"")</f>
        <v/>
      </c>
      <c r="AQ78" s="47" t="str">
        <f>IF('Г на Ч'!AQ78*'Г на группу'!$A$2,'Г на Ч'!AQ78*'Г на группу'!$A$2,"")</f>
        <v/>
      </c>
      <c r="AR78" s="47" t="str">
        <f>IF('Г на Ч'!AR78*'Г на группу'!$A$2,'Г на Ч'!AR78*'Г на группу'!$A$2,"")</f>
        <v/>
      </c>
      <c r="AS78" t="str">
        <f>IF('Г на Ч'!AS78*'Г на группу'!$A$2,'Г на Ч'!AS78*'Г на группу'!$A$2,"")</f>
        <v/>
      </c>
      <c r="AT78" s="47" t="str">
        <f>IF('Г на Ч'!AT78*'Г на группу'!$A$2,'Г на Ч'!AT78*'Г на группу'!$A$2,"")</f>
        <v/>
      </c>
      <c r="AU78" s="47" t="str">
        <f>IF('Г на Ч'!AU78*'Г на группу'!$A$2,'Г на Ч'!AU78*'Г на группу'!$A$2,"")</f>
        <v/>
      </c>
      <c r="AV78" s="47" t="str">
        <f>IF('Г на Ч'!AV78*'Г на группу'!$A$2,'Г на Ч'!AV78*'Г на группу'!$A$2,"")</f>
        <v/>
      </c>
      <c r="AW78" s="47" t="str">
        <f>IF('Г на Ч'!AW78*'Г на группу'!$A$2,'Г на Ч'!AW78*'Г на группу'!$A$2,"")</f>
        <v/>
      </c>
      <c r="AX78" s="46" t="str">
        <f>IF('Г на Ч'!AX78*'Г на группу'!$A$2,'Г на Ч'!AX78*'Г на группу'!$A$2,"")</f>
        <v/>
      </c>
      <c r="AY78" s="44" t="str">
        <f>IF('Г на Ч'!AY78*'Г на группу'!$A$2,'Г на Ч'!AY78*'Г на группу'!$A$2,"")</f>
        <v/>
      </c>
      <c r="AZ78" s="47" t="str">
        <f>IF('Г на Ч'!AZ78*'Г на группу'!$A$2,'Г на Ч'!AZ78*'Г на группу'!$A$2,"")</f>
        <v/>
      </c>
      <c r="BA78" s="47" t="str">
        <f>IF('Г на Ч'!BA78*'Г на группу'!$A$2,'Г на Ч'!BA78*'Г на группу'!$A$2,"")</f>
        <v/>
      </c>
      <c r="BB78" s="47" t="str">
        <f>IF('Г на Ч'!BB78*'Г на группу'!$A$2,'Г на Ч'!BB78*'Г на группу'!$A$2,"")</f>
        <v/>
      </c>
      <c r="BC78" t="str">
        <f>IF('Г на Ч'!BC78*'Г на группу'!$A$2,'Г на Ч'!BC78*'Г на группу'!$A$2,"")</f>
        <v/>
      </c>
      <c r="BD78" s="47" t="str">
        <f>IF('Г на Ч'!BD78*'Г на группу'!$A$2,'Г на Ч'!BD78*'Г на группу'!$A$2,"")</f>
        <v/>
      </c>
      <c r="BE78" s="47" t="str">
        <f>IF('Г на Ч'!BE78*'Г на группу'!$A$2,'Г на Ч'!BE78*'Г на группу'!$A$2,"")</f>
        <v/>
      </c>
      <c r="BF78" s="47" t="str">
        <f>IF('Г на Ч'!BF78*'Г на группу'!$A$2,'Г на Ч'!BF78*'Г на группу'!$A$2,"")</f>
        <v/>
      </c>
      <c r="BG78" s="47" t="str">
        <f>IF('Г на Ч'!BG78*'Г на группу'!$A$2,'Г на Ч'!BG78*'Г на группу'!$A$2,"")</f>
        <v/>
      </c>
      <c r="BH78" s="48" t="str">
        <f>IF('Г на Ч'!BH78*'Г на группу'!$A$2,'Г на Ч'!BH78*'Г на группу'!$A$2,"")</f>
        <v/>
      </c>
      <c r="BI78" s="44">
        <f>IF('Г на Ч'!BI78*'Г на группу'!$A$2,'Г на Ч'!BI78*'Г на группу'!$A$2,"")</f>
        <v>1436.4</v>
      </c>
      <c r="BJ78" s="47">
        <f>IF('Г на Ч'!BJ78*'Г на группу'!$A$2,'Г на Ч'!BJ78*'Г на группу'!$A$2,"")</f>
        <v>51.660000000000011</v>
      </c>
      <c r="BK78" s="47">
        <f>IF('Г на Ч'!BK78*'Г на группу'!$A$2,'Г на Ч'!BK78*'Г на группу'!$A$2,"")</f>
        <v>5.46</v>
      </c>
      <c r="BL78" s="47">
        <f>IF('Г на Ч'!BL78*'Г на группу'!$A$2,'Г на Ч'!BL78*'Г на группу'!$A$2,"")</f>
        <v>241.92000000000004</v>
      </c>
      <c r="BM78" s="49">
        <f>IF('Г на Ч'!BM78*'Г на группу'!$A$2,'Г на Ч'!BM78*'Г на группу'!$A$2,"")</f>
        <v>420</v>
      </c>
      <c r="BN78" s="47" t="str">
        <f>IF('Г на Ч'!BN78*'Г на группу'!$A$2,'Г на Ч'!BN78*'Г на группу'!$A$2,"")</f>
        <v/>
      </c>
      <c r="BO78" s="47" t="str">
        <f>IF('Г на Ч'!BO78*'Г на группу'!$A$2,'Г на Ч'!BO78*'Г на группу'!$A$2,"")</f>
        <v/>
      </c>
      <c r="BP78" s="47" t="str">
        <f>IF('Г на Ч'!BP78*'Г на группу'!$A$2,'Г на Ч'!BP78*'Г на группу'!$A$2,"")</f>
        <v/>
      </c>
      <c r="BQ78" s="47" t="str">
        <f>IF('Г на Ч'!BQ78*'Г на группу'!$A$2,'Г на Ч'!BQ78*'Г на группу'!$A$2,"")</f>
        <v/>
      </c>
      <c r="BR78" t="str">
        <f>IF('Г на Ч'!BR78*'Г на группу'!$A$2,'Г на Ч'!BR78*'Г на группу'!$A$2,"")</f>
        <v/>
      </c>
      <c r="BS78" s="47" t="str">
        <f>IF('Г на Ч'!BS78*'Г на группу'!$A$2,'Г на Ч'!BS78*'Г на группу'!$A$2,"")</f>
        <v/>
      </c>
      <c r="BT78" s="47" t="str">
        <f>IF('Г на Ч'!BT78*'Г на группу'!$A$2,'Г на Ч'!BT78*'Г на группу'!$A$2,"")</f>
        <v/>
      </c>
      <c r="BU78" s="47" t="str">
        <f>IF('Г на Ч'!BU78*'Г на группу'!$A$2,'Г на Ч'!BU78*'Г на группу'!$A$2,"")</f>
        <v/>
      </c>
      <c r="BV78" s="47" t="str">
        <f>IF('Г на Ч'!BV78*'Г на группу'!$A$2,'Г на Ч'!BV78*'Г на группу'!$A$2,"")</f>
        <v/>
      </c>
      <c r="BW78" t="str">
        <f>IF('Г на Ч'!BW78*'Г на группу'!$A$2,'Г на Ч'!BW78*'Г на группу'!$A$2,"")</f>
        <v/>
      </c>
      <c r="BX78" s="47" t="str">
        <f>IF('Г на Ч'!BX78*'Г на группу'!$A$2,'Г на Ч'!BX78*'Г на группу'!$A$2,"")</f>
        <v/>
      </c>
      <c r="BY78" s="47" t="str">
        <f>IF('Г на Ч'!BY78*'Г на группу'!$A$2,'Г на Ч'!BY78*'Г на группу'!$A$2,"")</f>
        <v/>
      </c>
      <c r="BZ78" s="47" t="str">
        <f>IF('Г на Ч'!BZ78*'Г на группу'!$A$2,'Г на Ч'!BZ78*'Г на группу'!$A$2,"")</f>
        <v/>
      </c>
      <c r="CA78" s="47" t="str">
        <f>IF('Г на Ч'!CA78*'Г на группу'!$A$2,'Г на Ч'!CA78*'Г на группу'!$A$2,"")</f>
        <v/>
      </c>
      <c r="CB78" t="str">
        <f>IF('Г на Ч'!CB78*'Г на группу'!$A$2,'Г на Ч'!CB78*'Г на группу'!$A$2,"")</f>
        <v/>
      </c>
      <c r="CC78" s="47" t="str">
        <f>IF('Г на Ч'!CC78*'Г на группу'!$A$2,'Г на Ч'!CC78*'Г на группу'!$A$2,"")</f>
        <v/>
      </c>
      <c r="CD78" s="47" t="str">
        <f>IF('Г на Ч'!CD78*'Г на группу'!$A$2,'Г на Ч'!CD78*'Г на группу'!$A$2,"")</f>
        <v/>
      </c>
      <c r="CE78" s="47" t="str">
        <f>IF('Г на Ч'!CE78*'Г на группу'!$A$2,'Г на Ч'!CE78*'Г на группу'!$A$2,"")</f>
        <v/>
      </c>
      <c r="CF78" s="47" t="str">
        <f>IF('Г на Ч'!CF78*'Г на группу'!$A$2,'Г на Ч'!CF78*'Г на группу'!$A$2,"")</f>
        <v/>
      </c>
      <c r="CG78" t="str">
        <f>IF('Г на Ч'!CG78*'Г на группу'!$A$2,'Г на Ч'!CG78*'Г на группу'!$A$2,"")</f>
        <v/>
      </c>
      <c r="CH78" s="47" t="str">
        <f>IF('Г на Ч'!CH78*'Г на группу'!$A$2,'Г на Ч'!CH78*'Г на группу'!$A$2,"")</f>
        <v/>
      </c>
      <c r="CI78" s="47" t="str">
        <f>IF('Г на Ч'!CI78*'Г на группу'!$A$2,'Г на Ч'!CI78*'Г на группу'!$A$2,"")</f>
        <v/>
      </c>
      <c r="CJ78" s="47" t="str">
        <f>IF('Г на Ч'!CJ78*'Г на группу'!$A$2,'Г на Ч'!CJ78*'Г на группу'!$A$2,"")</f>
        <v/>
      </c>
      <c r="CK78" s="47" t="str">
        <f>IF('Г на Ч'!CK78*'Г на группу'!$A$2,'Г на Ч'!CK78*'Г на группу'!$A$2,"")</f>
        <v/>
      </c>
      <c r="CL78" s="46" t="str">
        <f>IF('Г на Ч'!CL78*'Г на группу'!$A$2,'Г на Ч'!CL78*'Г на группу'!$A$2,"")</f>
        <v/>
      </c>
      <c r="CM78" s="47" t="str">
        <f>IF('Г на Ч'!CM78*'Г на группу'!$A$2,'Г на Ч'!CM78*'Г на группу'!$A$2,"")</f>
        <v/>
      </c>
      <c r="CN78" s="47" t="str">
        <f>IF('Г на Ч'!CN78*'Г на группу'!$A$2,'Г на Ч'!CN78*'Г на группу'!$A$2,"")</f>
        <v/>
      </c>
      <c r="CO78" s="47" t="str">
        <f>IF('Г на Ч'!CO78*'Г на группу'!$A$2,'Г на Ч'!CO78*'Г на группу'!$A$2,"")</f>
        <v/>
      </c>
      <c r="CP78" s="47" t="str">
        <f>IF('Г на Ч'!CP78*'Г на группу'!$A$2,'Г на Ч'!CP78*'Г на группу'!$A$2,"")</f>
        <v/>
      </c>
      <c r="CQ78" s="46" t="str">
        <f>IF('Г на Ч'!CQ78*'Г на группу'!$A$2,'Г на Ч'!CQ78*'Г на группу'!$A$2,"")</f>
        <v/>
      </c>
      <c r="CR78" s="47" t="str">
        <f>IF('Г на Ч'!CR78*'Г на группу'!$A$2,'Г на Ч'!CR78*'Г на группу'!$A$2,"")</f>
        <v/>
      </c>
      <c r="CS78" s="47" t="str">
        <f>IF('Г на Ч'!CS78*'Г на группу'!$A$2,'Г на Ч'!CS78*'Г на группу'!$A$2,"")</f>
        <v/>
      </c>
      <c r="CT78" s="47" t="str">
        <f>IF('Г на Ч'!CT78*'Г на группу'!$A$2,'Г на Ч'!CT78*'Г на группу'!$A$2,"")</f>
        <v/>
      </c>
      <c r="CU78" s="47" t="str">
        <f>IF('Г на Ч'!CU78*'Г на группу'!$A$2,'Г на Ч'!CU78*'Г на группу'!$A$2,"")</f>
        <v/>
      </c>
      <c r="CV78" s="46" t="str">
        <f>IF('Г на Ч'!CV78*'Г на группу'!$A$2,'Г на Ч'!CV78*'Г на группу'!$A$2,"")</f>
        <v/>
      </c>
      <c r="CW78" s="47">
        <f>IF('Г на Ч'!CW78*'Г на группу'!$A$2,'Г на Ч'!CW78*'Г на группу'!$A$2,"")</f>
        <v>1539</v>
      </c>
      <c r="CX78" s="47">
        <f>IF('Г на Ч'!CX78*'Г на группу'!$A$2,'Г на Ч'!CX78*'Г на группу'!$A$2,"")</f>
        <v>55.350000000000009</v>
      </c>
      <c r="CY78" s="47">
        <f>IF('Г на Ч'!CY78*'Г на группу'!$A$2,'Г на Ч'!CY78*'Г на группу'!$A$2,"")</f>
        <v>5.8500000000000005</v>
      </c>
      <c r="CZ78" s="47">
        <f>IF('Г на Ч'!CZ78*'Г на группу'!$A$2,'Г на Ч'!CZ78*'Г на группу'!$A$2,"")</f>
        <v>259.20000000000005</v>
      </c>
      <c r="DA78" s="46">
        <f>IF('Г на Ч'!DA78*'Г на группу'!$A$2,'Г на Ч'!DA78*'Г на группу'!$A$2,"")</f>
        <v>450</v>
      </c>
      <c r="DB78" s="47" t="str">
        <f>IF('Г на Ч'!DB78*'Г на группу'!$A$2,'Г на Ч'!DB78*'Г на группу'!$A$2,"")</f>
        <v/>
      </c>
      <c r="DC78" s="47" t="str">
        <f>IF('Г на Ч'!DC78*'Г на группу'!$A$2,'Г на Ч'!DC78*'Г на группу'!$A$2,"")</f>
        <v/>
      </c>
      <c r="DD78" s="47" t="str">
        <f>IF('Г на Ч'!DD78*'Г на группу'!$A$2,'Г на Ч'!DD78*'Г на группу'!$A$2,"")</f>
        <v/>
      </c>
      <c r="DE78" s="47" t="str">
        <f>IF('Г на Ч'!DE78*'Г на группу'!$A$2,'Г на Ч'!DE78*'Г на группу'!$A$2,"")</f>
        <v/>
      </c>
      <c r="DF78" s="46" t="str">
        <f>IF('Г на Ч'!DF78*'Г на группу'!$A$2,'Г на Ч'!DF78*'Г на группу'!$A$2,"")</f>
        <v/>
      </c>
      <c r="DG78" s="47" t="str">
        <f>IF('Г на Ч'!DG78*'Г на группу'!$A$2,'Г на Ч'!DG78*'Г на группу'!$A$2,"")</f>
        <v/>
      </c>
      <c r="DH78" s="47" t="str">
        <f>IF('Г на Ч'!DH78*'Г на группу'!$A$2,'Г на Ч'!DH78*'Г на группу'!$A$2,"")</f>
        <v/>
      </c>
      <c r="DI78" s="47" t="str">
        <f>IF('Г на Ч'!DI78*'Г на группу'!$A$2,'Г на Ч'!DI78*'Г на группу'!$A$2,"")</f>
        <v/>
      </c>
      <c r="DJ78" s="47" t="str">
        <f>IF('Г на Ч'!DJ78*'Г на группу'!$A$2,'Г на Ч'!DJ78*'Г на группу'!$A$2,"")</f>
        <v/>
      </c>
      <c r="DK78" s="46" t="str">
        <f>IF('Г на Ч'!DK78*'Г на группу'!$A$2,'Г на Ч'!DK78*'Г на группу'!$A$2,"")</f>
        <v/>
      </c>
      <c r="DL78" s="47" t="str">
        <f>IF('Г на Ч'!DL78*'Г на группу'!$A$2,'Г на Ч'!DL78*'Г на группу'!$A$2,"")</f>
        <v/>
      </c>
      <c r="DM78" s="47" t="str">
        <f>IF('Г на Ч'!DM78*'Г на группу'!$A$2,'Г на Ч'!DM78*'Г на группу'!$A$2,"")</f>
        <v/>
      </c>
      <c r="DN78" s="47" t="str">
        <f>IF('Г на Ч'!DN78*'Г на группу'!$A$2,'Г на Ч'!DN78*'Г на группу'!$A$2,"")</f>
        <v/>
      </c>
      <c r="DO78" s="47" t="str">
        <f>IF('Г на Ч'!DO78*'Г на группу'!$A$2,'Г на Ч'!DO78*'Г на группу'!$A$2,"")</f>
        <v/>
      </c>
      <c r="DP78" s="46" t="str">
        <f>IF('Г на Ч'!DP78*'Г на группу'!$A$2,'Г на Ч'!DP78*'Г на группу'!$A$2,"")</f>
        <v/>
      </c>
      <c r="DQ78" s="21">
        <f t="shared" si="155"/>
        <v>1290</v>
      </c>
    </row>
    <row r="79" spans="1:122" s="21" customFormat="1" x14ac:dyDescent="0.25">
      <c r="A79" s="40" t="s">
        <v>76</v>
      </c>
      <c r="B79" s="40">
        <v>112</v>
      </c>
      <c r="C79" s="38">
        <v>3.8</v>
      </c>
      <c r="D79" s="38">
        <v>0.2</v>
      </c>
      <c r="E79" s="43">
        <v>21.8</v>
      </c>
      <c r="F79" s="57" t="e">
        <f t="shared" si="129"/>
        <v>#VALUE!</v>
      </c>
      <c r="G79" s="57" t="e">
        <f t="shared" si="130"/>
        <v>#VALUE!</v>
      </c>
      <c r="H79" s="57" t="e">
        <f t="shared" si="131"/>
        <v>#VALUE!</v>
      </c>
      <c r="I79" s="57" t="e">
        <f t="shared" si="132"/>
        <v>#VALUE!</v>
      </c>
      <c r="J79" s="38" t="str">
        <f>IF('Г на Ч'!J79*'Г на группу'!$A$2,'Г на Ч'!J79*'Г на группу'!$A$2,"")</f>
        <v/>
      </c>
      <c r="K79" s="39" t="str">
        <f>IF('Г на Ч'!K79*'Г на группу'!$A$2,'Г на Ч'!K79*'Г на группу'!$A$2,"")</f>
        <v/>
      </c>
      <c r="L79" s="39" t="str">
        <f>IF('Г на Ч'!L79*'Г на группу'!$A$2,'Г на Ч'!L79*'Г на группу'!$A$2,"")</f>
        <v/>
      </c>
      <c r="M79" s="39" t="str">
        <f>IF('Г на Ч'!M79*'Г на группу'!$A$2,'Г на Ч'!M79*'Г на группу'!$A$2,"")</f>
        <v/>
      </c>
      <c r="N79" s="39" t="str">
        <f>IF('Г на Ч'!N79*'Г на группу'!$A$2,'Г на Ч'!N79*'Г на группу'!$A$2,"")</f>
        <v/>
      </c>
      <c r="O79" s="40" t="str">
        <f>IF('Г на Ч'!O79*'Г на группу'!$A$2,'Г на Ч'!O79*'Г на группу'!$A$2,"")</f>
        <v/>
      </c>
      <c r="P79" s="39" t="str">
        <f>IF('Г на Ч'!P79*'Г на группу'!$A$2,'Г на Ч'!P79*'Г на группу'!$A$2,"")</f>
        <v/>
      </c>
      <c r="Q79" s="39" t="str">
        <f>IF('Г на Ч'!Q79*'Г на группу'!$A$2,'Г на Ч'!Q79*'Г на группу'!$A$2,"")</f>
        <v/>
      </c>
      <c r="R79" s="39" t="str">
        <f>IF('Г на Ч'!R79*'Г на группу'!$A$2,'Г на Ч'!R79*'Г на группу'!$A$2,"")</f>
        <v/>
      </c>
      <c r="S79" s="39" t="str">
        <f>IF('Г на Ч'!S79*'Г на группу'!$A$2,'Г на Ч'!S79*'Г на группу'!$A$2,"")</f>
        <v/>
      </c>
      <c r="T79" s="40" t="str">
        <f>IF('Г на Ч'!T79*'Г на группу'!$A$2,'Г на Ч'!T79*'Г на группу'!$A$2,"")</f>
        <v/>
      </c>
      <c r="U79" s="39" t="str">
        <f>IF('Г на Ч'!U79*'Г на группу'!$A$2,'Г на Ч'!U79*'Г на группу'!$A$2,"")</f>
        <v/>
      </c>
      <c r="V79" s="39" t="str">
        <f>IF('Г на Ч'!V79*'Г на группу'!$A$2,'Г на Ч'!V79*'Г на группу'!$A$2,"")</f>
        <v/>
      </c>
      <c r="W79" s="39" t="str">
        <f>IF('Г на Ч'!W79*'Г на группу'!$A$2,'Г на Ч'!W79*'Г на группу'!$A$2,"")</f>
        <v/>
      </c>
      <c r="X79" s="39" t="str">
        <f>IF('Г на Ч'!X79*'Г на группу'!$A$2,'Г на Ч'!X79*'Г на группу'!$A$2,"")</f>
        <v/>
      </c>
      <c r="Y79" s="40" t="str">
        <f>IF('Г на Ч'!Y79*'Г на группу'!$A$2,'Г на Ч'!Y79*'Г на группу'!$A$2,"")</f>
        <v/>
      </c>
      <c r="Z79" s="39">
        <f>IF('Г на Ч'!Z79*'Г на группу'!$A$2,'Г на Ч'!Z79*'Г на группу'!$A$2,"")</f>
        <v>470.40000000000003</v>
      </c>
      <c r="AA79" s="39">
        <f>IF('Г на Ч'!AA79*'Г на группу'!$A$2,'Г на Ч'!AA79*'Г на группу'!$A$2,"")</f>
        <v>15.96</v>
      </c>
      <c r="AB79" s="39">
        <f>IF('Г на Ч'!AB79*'Г на группу'!$A$2,'Г на Ч'!AB79*'Г на группу'!$A$2,"")</f>
        <v>0.84000000000000008</v>
      </c>
      <c r="AC79" s="39">
        <f>IF('Г на Ч'!AC79*'Г на группу'!$A$2,'Г на Ч'!AC79*'Г на группу'!$A$2,"")</f>
        <v>91.56</v>
      </c>
      <c r="AD79" s="38">
        <f>IF('Г на Ч'!AD79*'Г на группу'!$A$2,'Г на Ч'!AD79*'Г на группу'!$A$2,"")</f>
        <v>420</v>
      </c>
      <c r="AE79" s="39" t="str">
        <f>IF('Г на Ч'!AE79*'Г на группу'!$A$2,'Г на Ч'!AE79*'Г на группу'!$A$2,"")</f>
        <v/>
      </c>
      <c r="AF79" s="39" t="str">
        <f>IF('Г на Ч'!AF79*'Г на группу'!$A$2,'Г на Ч'!AF79*'Г на группу'!$A$2,"")</f>
        <v/>
      </c>
      <c r="AG79" s="39" t="str">
        <f>IF('Г на Ч'!AG79*'Г на группу'!$A$2,'Г на Ч'!AG79*'Г на группу'!$A$2,"")</f>
        <v/>
      </c>
      <c r="AH79" s="39" t="str">
        <f>IF('Г на Ч'!AH79*'Г на группу'!$A$2,'Г на Ч'!AH79*'Г на группу'!$A$2,"")</f>
        <v/>
      </c>
      <c r="AI79" s="38" t="str">
        <f>IF('Г на Ч'!AI79*'Г на группу'!$A$2,'Г на Ч'!AI79*'Г на группу'!$A$2,"")</f>
        <v/>
      </c>
      <c r="AJ79" s="39" t="str">
        <f>IF('Г на Ч'!AJ79*'Г на группу'!$A$2,'Г на Ч'!AJ79*'Г на группу'!$A$2,"")</f>
        <v/>
      </c>
      <c r="AK79" s="39" t="str">
        <f>IF('Г на Ч'!AK79*'Г на группу'!$A$2,'Г на Ч'!AK79*'Г на группу'!$A$2,"")</f>
        <v/>
      </c>
      <c r="AL79" s="39" t="str">
        <f>IF('Г на Ч'!AL79*'Г на группу'!$A$2,'Г на Ч'!AL79*'Г на группу'!$A$2,"")</f>
        <v/>
      </c>
      <c r="AM79" s="39" t="str">
        <f>IF('Г на Ч'!AM79*'Г на группу'!$A$2,'Г на Ч'!AM79*'Г на группу'!$A$2,"")</f>
        <v/>
      </c>
      <c r="AN79" s="41" t="str">
        <f>IF('Г на Ч'!AN79*'Г на группу'!$A$2,'Г на Ч'!AN79*'Г на группу'!$A$2,"")</f>
        <v/>
      </c>
      <c r="AO79" s="39" t="str">
        <f>IF('Г на Ч'!AO79*'Г на группу'!$A$2,'Г на Ч'!AO79*'Г на группу'!$A$2,"")</f>
        <v/>
      </c>
      <c r="AP79" s="39" t="str">
        <f>IF('Г на Ч'!AP79*'Г на группу'!$A$2,'Г на Ч'!AP79*'Г на группу'!$A$2,"")</f>
        <v/>
      </c>
      <c r="AQ79" s="39" t="str">
        <f>IF('Г на Ч'!AQ79*'Г на группу'!$A$2,'Г на Ч'!AQ79*'Г на группу'!$A$2,"")</f>
        <v/>
      </c>
      <c r="AR79" s="39" t="str">
        <f>IF('Г на Ч'!AR79*'Г на группу'!$A$2,'Г на Ч'!AR79*'Г на группу'!$A$2,"")</f>
        <v/>
      </c>
      <c r="AS79" s="40" t="str">
        <f>IF('Г на Ч'!AS79*'Г на группу'!$A$2,'Г на Ч'!AS79*'Г на группу'!$A$2,"")</f>
        <v/>
      </c>
      <c r="AT79" s="39" t="str">
        <f>IF('Г на Ч'!AT79*'Г на группу'!$A$2,'Г на Ч'!AT79*'Г на группу'!$A$2,"")</f>
        <v/>
      </c>
      <c r="AU79" s="39" t="str">
        <f>IF('Г на Ч'!AU79*'Г на группу'!$A$2,'Г на Ч'!AU79*'Г на группу'!$A$2,"")</f>
        <v/>
      </c>
      <c r="AV79" s="39" t="str">
        <f>IF('Г на Ч'!AV79*'Г на группу'!$A$2,'Г на Ч'!AV79*'Г на группу'!$A$2,"")</f>
        <v/>
      </c>
      <c r="AW79" s="39" t="str">
        <f>IF('Г на Ч'!AW79*'Г на группу'!$A$2,'Г на Ч'!AW79*'Г на группу'!$A$2,"")</f>
        <v/>
      </c>
      <c r="AX79" s="38" t="str">
        <f>IF('Г на Ч'!AX79*'Г на группу'!$A$2,'Г на Ч'!AX79*'Г на группу'!$A$2,"")</f>
        <v/>
      </c>
      <c r="AY79" s="42" t="str">
        <f>IF('Г на Ч'!AY79*'Г на группу'!$A$2,'Г на Ч'!AY79*'Г на группу'!$A$2,"")</f>
        <v/>
      </c>
      <c r="AZ79" s="39" t="str">
        <f>IF('Г на Ч'!AZ79*'Г на группу'!$A$2,'Г на Ч'!AZ79*'Г на группу'!$A$2,"")</f>
        <v/>
      </c>
      <c r="BA79" s="39" t="str">
        <f>IF('Г на Ч'!BA79*'Г на группу'!$A$2,'Г на Ч'!BA79*'Г на группу'!$A$2,"")</f>
        <v/>
      </c>
      <c r="BB79" s="39" t="str">
        <f>IF('Г на Ч'!BB79*'Г на группу'!$A$2,'Г на Ч'!BB79*'Г на группу'!$A$2,"")</f>
        <v/>
      </c>
      <c r="BC79" s="40" t="str">
        <f>IF('Г на Ч'!BC79*'Г на группу'!$A$2,'Г на Ч'!BC79*'Г на группу'!$A$2,"")</f>
        <v/>
      </c>
      <c r="BD79" s="39" t="str">
        <f>IF('Г на Ч'!BD79*'Г на группу'!$A$2,'Г на Ч'!BD79*'Г на группу'!$A$2,"")</f>
        <v/>
      </c>
      <c r="BE79" s="39" t="str">
        <f>IF('Г на Ч'!BE79*'Г на группу'!$A$2,'Г на Ч'!BE79*'Г на группу'!$A$2,"")</f>
        <v/>
      </c>
      <c r="BF79" s="39" t="str">
        <f>IF('Г на Ч'!BF79*'Г на группу'!$A$2,'Г на Ч'!BF79*'Г на группу'!$A$2,"")</f>
        <v/>
      </c>
      <c r="BG79" s="39" t="str">
        <f>IF('Г на Ч'!BG79*'Г на группу'!$A$2,'Г на Ч'!BG79*'Г на группу'!$A$2,"")</f>
        <v/>
      </c>
      <c r="BH79" s="41" t="str">
        <f>IF('Г на Ч'!BH79*'Г на группу'!$A$2,'Г на Ч'!BH79*'Г на группу'!$A$2,"")</f>
        <v/>
      </c>
      <c r="BI79" s="42" t="str">
        <f>IF('Г на Ч'!BI79*'Г на группу'!$A$2,'Г на Ч'!BI79*'Г на группу'!$A$2,"")</f>
        <v/>
      </c>
      <c r="BJ79" s="39" t="str">
        <f>IF('Г на Ч'!BJ79*'Г на группу'!$A$2,'Г на Ч'!BJ79*'Г на группу'!$A$2,"")</f>
        <v/>
      </c>
      <c r="BK79" s="39" t="str">
        <f>IF('Г на Ч'!BK79*'Г на группу'!$A$2,'Г на Ч'!BK79*'Г на группу'!$A$2,"")</f>
        <v/>
      </c>
      <c r="BL79" s="39" t="str">
        <f>IF('Г на Ч'!BL79*'Г на группу'!$A$2,'Г на Ч'!BL79*'Г на группу'!$A$2,"")</f>
        <v/>
      </c>
      <c r="BM79" s="43" t="str">
        <f>IF('Г на Ч'!BM79*'Г на группу'!$A$2,'Г на Ч'!BM79*'Г на группу'!$A$2,"")</f>
        <v/>
      </c>
      <c r="BN79" s="39">
        <f>IF('Г на Ч'!BN79*'Г на группу'!$A$2,'Г на Ч'!BN79*'Г на группу'!$A$2,"")</f>
        <v>504.00000000000011</v>
      </c>
      <c r="BO79" s="39">
        <f>IF('Г на Ч'!BO79*'Г на группу'!$A$2,'Г на Ч'!BO79*'Г на группу'!$A$2,"")</f>
        <v>17.100000000000001</v>
      </c>
      <c r="BP79" s="39">
        <f>IF('Г на Ч'!BP79*'Г на группу'!$A$2,'Г на Ч'!BP79*'Г на группу'!$A$2,"")</f>
        <v>0.89999999999999991</v>
      </c>
      <c r="BQ79" s="39">
        <f>IF('Г на Ч'!BQ79*'Г на группу'!$A$2,'Г на Ч'!BQ79*'Г на группу'!$A$2,"")</f>
        <v>98.100000000000009</v>
      </c>
      <c r="BR79" s="40">
        <f>IF('Г на Ч'!BR79*'Г на группу'!$A$2,'Г на Ч'!BR79*'Г на группу'!$A$2,"")</f>
        <v>450</v>
      </c>
      <c r="BS79" s="39" t="str">
        <f>IF('Г на Ч'!BS79*'Г на группу'!$A$2,'Г на Ч'!BS79*'Г на группу'!$A$2,"")</f>
        <v/>
      </c>
      <c r="BT79" s="39" t="str">
        <f>IF('Г на Ч'!BT79*'Г на группу'!$A$2,'Г на Ч'!BT79*'Г на группу'!$A$2,"")</f>
        <v/>
      </c>
      <c r="BU79" s="39" t="str">
        <f>IF('Г на Ч'!BU79*'Г на группу'!$A$2,'Г на Ч'!BU79*'Г на группу'!$A$2,"")</f>
        <v/>
      </c>
      <c r="BV79" s="39" t="str">
        <f>IF('Г на Ч'!BV79*'Г на группу'!$A$2,'Г на Ч'!BV79*'Г на группу'!$A$2,"")</f>
        <v/>
      </c>
      <c r="BW79" s="40" t="str">
        <f>IF('Г на Ч'!BW79*'Г на группу'!$A$2,'Г на Ч'!BW79*'Г на группу'!$A$2,"")</f>
        <v/>
      </c>
      <c r="BX79" s="39" t="str">
        <f>IF('Г на Ч'!BX79*'Г на группу'!$A$2,'Г на Ч'!BX79*'Г на группу'!$A$2,"")</f>
        <v/>
      </c>
      <c r="BY79" s="39" t="str">
        <f>IF('Г на Ч'!BY79*'Г на группу'!$A$2,'Г на Ч'!BY79*'Г на группу'!$A$2,"")</f>
        <v/>
      </c>
      <c r="BZ79" s="39" t="str">
        <f>IF('Г на Ч'!BZ79*'Г на группу'!$A$2,'Г на Ч'!BZ79*'Г на группу'!$A$2,"")</f>
        <v/>
      </c>
      <c r="CA79" s="39" t="str">
        <f>IF('Г на Ч'!CA79*'Г на группу'!$A$2,'Г на Ч'!CA79*'Г на группу'!$A$2,"")</f>
        <v/>
      </c>
      <c r="CB79" s="40" t="str">
        <f>IF('Г на Ч'!CB79*'Г на группу'!$A$2,'Г на Ч'!CB79*'Г на группу'!$A$2,"")</f>
        <v/>
      </c>
      <c r="CC79" s="39" t="str">
        <f>IF('Г на Ч'!CC79*'Г на группу'!$A$2,'Г на Ч'!CC79*'Г на группу'!$A$2,"")</f>
        <v/>
      </c>
      <c r="CD79" s="39" t="str">
        <f>IF('Г на Ч'!CD79*'Г на группу'!$A$2,'Г на Ч'!CD79*'Г на группу'!$A$2,"")</f>
        <v/>
      </c>
      <c r="CE79" s="39" t="str">
        <f>IF('Г на Ч'!CE79*'Г на группу'!$A$2,'Г на Ч'!CE79*'Г на группу'!$A$2,"")</f>
        <v/>
      </c>
      <c r="CF79" s="39" t="str">
        <f>IF('Г на Ч'!CF79*'Г на группу'!$A$2,'Г на Ч'!CF79*'Г на группу'!$A$2,"")</f>
        <v/>
      </c>
      <c r="CG79" s="40" t="str">
        <f>IF('Г на Ч'!CG79*'Г на группу'!$A$2,'Г на Ч'!CG79*'Г на группу'!$A$2,"")</f>
        <v/>
      </c>
      <c r="CH79" s="39" t="str">
        <f>IF('Г на Ч'!CH79*'Г на группу'!$A$2,'Г на Ч'!CH79*'Г на группу'!$A$2,"")</f>
        <v/>
      </c>
      <c r="CI79" s="39" t="str">
        <f>IF('Г на Ч'!CI79*'Г на группу'!$A$2,'Г на Ч'!CI79*'Г на группу'!$A$2,"")</f>
        <v/>
      </c>
      <c r="CJ79" s="39" t="str">
        <f>IF('Г на Ч'!CJ79*'Г на группу'!$A$2,'Г на Ч'!CJ79*'Г на группу'!$A$2,"")</f>
        <v/>
      </c>
      <c r="CK79" s="39" t="str">
        <f>IF('Г на Ч'!CK79*'Г на группу'!$A$2,'Г на Ч'!CK79*'Г на группу'!$A$2,"")</f>
        <v/>
      </c>
      <c r="CL79" s="38" t="str">
        <f>IF('Г на Ч'!CL79*'Г на группу'!$A$2,'Г на Ч'!CL79*'Г на группу'!$A$2,"")</f>
        <v/>
      </c>
      <c r="CM79" s="39" t="str">
        <f>IF('Г на Ч'!CM79*'Г на группу'!$A$2,'Г на Ч'!CM79*'Г на группу'!$A$2,"")</f>
        <v/>
      </c>
      <c r="CN79" s="39" t="str">
        <f>IF('Г на Ч'!CN79*'Г на группу'!$A$2,'Г на Ч'!CN79*'Г на группу'!$A$2,"")</f>
        <v/>
      </c>
      <c r="CO79" s="39" t="str">
        <f>IF('Г на Ч'!CO79*'Г на группу'!$A$2,'Г на Ч'!CO79*'Г на группу'!$A$2,"")</f>
        <v/>
      </c>
      <c r="CP79" s="39" t="str">
        <f>IF('Г на Ч'!CP79*'Г на группу'!$A$2,'Г на Ч'!CP79*'Г на группу'!$A$2,"")</f>
        <v/>
      </c>
      <c r="CQ79" s="38" t="str">
        <f>IF('Г на Ч'!CQ79*'Г на группу'!$A$2,'Г на Ч'!CQ79*'Г на группу'!$A$2,"")</f>
        <v/>
      </c>
      <c r="CR79" s="39" t="str">
        <f>IF('Г на Ч'!CR79*'Г на группу'!$A$2,'Г на Ч'!CR79*'Г на группу'!$A$2,"")</f>
        <v/>
      </c>
      <c r="CS79" s="39" t="str">
        <f>IF('Г на Ч'!CS79*'Г на группу'!$A$2,'Г на Ч'!CS79*'Г на группу'!$A$2,"")</f>
        <v/>
      </c>
      <c r="CT79" s="39" t="str">
        <f>IF('Г на Ч'!CT79*'Г на группу'!$A$2,'Г на Ч'!CT79*'Г на группу'!$A$2,"")</f>
        <v/>
      </c>
      <c r="CU79" s="39" t="str">
        <f>IF('Г на Ч'!CU79*'Г на группу'!$A$2,'Г на Ч'!CU79*'Г на группу'!$A$2,"")</f>
        <v/>
      </c>
      <c r="CV79" s="38" t="str">
        <f>IF('Г на Ч'!CV79*'Г на группу'!$A$2,'Г на Ч'!CV79*'Г на группу'!$A$2,"")</f>
        <v/>
      </c>
      <c r="CW79" s="39" t="str">
        <f>IF('Г на Ч'!CW79*'Г на группу'!$A$2,'Г на Ч'!CW79*'Г на группу'!$A$2,"")</f>
        <v/>
      </c>
      <c r="CX79" s="39" t="str">
        <f>IF('Г на Ч'!CX79*'Г на группу'!$A$2,'Г на Ч'!CX79*'Г на группу'!$A$2,"")</f>
        <v/>
      </c>
      <c r="CY79" s="39" t="str">
        <f>IF('Г на Ч'!CY79*'Г на группу'!$A$2,'Г на Ч'!CY79*'Г на группу'!$A$2,"")</f>
        <v/>
      </c>
      <c r="CZ79" s="39" t="str">
        <f>IF('Г на Ч'!CZ79*'Г на группу'!$A$2,'Г на Ч'!CZ79*'Г на группу'!$A$2,"")</f>
        <v/>
      </c>
      <c r="DA79" s="38" t="str">
        <f>IF('Г на Ч'!DA79*'Г на группу'!$A$2,'Г на Ч'!DA79*'Г на группу'!$A$2,"")</f>
        <v/>
      </c>
      <c r="DB79" s="39">
        <f>IF('Г на Ч'!DB79*'Г на группу'!$A$2,'Г на Ч'!DB79*'Г на группу'!$A$2,"")</f>
        <v>504.00000000000011</v>
      </c>
      <c r="DC79" s="39">
        <f>IF('Г на Ч'!DC79*'Г на группу'!$A$2,'Г на Ч'!DC79*'Г на группу'!$A$2,"")</f>
        <v>17.100000000000001</v>
      </c>
      <c r="DD79" s="39">
        <f>IF('Г на Ч'!DD79*'Г на группу'!$A$2,'Г на Ч'!DD79*'Г на группу'!$A$2,"")</f>
        <v>0.89999999999999991</v>
      </c>
      <c r="DE79" s="39">
        <f>IF('Г на Ч'!DE79*'Г на группу'!$A$2,'Г на Ч'!DE79*'Г на группу'!$A$2,"")</f>
        <v>98.100000000000009</v>
      </c>
      <c r="DF79" s="38">
        <f>IF('Г на Ч'!DF79*'Г на группу'!$A$2,'Г на Ч'!DF79*'Г на группу'!$A$2,"")</f>
        <v>450</v>
      </c>
      <c r="DG79" s="39" t="str">
        <f>IF('Г на Ч'!DG79*'Г на группу'!$A$2,'Г на Ч'!DG79*'Г на группу'!$A$2,"")</f>
        <v/>
      </c>
      <c r="DH79" s="39" t="str">
        <f>IF('Г на Ч'!DH79*'Г на группу'!$A$2,'Г на Ч'!DH79*'Г на группу'!$A$2,"")</f>
        <v/>
      </c>
      <c r="DI79" s="39" t="str">
        <f>IF('Г на Ч'!DI79*'Г на группу'!$A$2,'Г на Ч'!DI79*'Г на группу'!$A$2,"")</f>
        <v/>
      </c>
      <c r="DJ79" s="39" t="str">
        <f>IF('Г на Ч'!DJ79*'Г на группу'!$A$2,'Г на Ч'!DJ79*'Г на группу'!$A$2,"")</f>
        <v/>
      </c>
      <c r="DK79" s="38" t="str">
        <f>IF('Г на Ч'!DK79*'Г на группу'!$A$2,'Г на Ч'!DK79*'Г на группу'!$A$2,"")</f>
        <v/>
      </c>
      <c r="DL79" s="39" t="str">
        <f>IF('Г на Ч'!DL79*'Г на группу'!$A$2,'Г на Ч'!DL79*'Г на группу'!$A$2,"")</f>
        <v/>
      </c>
      <c r="DM79" s="39" t="str">
        <f>IF('Г на Ч'!DM79*'Г на группу'!$A$2,'Г на Ч'!DM79*'Г на группу'!$A$2,"")</f>
        <v/>
      </c>
      <c r="DN79" s="39" t="str">
        <f>IF('Г на Ч'!DN79*'Г на группу'!$A$2,'Г на Ч'!DN79*'Г на группу'!$A$2,"")</f>
        <v/>
      </c>
      <c r="DO79" s="39" t="str">
        <f>IF('Г на Ч'!DO79*'Г на группу'!$A$2,'Г на Ч'!DO79*'Г на группу'!$A$2,"")</f>
        <v/>
      </c>
      <c r="DP79" s="38" t="str">
        <f>IF('Г на Ч'!DP79*'Г на группу'!$A$2,'Г на Ч'!DP79*'Г на группу'!$A$2,"")</f>
        <v/>
      </c>
      <c r="DQ79" s="21">
        <f t="shared" si="155"/>
        <v>1320</v>
      </c>
    </row>
    <row r="80" spans="1:122" s="21" customFormat="1" x14ac:dyDescent="0.25">
      <c r="A80" s="50" t="s">
        <v>77</v>
      </c>
      <c r="B80" s="50">
        <v>316</v>
      </c>
      <c r="C80" s="21">
        <v>11.5</v>
      </c>
      <c r="D80" s="21">
        <v>1.3</v>
      </c>
      <c r="E80" s="55">
        <v>62</v>
      </c>
      <c r="F80" s="39" t="e">
        <f t="shared" si="129"/>
        <v>#VALUE!</v>
      </c>
      <c r="G80" s="42" t="e">
        <f t="shared" si="130"/>
        <v>#VALUE!</v>
      </c>
      <c r="H80" s="42" t="e">
        <f t="shared" si="131"/>
        <v>#VALUE!</v>
      </c>
      <c r="I80" s="42" t="e">
        <f t="shared" si="132"/>
        <v>#VALUE!</v>
      </c>
      <c r="J80" s="21" t="str">
        <f>IF('Г на Ч'!J80*'Г на группу'!$A$2,'Г на Ч'!J80*'Г на группу'!$A$2,"")</f>
        <v/>
      </c>
      <c r="K80" s="53" t="str">
        <f>IF('Г на Ч'!K80*'Г на группу'!$A$2,'Г на Ч'!K80*'Г на группу'!$A$2,"")</f>
        <v/>
      </c>
      <c r="L80" s="53" t="str">
        <f>IF('Г на Ч'!L80*'Г на группу'!$A$2,'Г на Ч'!L80*'Г на группу'!$A$2,"")</f>
        <v/>
      </c>
      <c r="M80" s="53" t="str">
        <f>IF('Г на Ч'!M80*'Г на группу'!$A$2,'Г на Ч'!M80*'Г на группу'!$A$2,"")</f>
        <v/>
      </c>
      <c r="N80" s="53" t="str">
        <f>IF('Г на Ч'!N80*'Г на группу'!$A$2,'Г на Ч'!N80*'Г на группу'!$A$2,"")</f>
        <v/>
      </c>
      <c r="O80" s="50" t="str">
        <f>IF('Г на Ч'!O80*'Г на группу'!$A$2,'Г на Ч'!O80*'Г на группу'!$A$2,"")</f>
        <v/>
      </c>
      <c r="P80" s="53" t="str">
        <f>IF('Г на Ч'!P80*'Г на группу'!$A$2,'Г на Ч'!P80*'Г на группу'!$A$2,"")</f>
        <v/>
      </c>
      <c r="Q80" s="53" t="str">
        <f>IF('Г на Ч'!Q80*'Г на группу'!$A$2,'Г на Ч'!Q80*'Г на группу'!$A$2,"")</f>
        <v/>
      </c>
      <c r="R80" s="53" t="str">
        <f>IF('Г на Ч'!R80*'Г на группу'!$A$2,'Г на Ч'!R80*'Г на группу'!$A$2,"")</f>
        <v/>
      </c>
      <c r="S80" s="53" t="str">
        <f>IF('Г на Ч'!S80*'Г на группу'!$A$2,'Г на Ч'!S80*'Г на группу'!$A$2,"")</f>
        <v/>
      </c>
      <c r="T80" s="50" t="str">
        <f>IF('Г на Ч'!T80*'Г на группу'!$A$2,'Г на Ч'!T80*'Г на группу'!$A$2,"")</f>
        <v/>
      </c>
      <c r="U80" s="53" t="str">
        <f>IF('Г на Ч'!U80*'Г на группу'!$A$2,'Г на Ч'!U80*'Г на группу'!$A$2,"")</f>
        <v/>
      </c>
      <c r="V80" s="53" t="str">
        <f>IF('Г на Ч'!V80*'Г на группу'!$A$2,'Г на Ч'!V80*'Г на группу'!$A$2,"")</f>
        <v/>
      </c>
      <c r="W80" s="53" t="str">
        <f>IF('Г на Ч'!W80*'Г на группу'!$A$2,'Г на Ч'!W80*'Г на группу'!$A$2,"")</f>
        <v/>
      </c>
      <c r="X80" s="53" t="str">
        <f>IF('Г на Ч'!X80*'Г на группу'!$A$2,'Г на Ч'!X80*'Г на группу'!$A$2,"")</f>
        <v/>
      </c>
      <c r="Y80" s="50" t="str">
        <f>IF('Г на Ч'!Y80*'Г на группу'!$A$2,'Г на Ч'!Y80*'Г на группу'!$A$2,"")</f>
        <v/>
      </c>
      <c r="Z80" s="53" t="str">
        <f>IF('Г на Ч'!Z80*'Г на группу'!$A$2,'Г на Ч'!Z80*'Г на группу'!$A$2,"")</f>
        <v/>
      </c>
      <c r="AA80" s="53" t="str">
        <f>IF('Г на Ч'!AA80*'Г на группу'!$A$2,'Г на Ч'!AA80*'Г на группу'!$A$2,"")</f>
        <v/>
      </c>
      <c r="AB80" s="53" t="str">
        <f>IF('Г на Ч'!AB80*'Г на группу'!$A$2,'Г на Ч'!AB80*'Г на группу'!$A$2,"")</f>
        <v/>
      </c>
      <c r="AC80" s="53" t="str">
        <f>IF('Г на Ч'!AC80*'Г на группу'!$A$2,'Г на Ч'!AC80*'Г на группу'!$A$2,"")</f>
        <v/>
      </c>
      <c r="AD80" s="21" t="str">
        <f>IF('Г на Ч'!AD80*'Г на группу'!$A$2,'Г на Ч'!AD80*'Г на группу'!$A$2,"")</f>
        <v/>
      </c>
      <c r="AE80" s="53">
        <f>IF('Г на Ч'!AE80*'Г на группу'!$A$2,'Г на Ч'!AE80*'Г на группу'!$A$2,"")</f>
        <v>1327.2</v>
      </c>
      <c r="AF80" s="53">
        <f>IF('Г на Ч'!AF80*'Г на группу'!$A$2,'Г на Ч'!AF80*'Г на группу'!$A$2,"")</f>
        <v>48.300000000000004</v>
      </c>
      <c r="AG80" s="53">
        <f>IF('Г на Ч'!AG80*'Г на группу'!$A$2,'Г на Ч'!AG80*'Г на группу'!$A$2,"")</f>
        <v>5.46</v>
      </c>
      <c r="AH80" s="53">
        <f>IF('Г на Ч'!AH80*'Г на группу'!$A$2,'Г на Ч'!AH80*'Г на группу'!$A$2,"")</f>
        <v>260.39999999999998</v>
      </c>
      <c r="AI80" s="21">
        <f>IF('Г на Ч'!AI80*'Г на группу'!$A$2,'Г на Ч'!AI80*'Г на группу'!$A$2,"")</f>
        <v>420</v>
      </c>
      <c r="AJ80" s="53" t="str">
        <f>IF('Г на Ч'!AJ80*'Г на группу'!$A$2,'Г на Ч'!AJ80*'Г на группу'!$A$2,"")</f>
        <v/>
      </c>
      <c r="AK80" s="53" t="str">
        <f>IF('Г на Ч'!AK80*'Г на группу'!$A$2,'Г на Ч'!AK80*'Г на группу'!$A$2,"")</f>
        <v/>
      </c>
      <c r="AL80" s="53" t="str">
        <f>IF('Г на Ч'!AL80*'Г на группу'!$A$2,'Г на Ч'!AL80*'Г на группу'!$A$2,"")</f>
        <v/>
      </c>
      <c r="AM80" s="53" t="str">
        <f>IF('Г на Ч'!AM80*'Г на группу'!$A$2,'Г на Ч'!AM80*'Г на группу'!$A$2,"")</f>
        <v/>
      </c>
      <c r="AN80" s="54" t="str">
        <f>IF('Г на Ч'!AN80*'Г на группу'!$A$2,'Г на Ч'!AN80*'Г на группу'!$A$2,"")</f>
        <v/>
      </c>
      <c r="AO80" s="53" t="str">
        <f>IF('Г на Ч'!AO80*'Г на группу'!$A$2,'Г на Ч'!AO80*'Г на группу'!$A$2,"")</f>
        <v/>
      </c>
      <c r="AP80" s="53" t="str">
        <f>IF('Г на Ч'!AP80*'Г на группу'!$A$2,'Г на Ч'!AP80*'Г на группу'!$A$2,"")</f>
        <v/>
      </c>
      <c r="AQ80" s="53" t="str">
        <f>IF('Г на Ч'!AQ80*'Г на группу'!$A$2,'Г на Ч'!AQ80*'Г на группу'!$A$2,"")</f>
        <v/>
      </c>
      <c r="AR80" s="53" t="str">
        <f>IF('Г на Ч'!AR80*'Г на группу'!$A$2,'Г на Ч'!AR80*'Г на группу'!$A$2,"")</f>
        <v/>
      </c>
      <c r="AS80" s="50" t="str">
        <f>IF('Г на Ч'!AS80*'Г на группу'!$A$2,'Г на Ч'!AS80*'Г на группу'!$A$2,"")</f>
        <v/>
      </c>
      <c r="AT80" s="53" t="str">
        <f>IF('Г на Ч'!AT80*'Г на группу'!$A$2,'Г на Ч'!AT80*'Г на группу'!$A$2,"")</f>
        <v/>
      </c>
      <c r="AU80" s="53" t="str">
        <f>IF('Г на Ч'!AU80*'Г на группу'!$A$2,'Г на Ч'!AU80*'Г на группу'!$A$2,"")</f>
        <v/>
      </c>
      <c r="AV80" s="53" t="str">
        <f>IF('Г на Ч'!AV80*'Г на группу'!$A$2,'Г на Ч'!AV80*'Г на группу'!$A$2,"")</f>
        <v/>
      </c>
      <c r="AW80" s="53" t="str">
        <f>IF('Г на Ч'!AW80*'Г на группу'!$A$2,'Г на Ч'!AW80*'Г на группу'!$A$2,"")</f>
        <v/>
      </c>
      <c r="AX80" s="21" t="str">
        <f>IF('Г на Ч'!AX80*'Г на группу'!$A$2,'Г на Ч'!AX80*'Г на группу'!$A$2,"")</f>
        <v/>
      </c>
      <c r="AY80" s="30" t="str">
        <f>IF('Г на Ч'!AY80*'Г на группу'!$A$2,'Г на Ч'!AY80*'Г на группу'!$A$2,"")</f>
        <v/>
      </c>
      <c r="AZ80" s="53" t="str">
        <f>IF('Г на Ч'!AZ80*'Г на группу'!$A$2,'Г на Ч'!AZ80*'Г на группу'!$A$2,"")</f>
        <v/>
      </c>
      <c r="BA80" s="53" t="str">
        <f>IF('Г на Ч'!BA80*'Г на группу'!$A$2,'Г на Ч'!BA80*'Г на группу'!$A$2,"")</f>
        <v/>
      </c>
      <c r="BB80" s="53" t="str">
        <f>IF('Г на Ч'!BB80*'Г на группу'!$A$2,'Г на Ч'!BB80*'Г на группу'!$A$2,"")</f>
        <v/>
      </c>
      <c r="BC80" s="50" t="str">
        <f>IF('Г на Ч'!BC80*'Г на группу'!$A$2,'Г на Ч'!BC80*'Г на группу'!$A$2,"")</f>
        <v/>
      </c>
      <c r="BD80" s="53" t="str">
        <f>IF('Г на Ч'!BD80*'Г на группу'!$A$2,'Г на Ч'!BD80*'Г на группу'!$A$2,"")</f>
        <v/>
      </c>
      <c r="BE80" s="53" t="str">
        <f>IF('Г на Ч'!BE80*'Г на группу'!$A$2,'Г на Ч'!BE80*'Г на группу'!$A$2,"")</f>
        <v/>
      </c>
      <c r="BF80" s="53" t="str">
        <f>IF('Г на Ч'!BF80*'Г на группу'!$A$2,'Г на Ч'!BF80*'Г на группу'!$A$2,"")</f>
        <v/>
      </c>
      <c r="BG80" s="53" t="str">
        <f>IF('Г на Ч'!BG80*'Г на группу'!$A$2,'Г на Ч'!BG80*'Г на группу'!$A$2,"")</f>
        <v/>
      </c>
      <c r="BH80" s="54" t="str">
        <f>IF('Г на Ч'!BH80*'Г на группу'!$A$2,'Г на Ч'!BH80*'Г на группу'!$A$2,"")</f>
        <v/>
      </c>
      <c r="BI80" s="30" t="str">
        <f>IF('Г на Ч'!BI80*'Г на группу'!$A$2,'Г на Ч'!BI80*'Г на группу'!$A$2,"")</f>
        <v/>
      </c>
      <c r="BJ80" s="53" t="str">
        <f>IF('Г на Ч'!BJ80*'Г на группу'!$A$2,'Г на Ч'!BJ80*'Г на группу'!$A$2,"")</f>
        <v/>
      </c>
      <c r="BK80" s="53" t="str">
        <f>IF('Г на Ч'!BK80*'Г на группу'!$A$2,'Г на Ч'!BK80*'Г на группу'!$A$2,"")</f>
        <v/>
      </c>
      <c r="BL80" s="53" t="str">
        <f>IF('Г на Ч'!BL80*'Г на группу'!$A$2,'Г на Ч'!BL80*'Г на группу'!$A$2,"")</f>
        <v/>
      </c>
      <c r="BM80" s="55" t="str">
        <f>IF('Г на Ч'!BM80*'Г на группу'!$A$2,'Г на Ч'!BM80*'Г на группу'!$A$2,"")</f>
        <v/>
      </c>
      <c r="BN80" s="53" t="str">
        <f>IF('Г на Ч'!BN80*'Г на группу'!$A$2,'Г на Ч'!BN80*'Г на группу'!$A$2,"")</f>
        <v/>
      </c>
      <c r="BO80" s="53" t="str">
        <f>IF('Г на Ч'!BO80*'Г на группу'!$A$2,'Г на Ч'!BO80*'Г на группу'!$A$2,"")</f>
        <v/>
      </c>
      <c r="BP80" s="53" t="str">
        <f>IF('Г на Ч'!BP80*'Г на группу'!$A$2,'Г на Ч'!BP80*'Г на группу'!$A$2,"")</f>
        <v/>
      </c>
      <c r="BQ80" s="53" t="str">
        <f>IF('Г на Ч'!BQ80*'Г на группу'!$A$2,'Г на Ч'!BQ80*'Г на группу'!$A$2,"")</f>
        <v/>
      </c>
      <c r="BR80" s="50" t="str">
        <f>IF('Г на Ч'!BR80*'Г на группу'!$A$2,'Г на Ч'!BR80*'Г на группу'!$A$2,"")</f>
        <v/>
      </c>
      <c r="BS80" s="53">
        <f>IF('Г на Ч'!BS80*'Г на группу'!$A$2,'Г на Ч'!BS80*'Г на группу'!$A$2,"")</f>
        <v>1422</v>
      </c>
      <c r="BT80" s="53">
        <f>IF('Г на Ч'!BT80*'Г на группу'!$A$2,'Г на Ч'!BT80*'Г на группу'!$A$2,"")</f>
        <v>51.75</v>
      </c>
      <c r="BU80" s="53">
        <f>IF('Г на Ч'!BU80*'Г на группу'!$A$2,'Г на Ч'!BU80*'Г на группу'!$A$2,"")</f>
        <v>5.8500000000000005</v>
      </c>
      <c r="BV80" s="53">
        <f>IF('Г на Ч'!BV80*'Г на группу'!$A$2,'Г на Ч'!BV80*'Г на группу'!$A$2,"")</f>
        <v>279</v>
      </c>
      <c r="BW80" s="50">
        <f>IF('Г на Ч'!BW80*'Г на группу'!$A$2,'Г на Ч'!BW80*'Г на группу'!$A$2,"")</f>
        <v>450</v>
      </c>
      <c r="BX80" s="53" t="str">
        <f>IF('Г на Ч'!BX80*'Г на группу'!$A$2,'Г на Ч'!BX80*'Г на группу'!$A$2,"")</f>
        <v/>
      </c>
      <c r="BY80" s="53" t="str">
        <f>IF('Г на Ч'!BY80*'Г на группу'!$A$2,'Г на Ч'!BY80*'Г на группу'!$A$2,"")</f>
        <v/>
      </c>
      <c r="BZ80" s="53" t="str">
        <f>IF('Г на Ч'!BZ80*'Г на группу'!$A$2,'Г на Ч'!BZ80*'Г на группу'!$A$2,"")</f>
        <v/>
      </c>
      <c r="CA80" s="53" t="str">
        <f>IF('Г на Ч'!CA80*'Г на группу'!$A$2,'Г на Ч'!CA80*'Г на группу'!$A$2,"")</f>
        <v/>
      </c>
      <c r="CB80" s="50" t="str">
        <f>IF('Г на Ч'!CB80*'Г на группу'!$A$2,'Г на Ч'!CB80*'Г на группу'!$A$2,"")</f>
        <v/>
      </c>
      <c r="CC80" s="53" t="str">
        <f>IF('Г на Ч'!CC80*'Г на группу'!$A$2,'Г на Ч'!CC80*'Г на группу'!$A$2,"")</f>
        <v/>
      </c>
      <c r="CD80" s="53" t="str">
        <f>IF('Г на Ч'!CD80*'Г на группу'!$A$2,'Г на Ч'!CD80*'Г на группу'!$A$2,"")</f>
        <v/>
      </c>
      <c r="CE80" s="53" t="str">
        <f>IF('Г на Ч'!CE80*'Г на группу'!$A$2,'Г на Ч'!CE80*'Г на группу'!$A$2,"")</f>
        <v/>
      </c>
      <c r="CF80" s="53" t="str">
        <f>IF('Г на Ч'!CF80*'Г на группу'!$A$2,'Г на Ч'!CF80*'Г на группу'!$A$2,"")</f>
        <v/>
      </c>
      <c r="CG80" s="50" t="str">
        <f>IF('Г на Ч'!CG80*'Г на группу'!$A$2,'Г на Ч'!CG80*'Г на группу'!$A$2,"")</f>
        <v/>
      </c>
      <c r="CH80" s="53" t="str">
        <f>IF('Г на Ч'!CH80*'Г на группу'!$A$2,'Г на Ч'!CH80*'Г на группу'!$A$2,"")</f>
        <v/>
      </c>
      <c r="CI80" s="53" t="str">
        <f>IF('Г на Ч'!CI80*'Г на группу'!$A$2,'Г на Ч'!CI80*'Г на группу'!$A$2,"")</f>
        <v/>
      </c>
      <c r="CJ80" s="53" t="str">
        <f>IF('Г на Ч'!CJ80*'Г на группу'!$A$2,'Г на Ч'!CJ80*'Г на группу'!$A$2,"")</f>
        <v/>
      </c>
      <c r="CK80" s="53" t="str">
        <f>IF('Г на Ч'!CK80*'Г на группу'!$A$2,'Г на Ч'!CK80*'Г на группу'!$A$2,"")</f>
        <v/>
      </c>
      <c r="CL80" s="21" t="str">
        <f>IF('Г на Ч'!CL80*'Г на группу'!$A$2,'Г на Ч'!CL80*'Г на группу'!$A$2,"")</f>
        <v/>
      </c>
      <c r="CM80" s="53" t="str">
        <f>IF('Г на Ч'!CM80*'Г на группу'!$A$2,'Г на Ч'!CM80*'Г на группу'!$A$2,"")</f>
        <v/>
      </c>
      <c r="CN80" s="53" t="str">
        <f>IF('Г на Ч'!CN80*'Г на группу'!$A$2,'Г на Ч'!CN80*'Г на группу'!$A$2,"")</f>
        <v/>
      </c>
      <c r="CO80" s="53" t="str">
        <f>IF('Г на Ч'!CO80*'Г на группу'!$A$2,'Г на Ч'!CO80*'Г на группу'!$A$2,"")</f>
        <v/>
      </c>
      <c r="CP80" s="53" t="str">
        <f>IF('Г на Ч'!CP80*'Г на группу'!$A$2,'Г на Ч'!CP80*'Г на группу'!$A$2,"")</f>
        <v/>
      </c>
      <c r="CQ80" s="21" t="str">
        <f>IF('Г на Ч'!CQ80*'Г на группу'!$A$2,'Г на Ч'!CQ80*'Г на группу'!$A$2,"")</f>
        <v/>
      </c>
      <c r="CR80" s="53" t="str">
        <f>IF('Г на Ч'!CR80*'Г на группу'!$A$2,'Г на Ч'!CR80*'Г на группу'!$A$2,"")</f>
        <v/>
      </c>
      <c r="CS80" s="53" t="str">
        <f>IF('Г на Ч'!CS80*'Г на группу'!$A$2,'Г на Ч'!CS80*'Г на группу'!$A$2,"")</f>
        <v/>
      </c>
      <c r="CT80" s="53" t="str">
        <f>IF('Г на Ч'!CT80*'Г на группу'!$A$2,'Г на Ч'!CT80*'Г на группу'!$A$2,"")</f>
        <v/>
      </c>
      <c r="CU80" s="53" t="str">
        <f>IF('Г на Ч'!CU80*'Г на группу'!$A$2,'Г на Ч'!CU80*'Г на группу'!$A$2,"")</f>
        <v/>
      </c>
      <c r="CV80" s="21" t="str">
        <f>IF('Г на Ч'!CV80*'Г на группу'!$A$2,'Г на Ч'!CV80*'Г на группу'!$A$2,"")</f>
        <v/>
      </c>
      <c r="CW80" s="53" t="str">
        <f>IF('Г на Ч'!CW80*'Г на группу'!$A$2,'Г на Ч'!CW80*'Г на группу'!$A$2,"")</f>
        <v/>
      </c>
      <c r="CX80" s="53" t="str">
        <f>IF('Г на Ч'!CX80*'Г на группу'!$A$2,'Г на Ч'!CX80*'Г на группу'!$A$2,"")</f>
        <v/>
      </c>
      <c r="CY80" s="53" t="str">
        <f>IF('Г на Ч'!CY80*'Г на группу'!$A$2,'Г на Ч'!CY80*'Г на группу'!$A$2,"")</f>
        <v/>
      </c>
      <c r="CZ80" s="53" t="str">
        <f>IF('Г на Ч'!CZ80*'Г на группу'!$A$2,'Г на Ч'!CZ80*'Г на группу'!$A$2,"")</f>
        <v/>
      </c>
      <c r="DA80" s="21" t="str">
        <f>IF('Г на Ч'!DA80*'Г на группу'!$A$2,'Г на Ч'!DA80*'Г на группу'!$A$2,"")</f>
        <v/>
      </c>
      <c r="DB80" s="53" t="str">
        <f>IF('Г на Ч'!DB80*'Г на группу'!$A$2,'Г на Ч'!DB80*'Г на группу'!$A$2,"")</f>
        <v/>
      </c>
      <c r="DC80" s="53" t="str">
        <f>IF('Г на Ч'!DC80*'Г на группу'!$A$2,'Г на Ч'!DC80*'Г на группу'!$A$2,"")</f>
        <v/>
      </c>
      <c r="DD80" s="53" t="str">
        <f>IF('Г на Ч'!DD80*'Г на группу'!$A$2,'Г на Ч'!DD80*'Г на группу'!$A$2,"")</f>
        <v/>
      </c>
      <c r="DE80" s="53" t="str">
        <f>IF('Г на Ч'!DE80*'Г на группу'!$A$2,'Г на Ч'!DE80*'Г на группу'!$A$2,"")</f>
        <v/>
      </c>
      <c r="DF80" s="21" t="str">
        <f>IF('Г на Ч'!DF80*'Г на группу'!$A$2,'Г на Ч'!DF80*'Г на группу'!$A$2,"")</f>
        <v/>
      </c>
      <c r="DG80" s="53">
        <f>IF('Г на Ч'!DG80*'Г на группу'!$A$2,'Г на Ч'!DG80*'Г на группу'!$A$2,"")</f>
        <v>1422</v>
      </c>
      <c r="DH80" s="53">
        <f>IF('Г на Ч'!DH80*'Г на группу'!$A$2,'Г на Ч'!DH80*'Г на группу'!$A$2,"")</f>
        <v>51.75</v>
      </c>
      <c r="DI80" s="53">
        <f>IF('Г на Ч'!DI80*'Г на группу'!$A$2,'Г на Ч'!DI80*'Г на группу'!$A$2,"")</f>
        <v>5.8500000000000005</v>
      </c>
      <c r="DJ80" s="53">
        <f>IF('Г на Ч'!DJ80*'Г на группу'!$A$2,'Г на Ч'!DJ80*'Г на группу'!$A$2,"")</f>
        <v>279</v>
      </c>
      <c r="DK80" s="21">
        <f>IF('Г на Ч'!DK80*'Г на группу'!$A$2,'Г на Ч'!DK80*'Г на группу'!$A$2,"")</f>
        <v>450</v>
      </c>
      <c r="DL80" s="53" t="str">
        <f>IF('Г на Ч'!DL80*'Г на группу'!$A$2,'Г на Ч'!DL80*'Г на группу'!$A$2,"")</f>
        <v/>
      </c>
      <c r="DM80" s="53" t="str">
        <f>IF('Г на Ч'!DM80*'Г на группу'!$A$2,'Г на Ч'!DM80*'Г на группу'!$A$2,"")</f>
        <v/>
      </c>
      <c r="DN80" s="53" t="str">
        <f>IF('Г на Ч'!DN80*'Г на группу'!$A$2,'Г на Ч'!DN80*'Г на группу'!$A$2,"")</f>
        <v/>
      </c>
      <c r="DO80" s="53" t="str">
        <f>IF('Г на Ч'!DO80*'Г на группу'!$A$2,'Г на Ч'!DO80*'Г на группу'!$A$2,"")</f>
        <v/>
      </c>
      <c r="DP80" s="21" t="str">
        <f>IF('Г на Ч'!DP80*'Г на группу'!$A$2,'Г на Ч'!DP80*'Г на группу'!$A$2,"")</f>
        <v/>
      </c>
      <c r="DQ80" s="21">
        <f t="shared" si="155"/>
        <v>1320</v>
      </c>
    </row>
    <row r="81" spans="1:121" s="21" customFormat="1" x14ac:dyDescent="0.25">
      <c r="A81" s="40" t="s">
        <v>78</v>
      </c>
      <c r="B81" s="40">
        <v>314</v>
      </c>
      <c r="C81" s="38">
        <v>21.6</v>
      </c>
      <c r="D81" s="38">
        <v>1.1000000000000001</v>
      </c>
      <c r="E81" s="43">
        <v>48</v>
      </c>
      <c r="F81" s="53" t="e">
        <f t="shared" si="129"/>
        <v>#VALUE!</v>
      </c>
      <c r="G81" s="30" t="e">
        <f t="shared" si="130"/>
        <v>#VALUE!</v>
      </c>
      <c r="H81" s="30" t="e">
        <f t="shared" si="131"/>
        <v>#VALUE!</v>
      </c>
      <c r="I81" s="30" t="e">
        <f t="shared" si="132"/>
        <v>#VALUE!</v>
      </c>
      <c r="J81" s="38" t="str">
        <f>IF('Г на Ч'!J81*'Г на группу'!$A$2,'Г на Ч'!J81*'Г на группу'!$A$2,"")</f>
        <v/>
      </c>
      <c r="K81" s="39" t="str">
        <f>IF('Г на Ч'!K81*'Г на группу'!$A$2,'Г на Ч'!K81*'Г на группу'!$A$2,"")</f>
        <v/>
      </c>
      <c r="L81" s="39" t="str">
        <f>IF('Г на Ч'!L81*'Г на группу'!$A$2,'Г на Ч'!L81*'Г на группу'!$A$2,"")</f>
        <v/>
      </c>
      <c r="M81" s="39" t="str">
        <f>IF('Г на Ч'!M81*'Г на группу'!$A$2,'Г на Ч'!M81*'Г на группу'!$A$2,"")</f>
        <v/>
      </c>
      <c r="N81" s="39" t="str">
        <f>IF('Г на Ч'!N81*'Г на группу'!$A$2,'Г на Ч'!N81*'Г на группу'!$A$2,"")</f>
        <v/>
      </c>
      <c r="O81" s="40" t="str">
        <f>IF('Г на Ч'!O81*'Г на группу'!$A$2,'Г на Ч'!O81*'Г на группу'!$A$2,"")</f>
        <v/>
      </c>
      <c r="P81" s="39" t="str">
        <f>IF('Г на Ч'!P81*'Г на группу'!$A$2,'Г на Ч'!P81*'Г на группу'!$A$2,"")</f>
        <v/>
      </c>
      <c r="Q81" s="39" t="str">
        <f>IF('Г на Ч'!Q81*'Г на группу'!$A$2,'Г на Ч'!Q81*'Г на группу'!$A$2,"")</f>
        <v/>
      </c>
      <c r="R81" s="39" t="str">
        <f>IF('Г на Ч'!R81*'Г на группу'!$A$2,'Г на Ч'!R81*'Г на группу'!$A$2,"")</f>
        <v/>
      </c>
      <c r="S81" s="39" t="str">
        <f>IF('Г на Ч'!S81*'Г на группу'!$A$2,'Г на Ч'!S81*'Г на группу'!$A$2,"")</f>
        <v/>
      </c>
      <c r="T81" s="40" t="str">
        <f>IF('Г на Ч'!T81*'Г на группу'!$A$2,'Г на Ч'!T81*'Г на группу'!$A$2,"")</f>
        <v/>
      </c>
      <c r="U81" s="39" t="str">
        <f>IF('Г на Ч'!U81*'Г на группу'!$A$2,'Г на Ч'!U81*'Г на группу'!$A$2,"")</f>
        <v/>
      </c>
      <c r="V81" s="39" t="str">
        <f>IF('Г на Ч'!V81*'Г на группу'!$A$2,'Г на Ч'!V81*'Г на группу'!$A$2,"")</f>
        <v/>
      </c>
      <c r="W81" s="39" t="str">
        <f>IF('Г на Ч'!W81*'Г на группу'!$A$2,'Г на Ч'!W81*'Г на группу'!$A$2,"")</f>
        <v/>
      </c>
      <c r="X81" s="39" t="str">
        <f>IF('Г на Ч'!X81*'Г на группу'!$A$2,'Г на Ч'!X81*'Г на группу'!$A$2,"")</f>
        <v/>
      </c>
      <c r="Y81" s="40" t="str">
        <f>IF('Г на Ч'!Y81*'Г на группу'!$A$2,'Г на Ч'!Y81*'Г на группу'!$A$2,"")</f>
        <v/>
      </c>
      <c r="Z81" s="39" t="str">
        <f>IF('Г на Ч'!Z81*'Г на группу'!$A$2,'Г на Ч'!Z81*'Г на группу'!$A$2,"")</f>
        <v/>
      </c>
      <c r="AA81" s="39" t="str">
        <f>IF('Г на Ч'!AA81*'Г на группу'!$A$2,'Г на Ч'!AA81*'Г на группу'!$A$2,"")</f>
        <v/>
      </c>
      <c r="AB81" s="39" t="str">
        <f>IF('Г на Ч'!AB81*'Г на группу'!$A$2,'Г на Ч'!AB81*'Г на группу'!$A$2,"")</f>
        <v/>
      </c>
      <c r="AC81" s="39" t="str">
        <f>IF('Г на Ч'!AC81*'Г на группу'!$A$2,'Г на Ч'!AC81*'Г на группу'!$A$2,"")</f>
        <v/>
      </c>
      <c r="AD81" s="38" t="str">
        <f>IF('Г на Ч'!AD81*'Г на группу'!$A$2,'Г на Ч'!AD81*'Г на группу'!$A$2,"")</f>
        <v/>
      </c>
      <c r="AE81" s="39" t="str">
        <f>IF('Г на Ч'!AE81*'Г на группу'!$A$2,'Г на Ч'!AE81*'Г на группу'!$A$2,"")</f>
        <v/>
      </c>
      <c r="AF81" s="39" t="str">
        <f>IF('Г на Ч'!AF81*'Г на группу'!$A$2,'Г на Ч'!AF81*'Г на группу'!$A$2,"")</f>
        <v/>
      </c>
      <c r="AG81" s="39" t="str">
        <f>IF('Г на Ч'!AG81*'Г на группу'!$A$2,'Г на Ч'!AG81*'Г на группу'!$A$2,"")</f>
        <v/>
      </c>
      <c r="AH81" s="39" t="str">
        <f>IF('Г на Ч'!AH81*'Г на группу'!$A$2,'Г на Ч'!AH81*'Г на группу'!$A$2,"")</f>
        <v/>
      </c>
      <c r="AI81" s="38" t="str">
        <f>IF('Г на Ч'!AI81*'Г на группу'!$A$2,'Г на Ч'!AI81*'Г на группу'!$A$2,"")</f>
        <v/>
      </c>
      <c r="AJ81" s="39">
        <f>IF('Г на Ч'!AJ81*'Г на группу'!$A$2,'Г на Ч'!AJ81*'Г на группу'!$A$2,"")</f>
        <v>1318.8000000000002</v>
      </c>
      <c r="AK81" s="39">
        <f>IF('Г на Ч'!AK81*'Г на группу'!$A$2,'Г на Ч'!AK81*'Г на группу'!$A$2,"")</f>
        <v>90.72</v>
      </c>
      <c r="AL81" s="39">
        <f>IF('Г на Ч'!AL81*'Г на группу'!$A$2,'Г на Ч'!AL81*'Г на группу'!$A$2,"")</f>
        <v>4.620000000000001</v>
      </c>
      <c r="AM81" s="39">
        <f>IF('Г на Ч'!AM81*'Г на группу'!$A$2,'Г на Ч'!AM81*'Г на группу'!$A$2,"")</f>
        <v>201.60000000000002</v>
      </c>
      <c r="AN81" s="41">
        <f>IF('Г на Ч'!AN81*'Г на группу'!$A$2,'Г на Ч'!AN81*'Г на группу'!$A$2,"")</f>
        <v>420</v>
      </c>
      <c r="AO81" s="39" t="str">
        <f>IF('Г на Ч'!AO81*'Г на группу'!$A$2,'Г на Ч'!AO81*'Г на группу'!$A$2,"")</f>
        <v/>
      </c>
      <c r="AP81" s="39" t="str">
        <f>IF('Г на Ч'!AP81*'Г на группу'!$A$2,'Г на Ч'!AP81*'Г на группу'!$A$2,"")</f>
        <v/>
      </c>
      <c r="AQ81" s="39" t="str">
        <f>IF('Г на Ч'!AQ81*'Г на группу'!$A$2,'Г на Ч'!AQ81*'Г на группу'!$A$2,"")</f>
        <v/>
      </c>
      <c r="AR81" s="39" t="str">
        <f>IF('Г на Ч'!AR81*'Г на группу'!$A$2,'Г на Ч'!AR81*'Г на группу'!$A$2,"")</f>
        <v/>
      </c>
      <c r="AS81" s="40" t="str">
        <f>IF('Г на Ч'!AS81*'Г на группу'!$A$2,'Г на Ч'!AS81*'Г на группу'!$A$2,"")</f>
        <v/>
      </c>
      <c r="AT81" s="39" t="str">
        <f>IF('Г на Ч'!AT81*'Г на группу'!$A$2,'Г на Ч'!AT81*'Г на группу'!$A$2,"")</f>
        <v/>
      </c>
      <c r="AU81" s="39" t="str">
        <f>IF('Г на Ч'!AU81*'Г на группу'!$A$2,'Г на Ч'!AU81*'Г на группу'!$A$2,"")</f>
        <v/>
      </c>
      <c r="AV81" s="39" t="str">
        <f>IF('Г на Ч'!AV81*'Г на группу'!$A$2,'Г на Ч'!AV81*'Г на группу'!$A$2,"")</f>
        <v/>
      </c>
      <c r="AW81" s="39" t="str">
        <f>IF('Г на Ч'!AW81*'Г на группу'!$A$2,'Г на Ч'!AW81*'Г на группу'!$A$2,"")</f>
        <v/>
      </c>
      <c r="AX81" s="38" t="str">
        <f>IF('Г на Ч'!AX81*'Г на группу'!$A$2,'Г на Ч'!AX81*'Г на группу'!$A$2,"")</f>
        <v/>
      </c>
      <c r="AY81" s="42" t="str">
        <f>IF('Г на Ч'!AY81*'Г на группу'!$A$2,'Г на Ч'!AY81*'Г на группу'!$A$2,"")</f>
        <v/>
      </c>
      <c r="AZ81" s="39" t="str">
        <f>IF('Г на Ч'!AZ81*'Г на группу'!$A$2,'Г на Ч'!AZ81*'Г на группу'!$A$2,"")</f>
        <v/>
      </c>
      <c r="BA81" s="39" t="str">
        <f>IF('Г на Ч'!BA81*'Г на группу'!$A$2,'Г на Ч'!BA81*'Г на группу'!$A$2,"")</f>
        <v/>
      </c>
      <c r="BB81" s="39" t="str">
        <f>IF('Г на Ч'!BB81*'Г на группу'!$A$2,'Г на Ч'!BB81*'Г на группу'!$A$2,"")</f>
        <v/>
      </c>
      <c r="BC81" s="40" t="str">
        <f>IF('Г на Ч'!BC81*'Г на группу'!$A$2,'Г на Ч'!BC81*'Г на группу'!$A$2,"")</f>
        <v/>
      </c>
      <c r="BD81" s="39" t="str">
        <f>IF('Г на Ч'!BD81*'Г на группу'!$A$2,'Г на Ч'!BD81*'Г на группу'!$A$2,"")</f>
        <v/>
      </c>
      <c r="BE81" s="39" t="str">
        <f>IF('Г на Ч'!BE81*'Г на группу'!$A$2,'Г на Ч'!BE81*'Г на группу'!$A$2,"")</f>
        <v/>
      </c>
      <c r="BF81" s="39" t="str">
        <f>IF('Г на Ч'!BF81*'Г на группу'!$A$2,'Г на Ч'!BF81*'Г на группу'!$A$2,"")</f>
        <v/>
      </c>
      <c r="BG81" s="39" t="str">
        <f>IF('Г на Ч'!BG81*'Г на группу'!$A$2,'Г на Ч'!BG81*'Г на группу'!$A$2,"")</f>
        <v/>
      </c>
      <c r="BH81" s="41" t="str">
        <f>IF('Г на Ч'!BH81*'Г на группу'!$A$2,'Г на Ч'!BH81*'Г на группу'!$A$2,"")</f>
        <v/>
      </c>
      <c r="BI81" s="42" t="str">
        <f>IF('Г на Ч'!BI81*'Г на группу'!$A$2,'Г на Ч'!BI81*'Г на группу'!$A$2,"")</f>
        <v/>
      </c>
      <c r="BJ81" s="39" t="str">
        <f>IF('Г на Ч'!BJ81*'Г на группу'!$A$2,'Г на Ч'!BJ81*'Г на группу'!$A$2,"")</f>
        <v/>
      </c>
      <c r="BK81" s="39" t="str">
        <f>IF('Г на Ч'!BK81*'Г на группу'!$A$2,'Г на Ч'!BK81*'Г на группу'!$A$2,"")</f>
        <v/>
      </c>
      <c r="BL81" s="39" t="str">
        <f>IF('Г на Ч'!BL81*'Г на группу'!$A$2,'Г на Ч'!BL81*'Г на группу'!$A$2,"")</f>
        <v/>
      </c>
      <c r="BM81" s="43" t="str">
        <f>IF('Г на Ч'!BM81*'Г на группу'!$A$2,'Г на Ч'!BM81*'Г на группу'!$A$2,"")</f>
        <v/>
      </c>
      <c r="BN81" s="39" t="str">
        <f>IF('Г на Ч'!BN81*'Г на группу'!$A$2,'Г на Ч'!BN81*'Г на группу'!$A$2,"")</f>
        <v/>
      </c>
      <c r="BO81" s="39" t="str">
        <f>IF('Г на Ч'!BO81*'Г на группу'!$A$2,'Г на Ч'!BO81*'Г на группу'!$A$2,"")</f>
        <v/>
      </c>
      <c r="BP81" s="39" t="str">
        <f>IF('Г на Ч'!BP81*'Г на группу'!$A$2,'Г на Ч'!BP81*'Г на группу'!$A$2,"")</f>
        <v/>
      </c>
      <c r="BQ81" s="39" t="str">
        <f>IF('Г на Ч'!BQ81*'Г на группу'!$A$2,'Г на Ч'!BQ81*'Г на группу'!$A$2,"")</f>
        <v/>
      </c>
      <c r="BR81" s="40" t="str">
        <f>IF('Г на Ч'!BR81*'Г на группу'!$A$2,'Г на Ч'!BR81*'Г на группу'!$A$2,"")</f>
        <v/>
      </c>
      <c r="BS81" s="39" t="str">
        <f>IF('Г на Ч'!BS81*'Г на группу'!$A$2,'Г на Ч'!BS81*'Г на группу'!$A$2,"")</f>
        <v/>
      </c>
      <c r="BT81" s="39" t="str">
        <f>IF('Г на Ч'!BT81*'Г на группу'!$A$2,'Г на Ч'!BT81*'Г на группу'!$A$2,"")</f>
        <v/>
      </c>
      <c r="BU81" s="39" t="str">
        <f>IF('Г на Ч'!BU81*'Г на группу'!$A$2,'Г на Ч'!BU81*'Г на группу'!$A$2,"")</f>
        <v/>
      </c>
      <c r="BV81" s="39" t="str">
        <f>IF('Г на Ч'!BV81*'Г на группу'!$A$2,'Г на Ч'!BV81*'Г на группу'!$A$2,"")</f>
        <v/>
      </c>
      <c r="BW81" s="40" t="str">
        <f>IF('Г на Ч'!BW81*'Г на группу'!$A$2,'Г на Ч'!BW81*'Г на группу'!$A$2,"")</f>
        <v/>
      </c>
      <c r="BX81" s="39">
        <f>IF('Г на Ч'!BX81*'Г на группу'!$A$2,'Г на Ч'!BX81*'Г на группу'!$A$2,"")</f>
        <v>1413</v>
      </c>
      <c r="BY81" s="39">
        <f>IF('Г на Ч'!BY81*'Г на группу'!$A$2,'Г на Ч'!BY81*'Г на группу'!$A$2,"")</f>
        <v>97.200000000000017</v>
      </c>
      <c r="BZ81" s="39">
        <f>IF('Г на Ч'!BZ81*'Г на группу'!$A$2,'Г на Ч'!BZ81*'Г на группу'!$A$2,"")</f>
        <v>4.95</v>
      </c>
      <c r="CA81" s="39">
        <f>IF('Г на Ч'!CA81*'Г на группу'!$A$2,'Г на Ч'!CA81*'Г на группу'!$A$2,"")</f>
        <v>216</v>
      </c>
      <c r="CB81" s="40">
        <f>IF('Г на Ч'!CB81*'Г на группу'!$A$2,'Г на Ч'!CB81*'Г на группу'!$A$2,"")</f>
        <v>450</v>
      </c>
      <c r="CC81" s="39" t="str">
        <f>IF('Г на Ч'!CC81*'Г на группу'!$A$2,'Г на Ч'!CC81*'Г на группу'!$A$2,"")</f>
        <v/>
      </c>
      <c r="CD81" s="39" t="str">
        <f>IF('Г на Ч'!CD81*'Г на группу'!$A$2,'Г на Ч'!CD81*'Г на группу'!$A$2,"")</f>
        <v/>
      </c>
      <c r="CE81" s="39" t="str">
        <f>IF('Г на Ч'!CE81*'Г на группу'!$A$2,'Г на Ч'!CE81*'Г на группу'!$A$2,"")</f>
        <v/>
      </c>
      <c r="CF81" s="39" t="str">
        <f>IF('Г на Ч'!CF81*'Г на группу'!$A$2,'Г на Ч'!CF81*'Г на группу'!$A$2,"")</f>
        <v/>
      </c>
      <c r="CG81" s="40" t="str">
        <f>IF('Г на Ч'!CG81*'Г на группу'!$A$2,'Г на Ч'!CG81*'Г на группу'!$A$2,"")</f>
        <v/>
      </c>
      <c r="CH81" s="39" t="str">
        <f>IF('Г на Ч'!CH81*'Г на группу'!$A$2,'Г на Ч'!CH81*'Г на группу'!$A$2,"")</f>
        <v/>
      </c>
      <c r="CI81" s="39" t="str">
        <f>IF('Г на Ч'!CI81*'Г на группу'!$A$2,'Г на Ч'!CI81*'Г на группу'!$A$2,"")</f>
        <v/>
      </c>
      <c r="CJ81" s="39" t="str">
        <f>IF('Г на Ч'!CJ81*'Г на группу'!$A$2,'Г на Ч'!CJ81*'Г на группу'!$A$2,"")</f>
        <v/>
      </c>
      <c r="CK81" s="39" t="str">
        <f>IF('Г на Ч'!CK81*'Г на группу'!$A$2,'Г на Ч'!CK81*'Г на группу'!$A$2,"")</f>
        <v/>
      </c>
      <c r="CL81" s="38" t="str">
        <f>IF('Г на Ч'!CL81*'Г на группу'!$A$2,'Г на Ч'!CL81*'Г на группу'!$A$2,"")</f>
        <v/>
      </c>
      <c r="CM81" s="39" t="str">
        <f>IF('Г на Ч'!CM81*'Г на группу'!$A$2,'Г на Ч'!CM81*'Г на группу'!$A$2,"")</f>
        <v/>
      </c>
      <c r="CN81" s="39" t="str">
        <f>IF('Г на Ч'!CN81*'Г на группу'!$A$2,'Г на Ч'!CN81*'Г на группу'!$A$2,"")</f>
        <v/>
      </c>
      <c r="CO81" s="39" t="str">
        <f>IF('Г на Ч'!CO81*'Г на группу'!$A$2,'Г на Ч'!CO81*'Г на группу'!$A$2,"")</f>
        <v/>
      </c>
      <c r="CP81" s="39" t="str">
        <f>IF('Г на Ч'!CP81*'Г на группу'!$A$2,'Г на Ч'!CP81*'Г на группу'!$A$2,"")</f>
        <v/>
      </c>
      <c r="CQ81" s="38" t="str">
        <f>IF('Г на Ч'!CQ81*'Г на группу'!$A$2,'Г на Ч'!CQ81*'Г на группу'!$A$2,"")</f>
        <v/>
      </c>
      <c r="CR81" s="39" t="str">
        <f>IF('Г на Ч'!CR81*'Г на группу'!$A$2,'Г на Ч'!CR81*'Г на группу'!$A$2,"")</f>
        <v/>
      </c>
      <c r="CS81" s="39" t="str">
        <f>IF('Г на Ч'!CS81*'Г на группу'!$A$2,'Г на Ч'!CS81*'Г на группу'!$A$2,"")</f>
        <v/>
      </c>
      <c r="CT81" s="39" t="str">
        <f>IF('Г на Ч'!CT81*'Г на группу'!$A$2,'Г на Ч'!CT81*'Г на группу'!$A$2,"")</f>
        <v/>
      </c>
      <c r="CU81" s="39" t="str">
        <f>IF('Г на Ч'!CU81*'Г на группу'!$A$2,'Г на Ч'!CU81*'Г на группу'!$A$2,"")</f>
        <v/>
      </c>
      <c r="CV81" s="38" t="str">
        <f>IF('Г на Ч'!CV81*'Г на группу'!$A$2,'Г на Ч'!CV81*'Г на группу'!$A$2,"")</f>
        <v/>
      </c>
      <c r="CW81" s="39" t="str">
        <f>IF('Г на Ч'!CW81*'Г на группу'!$A$2,'Г на Ч'!CW81*'Г на группу'!$A$2,"")</f>
        <v/>
      </c>
      <c r="CX81" s="39" t="str">
        <f>IF('Г на Ч'!CX81*'Г на группу'!$A$2,'Г на Ч'!CX81*'Г на группу'!$A$2,"")</f>
        <v/>
      </c>
      <c r="CY81" s="39" t="str">
        <f>IF('Г на Ч'!CY81*'Г на группу'!$A$2,'Г на Ч'!CY81*'Г на группу'!$A$2,"")</f>
        <v/>
      </c>
      <c r="CZ81" s="39" t="str">
        <f>IF('Г на Ч'!CZ81*'Г на группу'!$A$2,'Г на Ч'!CZ81*'Г на группу'!$A$2,"")</f>
        <v/>
      </c>
      <c r="DA81" s="38" t="str">
        <f>IF('Г на Ч'!DA81*'Г на группу'!$A$2,'Г на Ч'!DA81*'Г на группу'!$A$2,"")</f>
        <v/>
      </c>
      <c r="DB81" s="39" t="str">
        <f>IF('Г на Ч'!DB81*'Г на группу'!$A$2,'Г на Ч'!DB81*'Г на группу'!$A$2,"")</f>
        <v/>
      </c>
      <c r="DC81" s="39" t="str">
        <f>IF('Г на Ч'!DC81*'Г на группу'!$A$2,'Г на Ч'!DC81*'Г на группу'!$A$2,"")</f>
        <v/>
      </c>
      <c r="DD81" s="39" t="str">
        <f>IF('Г на Ч'!DD81*'Г на группу'!$A$2,'Г на Ч'!DD81*'Г на группу'!$A$2,"")</f>
        <v/>
      </c>
      <c r="DE81" s="39" t="str">
        <f>IF('Г на Ч'!DE81*'Г на группу'!$A$2,'Г на Ч'!DE81*'Г на группу'!$A$2,"")</f>
        <v/>
      </c>
      <c r="DF81" s="38" t="str">
        <f>IF('Г на Ч'!DF81*'Г на группу'!$A$2,'Г на Ч'!DF81*'Г на группу'!$A$2,"")</f>
        <v/>
      </c>
      <c r="DG81" s="39" t="str">
        <f>IF('Г на Ч'!DG81*'Г на группу'!$A$2,'Г на Ч'!DG81*'Г на группу'!$A$2,"")</f>
        <v/>
      </c>
      <c r="DH81" s="39" t="str">
        <f>IF('Г на Ч'!DH81*'Г на группу'!$A$2,'Г на Ч'!DH81*'Г на группу'!$A$2,"")</f>
        <v/>
      </c>
      <c r="DI81" s="39" t="str">
        <f>IF('Г на Ч'!DI81*'Г на группу'!$A$2,'Г на Ч'!DI81*'Г на группу'!$A$2,"")</f>
        <v/>
      </c>
      <c r="DJ81" s="39" t="str">
        <f>IF('Г на Ч'!DJ81*'Г на группу'!$A$2,'Г на Ч'!DJ81*'Г на группу'!$A$2,"")</f>
        <v/>
      </c>
      <c r="DK81" s="38" t="str">
        <f>IF('Г на Ч'!DK81*'Г на группу'!$A$2,'Г на Ч'!DK81*'Г на группу'!$A$2,"")</f>
        <v/>
      </c>
      <c r="DL81" s="39" t="str">
        <f>IF('Г на Ч'!DL81*'Г на группу'!$A$2,'Г на Ч'!DL81*'Г на группу'!$A$2,"")</f>
        <v/>
      </c>
      <c r="DM81" s="39" t="str">
        <f>IF('Г на Ч'!DM81*'Г на группу'!$A$2,'Г на Ч'!DM81*'Г на группу'!$A$2,"")</f>
        <v/>
      </c>
      <c r="DN81" s="39" t="str">
        <f>IF('Г на Ч'!DN81*'Г на группу'!$A$2,'Г на Ч'!DN81*'Г на группу'!$A$2,"")</f>
        <v/>
      </c>
      <c r="DO81" s="39" t="str">
        <f>IF('Г на Ч'!DO81*'Г на группу'!$A$2,'Г на Ч'!DO81*'Г на группу'!$A$2,"")</f>
        <v/>
      </c>
      <c r="DP81" s="38" t="str">
        <f>IF('Г на Ч'!DP81*'Г на группу'!$A$2,'Г на Ч'!DP81*'Г на группу'!$A$2,"")</f>
        <v/>
      </c>
      <c r="DQ81" s="21">
        <f t="shared" si="155"/>
        <v>870</v>
      </c>
    </row>
    <row r="82" spans="1:121" s="21" customFormat="1" x14ac:dyDescent="0.25">
      <c r="A82" s="50" t="s">
        <v>79</v>
      </c>
      <c r="B82" s="51">
        <v>324</v>
      </c>
      <c r="C82" s="30">
        <v>10.4</v>
      </c>
      <c r="D82" s="30">
        <v>1.3</v>
      </c>
      <c r="E82" s="52">
        <v>66.3</v>
      </c>
      <c r="F82" s="39" t="e">
        <f t="shared" si="129"/>
        <v>#VALUE!</v>
      </c>
      <c r="G82" s="42" t="e">
        <f t="shared" si="130"/>
        <v>#VALUE!</v>
      </c>
      <c r="H82" s="42" t="e">
        <f t="shared" si="131"/>
        <v>#VALUE!</v>
      </c>
      <c r="I82" s="42" t="e">
        <f t="shared" si="132"/>
        <v>#VALUE!</v>
      </c>
      <c r="J82" s="21" t="str">
        <f>IF('Г на Ч'!J82*'Г на группу'!$A$2,'Г на Ч'!J82*'Г на группу'!$A$2,"")</f>
        <v/>
      </c>
      <c r="K82" s="53" t="str">
        <f>IF('Г на Ч'!K82*'Г на группу'!$A$2,'Г на Ч'!K82*'Г на группу'!$A$2,"")</f>
        <v/>
      </c>
      <c r="L82" s="53" t="str">
        <f>IF('Г на Ч'!L82*'Г на группу'!$A$2,'Г на Ч'!L82*'Г на группу'!$A$2,"")</f>
        <v/>
      </c>
      <c r="M82" s="53" t="str">
        <f>IF('Г на Ч'!M82*'Г на группу'!$A$2,'Г на Ч'!M82*'Г на группу'!$A$2,"")</f>
        <v/>
      </c>
      <c r="N82" s="53" t="str">
        <f>IF('Г на Ч'!N82*'Г на группу'!$A$2,'Г на Ч'!N82*'Г на группу'!$A$2,"")</f>
        <v/>
      </c>
      <c r="O82" s="50" t="str">
        <f>IF('Г на Ч'!O82*'Г на группу'!$A$2,'Г на Ч'!O82*'Г на группу'!$A$2,"")</f>
        <v/>
      </c>
      <c r="P82" s="53" t="str">
        <f>IF('Г на Ч'!P82*'Г на группу'!$A$2,'Г на Ч'!P82*'Г на группу'!$A$2,"")</f>
        <v/>
      </c>
      <c r="Q82" s="53" t="str">
        <f>IF('Г на Ч'!Q82*'Г на группу'!$A$2,'Г на Ч'!Q82*'Г на группу'!$A$2,"")</f>
        <v/>
      </c>
      <c r="R82" s="53" t="str">
        <f>IF('Г на Ч'!R82*'Г на группу'!$A$2,'Г на Ч'!R82*'Г на группу'!$A$2,"")</f>
        <v/>
      </c>
      <c r="S82" s="53" t="str">
        <f>IF('Г на Ч'!S82*'Г на группу'!$A$2,'Г на Ч'!S82*'Г на группу'!$A$2,"")</f>
        <v/>
      </c>
      <c r="T82" s="50" t="str">
        <f>IF('Г на Ч'!T82*'Г на группу'!$A$2,'Г на Ч'!T82*'Г на группу'!$A$2,"")</f>
        <v/>
      </c>
      <c r="U82" s="53" t="str">
        <f>IF('Г на Ч'!U82*'Г на группу'!$A$2,'Г на Ч'!U82*'Г на группу'!$A$2,"")</f>
        <v/>
      </c>
      <c r="V82" s="53" t="str">
        <f>IF('Г на Ч'!V82*'Г на группу'!$A$2,'Г на Ч'!V82*'Г на группу'!$A$2,"")</f>
        <v/>
      </c>
      <c r="W82" s="53" t="str">
        <f>IF('Г на Ч'!W82*'Г на группу'!$A$2,'Г на Ч'!W82*'Г на группу'!$A$2,"")</f>
        <v/>
      </c>
      <c r="X82" s="53" t="str">
        <f>IF('Г на Ч'!X82*'Г на группу'!$A$2,'Г на Ч'!X82*'Г на группу'!$A$2,"")</f>
        <v/>
      </c>
      <c r="Y82" s="50" t="str">
        <f>IF('Г на Ч'!Y82*'Г на группу'!$A$2,'Г на Ч'!Y82*'Г на группу'!$A$2,"")</f>
        <v/>
      </c>
      <c r="Z82" s="53" t="str">
        <f>IF('Г на Ч'!Z82*'Г на группу'!$A$2,'Г на Ч'!Z82*'Г на группу'!$A$2,"")</f>
        <v/>
      </c>
      <c r="AA82" s="53" t="str">
        <f>IF('Г на Ч'!AA82*'Г на группу'!$A$2,'Г на Ч'!AA82*'Г на группу'!$A$2,"")</f>
        <v/>
      </c>
      <c r="AB82" s="53" t="str">
        <f>IF('Г на Ч'!AB82*'Г на группу'!$A$2,'Г на Ч'!AB82*'Г на группу'!$A$2,"")</f>
        <v/>
      </c>
      <c r="AC82" s="53" t="str">
        <f>IF('Г на Ч'!AC82*'Г на группу'!$A$2,'Г на Ч'!AC82*'Г на группу'!$A$2,"")</f>
        <v/>
      </c>
      <c r="AD82" s="21" t="str">
        <f>IF('Г на Ч'!AD82*'Г на группу'!$A$2,'Г на Ч'!AD82*'Г на группу'!$A$2,"")</f>
        <v/>
      </c>
      <c r="AE82" s="53" t="str">
        <f>IF('Г на Ч'!AE82*'Г на группу'!$A$2,'Г на Ч'!AE82*'Г на группу'!$A$2,"")</f>
        <v/>
      </c>
      <c r="AF82" s="53" t="str">
        <f>IF('Г на Ч'!AF82*'Г на группу'!$A$2,'Г на Ч'!AF82*'Г на группу'!$A$2,"")</f>
        <v/>
      </c>
      <c r="AG82" s="53" t="str">
        <f>IF('Г на Ч'!AG82*'Г на группу'!$A$2,'Г на Ч'!AG82*'Г на группу'!$A$2,"")</f>
        <v/>
      </c>
      <c r="AH82" s="53" t="str">
        <f>IF('Г на Ч'!AH82*'Г на группу'!$A$2,'Г на Ч'!AH82*'Г на группу'!$A$2,"")</f>
        <v/>
      </c>
      <c r="AI82" s="21" t="str">
        <f>IF('Г на Ч'!AI82*'Г на группу'!$A$2,'Г на Ч'!AI82*'Г на группу'!$A$2,"")</f>
        <v/>
      </c>
      <c r="AJ82" s="53" t="str">
        <f>IF('Г на Ч'!AJ82*'Г на группу'!$A$2,'Г на Ч'!AJ82*'Г на группу'!$A$2,"")</f>
        <v/>
      </c>
      <c r="AK82" s="53" t="str">
        <f>IF('Г на Ч'!AK82*'Г на группу'!$A$2,'Г на Ч'!AK82*'Г на группу'!$A$2,"")</f>
        <v/>
      </c>
      <c r="AL82" s="53" t="str">
        <f>IF('Г на Ч'!AL82*'Г на группу'!$A$2,'Г на Ч'!AL82*'Г на группу'!$A$2,"")</f>
        <v/>
      </c>
      <c r="AM82" s="53" t="str">
        <f>IF('Г на Ч'!AM82*'Г на группу'!$A$2,'Г на Ч'!AM82*'Г на группу'!$A$2,"")</f>
        <v/>
      </c>
      <c r="AN82" s="54" t="str">
        <f>IF('Г на Ч'!AN82*'Г на группу'!$A$2,'Г на Ч'!AN82*'Г на группу'!$A$2,"")</f>
        <v/>
      </c>
      <c r="AO82" s="53">
        <f>IF('Г на Ч'!AO82*'Г на группу'!$A$2,'Г на Ч'!AO82*'Г на группу'!$A$2,"")</f>
        <v>1360.8000000000002</v>
      </c>
      <c r="AP82" s="53">
        <f>IF('Г на Ч'!AP82*'Г на группу'!$A$2,'Г на Ч'!AP82*'Г на группу'!$A$2,"")</f>
        <v>43.68</v>
      </c>
      <c r="AQ82" s="53">
        <f>IF('Г на Ч'!AQ82*'Г на группу'!$A$2,'Г на Ч'!AQ82*'Г на группу'!$A$2,"")</f>
        <v>5.46</v>
      </c>
      <c r="AR82" s="53">
        <f>IF('Г на Ч'!AR82*'Г на группу'!$A$2,'Г на Ч'!AR82*'Г на группу'!$A$2,"")</f>
        <v>278.45999999999998</v>
      </c>
      <c r="AS82" s="50">
        <f>IF('Г на Ч'!AS82*'Г на группу'!$A$2,'Г на Ч'!AS82*'Г на группу'!$A$2,"")</f>
        <v>420</v>
      </c>
      <c r="AT82" s="53" t="str">
        <f>IF('Г на Ч'!AT82*'Г на группу'!$A$2,'Г на Ч'!AT82*'Г на группу'!$A$2,"")</f>
        <v/>
      </c>
      <c r="AU82" s="53" t="str">
        <f>IF('Г на Ч'!AU82*'Г на группу'!$A$2,'Г на Ч'!AU82*'Г на группу'!$A$2,"")</f>
        <v/>
      </c>
      <c r="AV82" s="53" t="str">
        <f>IF('Г на Ч'!AV82*'Г на группу'!$A$2,'Г на Ч'!AV82*'Г на группу'!$A$2,"")</f>
        <v/>
      </c>
      <c r="AW82" s="53" t="str">
        <f>IF('Г на Ч'!AW82*'Г на группу'!$A$2,'Г на Ч'!AW82*'Г на группу'!$A$2,"")</f>
        <v/>
      </c>
      <c r="AX82" s="21" t="str">
        <f>IF('Г на Ч'!AX82*'Г на группу'!$A$2,'Г на Ч'!AX82*'Г на группу'!$A$2,"")</f>
        <v/>
      </c>
      <c r="AY82" s="30" t="str">
        <f>IF('Г на Ч'!AY82*'Г на группу'!$A$2,'Г на Ч'!AY82*'Г на группу'!$A$2,"")</f>
        <v/>
      </c>
      <c r="AZ82" s="53" t="str">
        <f>IF('Г на Ч'!AZ82*'Г на группу'!$A$2,'Г на Ч'!AZ82*'Г на группу'!$A$2,"")</f>
        <v/>
      </c>
      <c r="BA82" s="53" t="str">
        <f>IF('Г на Ч'!BA82*'Г на группу'!$A$2,'Г на Ч'!BA82*'Г на группу'!$A$2,"")</f>
        <v/>
      </c>
      <c r="BB82" s="53" t="str">
        <f>IF('Г на Ч'!BB82*'Г на группу'!$A$2,'Г на Ч'!BB82*'Г на группу'!$A$2,"")</f>
        <v/>
      </c>
      <c r="BC82" s="50" t="str">
        <f>IF('Г на Ч'!BC82*'Г на группу'!$A$2,'Г на Ч'!BC82*'Г на группу'!$A$2,"")</f>
        <v/>
      </c>
      <c r="BD82" s="53" t="str">
        <f>IF('Г на Ч'!BD82*'Г на группу'!$A$2,'Г на Ч'!BD82*'Г на группу'!$A$2,"")</f>
        <v/>
      </c>
      <c r="BE82" s="53" t="str">
        <f>IF('Г на Ч'!BE82*'Г на группу'!$A$2,'Г на Ч'!BE82*'Г на группу'!$A$2,"")</f>
        <v/>
      </c>
      <c r="BF82" s="53" t="str">
        <f>IF('Г на Ч'!BF82*'Г на группу'!$A$2,'Г на Ч'!BF82*'Г на группу'!$A$2,"")</f>
        <v/>
      </c>
      <c r="BG82" s="53" t="str">
        <f>IF('Г на Ч'!BG82*'Г на группу'!$A$2,'Г на Ч'!BG82*'Г на группу'!$A$2,"")</f>
        <v/>
      </c>
      <c r="BH82" s="54" t="str">
        <f>IF('Г на Ч'!BH82*'Г на группу'!$A$2,'Г на Ч'!BH82*'Г на группу'!$A$2,"")</f>
        <v/>
      </c>
      <c r="BI82" s="30" t="str">
        <f>IF('Г на Ч'!BI82*'Г на группу'!$A$2,'Г на Ч'!BI82*'Г на группу'!$A$2,"")</f>
        <v/>
      </c>
      <c r="BJ82" s="53" t="str">
        <f>IF('Г на Ч'!BJ82*'Г на группу'!$A$2,'Г на Ч'!BJ82*'Г на группу'!$A$2,"")</f>
        <v/>
      </c>
      <c r="BK82" s="53" t="str">
        <f>IF('Г на Ч'!BK82*'Г на группу'!$A$2,'Г на Ч'!BK82*'Г на группу'!$A$2,"")</f>
        <v/>
      </c>
      <c r="BL82" s="53" t="str">
        <f>IF('Г на Ч'!BL82*'Г на группу'!$A$2,'Г на Ч'!BL82*'Г на группу'!$A$2,"")</f>
        <v/>
      </c>
      <c r="BM82" s="55" t="str">
        <f>IF('Г на Ч'!BM82*'Г на группу'!$A$2,'Г на Ч'!BM82*'Г на группу'!$A$2,"")</f>
        <v/>
      </c>
      <c r="BN82" s="53" t="str">
        <f>IF('Г на Ч'!BN82*'Г на группу'!$A$2,'Г на Ч'!BN82*'Г на группу'!$A$2,"")</f>
        <v/>
      </c>
      <c r="BO82" s="53" t="str">
        <f>IF('Г на Ч'!BO82*'Г на группу'!$A$2,'Г на Ч'!BO82*'Г на группу'!$A$2,"")</f>
        <v/>
      </c>
      <c r="BP82" s="53" t="str">
        <f>IF('Г на Ч'!BP82*'Г на группу'!$A$2,'Г на Ч'!BP82*'Г на группу'!$A$2,"")</f>
        <v/>
      </c>
      <c r="BQ82" s="53" t="str">
        <f>IF('Г на Ч'!BQ82*'Г на группу'!$A$2,'Г на Ч'!BQ82*'Г на группу'!$A$2,"")</f>
        <v/>
      </c>
      <c r="BR82" s="50" t="str">
        <f>IF('Г на Ч'!BR82*'Г на группу'!$A$2,'Г на Ч'!BR82*'Г на группу'!$A$2,"")</f>
        <v/>
      </c>
      <c r="BS82" s="53" t="str">
        <f>IF('Г на Ч'!BS82*'Г на группу'!$A$2,'Г на Ч'!BS82*'Г на группу'!$A$2,"")</f>
        <v/>
      </c>
      <c r="BT82" s="53" t="str">
        <f>IF('Г на Ч'!BT82*'Г на группу'!$A$2,'Г на Ч'!BT82*'Г на группу'!$A$2,"")</f>
        <v/>
      </c>
      <c r="BU82" s="53" t="str">
        <f>IF('Г на Ч'!BU82*'Г на группу'!$A$2,'Г на Ч'!BU82*'Г на группу'!$A$2,"")</f>
        <v/>
      </c>
      <c r="BV82" s="53" t="str">
        <f>IF('Г на Ч'!BV82*'Г на группу'!$A$2,'Г на Ч'!BV82*'Г на группу'!$A$2,"")</f>
        <v/>
      </c>
      <c r="BW82" s="50" t="str">
        <f>IF('Г на Ч'!BW82*'Г на группу'!$A$2,'Г на Ч'!BW82*'Г на группу'!$A$2,"")</f>
        <v/>
      </c>
      <c r="BX82" s="53" t="str">
        <f>IF('Г на Ч'!BX82*'Г на группу'!$A$2,'Г на Ч'!BX82*'Г на группу'!$A$2,"")</f>
        <v/>
      </c>
      <c r="BY82" s="53" t="str">
        <f>IF('Г на Ч'!BY82*'Г на группу'!$A$2,'Г на Ч'!BY82*'Г на группу'!$A$2,"")</f>
        <v/>
      </c>
      <c r="BZ82" s="53" t="str">
        <f>IF('Г на Ч'!BZ82*'Г на группу'!$A$2,'Г на Ч'!BZ82*'Г на группу'!$A$2,"")</f>
        <v/>
      </c>
      <c r="CA82" s="53" t="str">
        <f>IF('Г на Ч'!CA82*'Г на группу'!$A$2,'Г на Ч'!CA82*'Г на группу'!$A$2,"")</f>
        <v/>
      </c>
      <c r="CB82" s="50" t="str">
        <f>IF('Г на Ч'!CB82*'Г на группу'!$A$2,'Г на Ч'!CB82*'Г на группу'!$A$2,"")</f>
        <v/>
      </c>
      <c r="CC82" s="53">
        <f>IF('Г на Ч'!CC82*'Г на группу'!$A$2,'Г на Ч'!CC82*'Г на группу'!$A$2,"")</f>
        <v>1458.0000000000002</v>
      </c>
      <c r="CD82" s="53">
        <f>IF('Г на Ч'!CD82*'Г на группу'!$A$2,'Г на Ч'!CD82*'Г на группу'!$A$2,"")</f>
        <v>46.800000000000004</v>
      </c>
      <c r="CE82" s="53">
        <f>IF('Г на Ч'!CE82*'Г на группу'!$A$2,'Г на Ч'!CE82*'Г на группу'!$A$2,"")</f>
        <v>5.8500000000000005</v>
      </c>
      <c r="CF82" s="53">
        <f>IF('Г на Ч'!CF82*'Г на группу'!$A$2,'Г на Ч'!CF82*'Г на группу'!$A$2,"")</f>
        <v>298.34999999999997</v>
      </c>
      <c r="CG82" s="50">
        <f>IF('Г на Ч'!CG82*'Г на группу'!$A$2,'Г на Ч'!CG82*'Г на группу'!$A$2,"")</f>
        <v>450</v>
      </c>
      <c r="CH82" s="53" t="str">
        <f>IF('Г на Ч'!CH82*'Г на группу'!$A$2,'Г на Ч'!CH82*'Г на группу'!$A$2,"")</f>
        <v/>
      </c>
      <c r="CI82" s="53" t="str">
        <f>IF('Г на Ч'!CI82*'Г на группу'!$A$2,'Г на Ч'!CI82*'Г на группу'!$A$2,"")</f>
        <v/>
      </c>
      <c r="CJ82" s="53" t="str">
        <f>IF('Г на Ч'!CJ82*'Г на группу'!$A$2,'Г на Ч'!CJ82*'Г на группу'!$A$2,"")</f>
        <v/>
      </c>
      <c r="CK82" s="53" t="str">
        <f>IF('Г на Ч'!CK82*'Г на группу'!$A$2,'Г на Ч'!CK82*'Г на группу'!$A$2,"")</f>
        <v/>
      </c>
      <c r="CL82" s="21" t="str">
        <f>IF('Г на Ч'!CL82*'Г на группу'!$A$2,'Г на Ч'!CL82*'Г на группу'!$A$2,"")</f>
        <v/>
      </c>
      <c r="CM82" s="53" t="str">
        <f>IF('Г на Ч'!CM82*'Г на группу'!$A$2,'Г на Ч'!CM82*'Г на группу'!$A$2,"")</f>
        <v/>
      </c>
      <c r="CN82" s="53" t="str">
        <f>IF('Г на Ч'!CN82*'Г на группу'!$A$2,'Г на Ч'!CN82*'Г на группу'!$A$2,"")</f>
        <v/>
      </c>
      <c r="CO82" s="53" t="str">
        <f>IF('Г на Ч'!CO82*'Г на группу'!$A$2,'Г на Ч'!CO82*'Г на группу'!$A$2,"")</f>
        <v/>
      </c>
      <c r="CP82" s="53" t="str">
        <f>IF('Г на Ч'!CP82*'Г на группу'!$A$2,'Г на Ч'!CP82*'Г на группу'!$A$2,"")</f>
        <v/>
      </c>
      <c r="CQ82" s="21" t="str">
        <f>IF('Г на Ч'!CQ82*'Г на группу'!$A$2,'Г на Ч'!CQ82*'Г на группу'!$A$2,"")</f>
        <v/>
      </c>
      <c r="CR82" s="53" t="str">
        <f>IF('Г на Ч'!CR82*'Г на группу'!$A$2,'Г на Ч'!CR82*'Г на группу'!$A$2,"")</f>
        <v/>
      </c>
      <c r="CS82" s="53" t="str">
        <f>IF('Г на Ч'!CS82*'Г на группу'!$A$2,'Г на Ч'!CS82*'Г на группу'!$A$2,"")</f>
        <v/>
      </c>
      <c r="CT82" s="53" t="str">
        <f>IF('Г на Ч'!CT82*'Г на группу'!$A$2,'Г на Ч'!CT82*'Г на группу'!$A$2,"")</f>
        <v/>
      </c>
      <c r="CU82" s="53" t="str">
        <f>IF('Г на Ч'!CU82*'Г на группу'!$A$2,'Г на Ч'!CU82*'Г на группу'!$A$2,"")</f>
        <v/>
      </c>
      <c r="CV82" s="21" t="str">
        <f>IF('Г на Ч'!CV82*'Г на группу'!$A$2,'Г на Ч'!CV82*'Г на группу'!$A$2,"")</f>
        <v/>
      </c>
      <c r="CW82" s="53" t="str">
        <f>IF('Г на Ч'!CW82*'Г на группу'!$A$2,'Г на Ч'!CW82*'Г на группу'!$A$2,"")</f>
        <v/>
      </c>
      <c r="CX82" s="53" t="str">
        <f>IF('Г на Ч'!CX82*'Г на группу'!$A$2,'Г на Ч'!CX82*'Г на группу'!$A$2,"")</f>
        <v/>
      </c>
      <c r="CY82" s="53" t="str">
        <f>IF('Г на Ч'!CY82*'Г на группу'!$A$2,'Г на Ч'!CY82*'Г на группу'!$A$2,"")</f>
        <v/>
      </c>
      <c r="CZ82" s="53" t="str">
        <f>IF('Г на Ч'!CZ82*'Г на группу'!$A$2,'Г на Ч'!CZ82*'Г на группу'!$A$2,"")</f>
        <v/>
      </c>
      <c r="DA82" s="21" t="str">
        <f>IF('Г на Ч'!DA82*'Г на группу'!$A$2,'Г на Ч'!DA82*'Г на группу'!$A$2,"")</f>
        <v/>
      </c>
      <c r="DB82" s="53" t="str">
        <f>IF('Г на Ч'!DB82*'Г на группу'!$A$2,'Г на Ч'!DB82*'Г на группу'!$A$2,"")</f>
        <v/>
      </c>
      <c r="DC82" s="53" t="str">
        <f>IF('Г на Ч'!DC82*'Г на группу'!$A$2,'Г на Ч'!DC82*'Г на группу'!$A$2,"")</f>
        <v/>
      </c>
      <c r="DD82" s="53" t="str">
        <f>IF('Г на Ч'!DD82*'Г на группу'!$A$2,'Г на Ч'!DD82*'Г на группу'!$A$2,"")</f>
        <v/>
      </c>
      <c r="DE82" s="53" t="str">
        <f>IF('Г на Ч'!DE82*'Г на группу'!$A$2,'Г на Ч'!DE82*'Г на группу'!$A$2,"")</f>
        <v/>
      </c>
      <c r="DF82" s="21" t="str">
        <f>IF('Г на Ч'!DF82*'Г на группу'!$A$2,'Г на Ч'!DF82*'Г на группу'!$A$2,"")</f>
        <v/>
      </c>
      <c r="DG82" s="53" t="str">
        <f>IF('Г на Ч'!DG82*'Г на группу'!$A$2,'Г на Ч'!DG82*'Г на группу'!$A$2,"")</f>
        <v/>
      </c>
      <c r="DH82" s="53" t="str">
        <f>IF('Г на Ч'!DH82*'Г на группу'!$A$2,'Г на Ч'!DH82*'Г на группу'!$A$2,"")</f>
        <v/>
      </c>
      <c r="DI82" s="53" t="str">
        <f>IF('Г на Ч'!DI82*'Г на группу'!$A$2,'Г на Ч'!DI82*'Г на группу'!$A$2,"")</f>
        <v/>
      </c>
      <c r="DJ82" s="53" t="str">
        <f>IF('Г на Ч'!DJ82*'Г на группу'!$A$2,'Г на Ч'!DJ82*'Г на группу'!$A$2,"")</f>
        <v/>
      </c>
      <c r="DK82" s="21" t="str">
        <f>IF('Г на Ч'!DK82*'Г на группу'!$A$2,'Г на Ч'!DK82*'Г на группу'!$A$2,"")</f>
        <v/>
      </c>
      <c r="DL82" s="53" t="str">
        <f>IF('Г на Ч'!DL82*'Г на группу'!$A$2,'Г на Ч'!DL82*'Г на группу'!$A$2,"")</f>
        <v/>
      </c>
      <c r="DM82" s="53" t="str">
        <f>IF('Г на Ч'!DM82*'Г на группу'!$A$2,'Г на Ч'!DM82*'Г на группу'!$A$2,"")</f>
        <v/>
      </c>
      <c r="DN82" s="53" t="str">
        <f>IF('Г на Ч'!DN82*'Г на группу'!$A$2,'Г на Ч'!DN82*'Г на группу'!$A$2,"")</f>
        <v/>
      </c>
      <c r="DO82" s="53" t="str">
        <f>IF('Г на Ч'!DO82*'Г на группу'!$A$2,'Г на Ч'!DO82*'Г на группу'!$A$2,"")</f>
        <v/>
      </c>
      <c r="DP82" s="21" t="str">
        <f>IF('Г на Ч'!DP82*'Г на группу'!$A$2,'Г на Ч'!DP82*'Г на группу'!$A$2,"")</f>
        <v/>
      </c>
      <c r="DQ82" s="21">
        <f t="shared" si="155"/>
        <v>870</v>
      </c>
    </row>
    <row r="83" spans="1:121" s="21" customFormat="1" x14ac:dyDescent="0.25">
      <c r="A83" s="119" t="s">
        <v>57</v>
      </c>
      <c r="B83" s="56">
        <v>54.5</v>
      </c>
      <c r="C83" s="56">
        <v>1.1000000000000001</v>
      </c>
      <c r="D83" s="56">
        <v>4</v>
      </c>
      <c r="E83" s="61">
        <v>3.8</v>
      </c>
      <c r="F83" s="53">
        <f t="shared" si="129"/>
        <v>6.5400000000000009</v>
      </c>
      <c r="G83" s="30">
        <f t="shared" si="130"/>
        <v>0.13200000000000001</v>
      </c>
      <c r="H83" s="30">
        <f t="shared" si="131"/>
        <v>0.48</v>
      </c>
      <c r="I83" s="30">
        <f t="shared" si="132"/>
        <v>0.45599999999999996</v>
      </c>
      <c r="J83" s="56">
        <f>IF('Г на Ч'!J83*'Г на группу'!$A$2,'Г на Ч'!J83*'Г на группу'!$A$2,"")</f>
        <v>12</v>
      </c>
      <c r="K83" s="57" t="str">
        <f>IF('Г на Ч'!K83*'Г на группу'!$A$2,'Г на Ч'!K83*'Г на группу'!$A$2,"")</f>
        <v/>
      </c>
      <c r="L83" s="57" t="str">
        <f>IF('Г на Ч'!L83*'Г на группу'!$A$2,'Г на Ч'!L83*'Г на группу'!$A$2,"")</f>
        <v/>
      </c>
      <c r="M83" s="57" t="str">
        <f>IF('Г на Ч'!M83*'Г на группу'!$A$2,'Г на Ч'!M83*'Г на группу'!$A$2,"")</f>
        <v/>
      </c>
      <c r="N83" s="57" t="str">
        <f>IF('Г на Ч'!N83*'Г на группу'!$A$2,'Г на Ч'!N83*'Г на группу'!$A$2,"")</f>
        <v/>
      </c>
      <c r="O83" s="56" t="str">
        <f>IF('Г на Ч'!O83*'Г на группу'!$A$2,'Г на Ч'!O83*'Г на группу'!$A$2,"")</f>
        <v/>
      </c>
      <c r="P83" s="57">
        <f>IF('Г на Ч'!P83*'Г на группу'!$A$2,'Г на Ч'!P83*'Г на группу'!$A$2,"")</f>
        <v>6.5400000000000009</v>
      </c>
      <c r="Q83" s="57">
        <f>IF('Г на Ч'!Q83*'Г на группу'!$A$2,'Г на Ч'!Q83*'Г на группу'!$A$2,"")</f>
        <v>0.13200000000000001</v>
      </c>
      <c r="R83" s="57">
        <f>IF('Г на Ч'!R83*'Г на группу'!$A$2,'Г на Ч'!R83*'Г на группу'!$A$2,"")</f>
        <v>0.48</v>
      </c>
      <c r="S83" s="57">
        <f>IF('Г на Ч'!S83*'Г на группу'!$A$2,'Г на Ч'!S83*'Г на группу'!$A$2,"")</f>
        <v>0.45599999999999996</v>
      </c>
      <c r="T83" s="56">
        <f>IF('Г на Ч'!T83*'Г на группу'!$A$2,'Г на Ч'!T83*'Г на группу'!$A$2,"")</f>
        <v>12</v>
      </c>
      <c r="U83" s="57" t="str">
        <f>IF('Г на Ч'!U83*'Г на группу'!$A$2,'Г на Ч'!U83*'Г на группу'!$A$2,"")</f>
        <v/>
      </c>
      <c r="V83" s="57" t="str">
        <f>IF('Г на Ч'!V83*'Г на группу'!$A$2,'Г на Ч'!V83*'Г на группу'!$A$2,"")</f>
        <v/>
      </c>
      <c r="W83" s="57" t="str">
        <f>IF('Г на Ч'!W83*'Г на группу'!$A$2,'Г на Ч'!W83*'Г на группу'!$A$2,"")</f>
        <v/>
      </c>
      <c r="X83" s="57" t="str">
        <f>IF('Г на Ч'!X83*'Г на группу'!$A$2,'Г на Ч'!X83*'Г на группу'!$A$2,"")</f>
        <v/>
      </c>
      <c r="Y83" s="56" t="str">
        <f>IF('Г на Ч'!Y83*'Г на группу'!$A$2,'Г на Ч'!Y83*'Г на группу'!$A$2,"")</f>
        <v/>
      </c>
      <c r="Z83" s="57">
        <f>IF('Г на Ч'!Z83*'Г на группу'!$A$2,'Г на Ч'!Z83*'Г на группу'!$A$2,"")</f>
        <v>6.5400000000000009</v>
      </c>
      <c r="AA83" s="57">
        <f>IF('Г на Ч'!AA83*'Г на группу'!$A$2,'Г на Ч'!AA83*'Г на группу'!$A$2,"")</f>
        <v>0.13200000000000001</v>
      </c>
      <c r="AB83" s="57">
        <f>IF('Г на Ч'!AB83*'Г на группу'!$A$2,'Г на Ч'!AB83*'Г на группу'!$A$2,"")</f>
        <v>0.48</v>
      </c>
      <c r="AC83" s="57">
        <f>IF('Г на Ч'!AC83*'Г на группу'!$A$2,'Г на Ч'!AC83*'Г на группу'!$A$2,"")</f>
        <v>0.45599999999999996</v>
      </c>
      <c r="AD83" s="56">
        <f>IF('Г на Ч'!AD83*'Г на группу'!$A$2,'Г на Ч'!AD83*'Г на группу'!$A$2,"")</f>
        <v>12</v>
      </c>
      <c r="AE83" s="57" t="str">
        <f>IF('Г на Ч'!AE83*'Г на группу'!$A$2,'Г на Ч'!AE83*'Г на группу'!$A$2,"")</f>
        <v/>
      </c>
      <c r="AF83" s="57" t="str">
        <f>IF('Г на Ч'!AF83*'Г на группу'!$A$2,'Г на Ч'!AF83*'Г на группу'!$A$2,"")</f>
        <v/>
      </c>
      <c r="AG83" s="57" t="str">
        <f>IF('Г на Ч'!AG83*'Г на группу'!$A$2,'Г на Ч'!AG83*'Г на группу'!$A$2,"")</f>
        <v/>
      </c>
      <c r="AH83" s="57" t="str">
        <f>IF('Г на Ч'!AH83*'Г на группу'!$A$2,'Г на Ч'!AH83*'Г на группу'!$A$2,"")</f>
        <v/>
      </c>
      <c r="AI83" s="56" t="str">
        <f>IF('Г на Ч'!AI83*'Г на группу'!$A$2,'Г на Ч'!AI83*'Г на группу'!$A$2,"")</f>
        <v/>
      </c>
      <c r="AJ83" s="57">
        <f>IF('Г на Ч'!AJ83*'Г на группу'!$A$2,'Г на Ч'!AJ83*'Г на группу'!$A$2,"")</f>
        <v>6.5400000000000009</v>
      </c>
      <c r="AK83" s="57">
        <f>IF('Г на Ч'!AK83*'Г на группу'!$A$2,'Г на Ч'!AK83*'Г на группу'!$A$2,"")</f>
        <v>0.13200000000000001</v>
      </c>
      <c r="AL83" s="57">
        <f>IF('Г на Ч'!AL83*'Г на группу'!$A$2,'Г на Ч'!AL83*'Г на группу'!$A$2,"")</f>
        <v>0.48</v>
      </c>
      <c r="AM83" s="57">
        <f>IF('Г на Ч'!AM83*'Г на группу'!$A$2,'Г на Ч'!AM83*'Г на группу'!$A$2,"")</f>
        <v>0.45599999999999996</v>
      </c>
      <c r="AN83" s="60">
        <f>IF('Г на Ч'!AN83*'Г на группу'!$A$2,'Г на Ч'!AN83*'Г на группу'!$A$2,"")</f>
        <v>12</v>
      </c>
      <c r="AO83" s="57" t="str">
        <f>IF('Г на Ч'!AO83*'Г на группу'!$A$2,'Г на Ч'!AO83*'Г на группу'!$A$2,"")</f>
        <v/>
      </c>
      <c r="AP83" s="57" t="str">
        <f>IF('Г на Ч'!AP83*'Г на группу'!$A$2,'Г на Ч'!AP83*'Г на группу'!$A$2,"")</f>
        <v/>
      </c>
      <c r="AQ83" s="57" t="str">
        <f>IF('Г на Ч'!AQ83*'Г на группу'!$A$2,'Г на Ч'!AQ83*'Г на группу'!$A$2,"")</f>
        <v/>
      </c>
      <c r="AR83" s="57" t="str">
        <f>IF('Г на Ч'!AR83*'Г на группу'!$A$2,'Г на Ч'!AR83*'Г на группу'!$A$2,"")</f>
        <v/>
      </c>
      <c r="AS83" s="56" t="str">
        <f>IF('Г на Ч'!AS83*'Г на группу'!$A$2,'Г на Ч'!AS83*'Г на группу'!$A$2,"")</f>
        <v/>
      </c>
      <c r="AT83" s="57">
        <f>IF('Г на Ч'!AT83*'Г на группу'!$A$2,'Г на Ч'!AT83*'Г на группу'!$A$2,"")</f>
        <v>6.5400000000000009</v>
      </c>
      <c r="AU83" s="57">
        <f>IF('Г на Ч'!AU83*'Г на группу'!$A$2,'Г на Ч'!AU83*'Г на группу'!$A$2,"")</f>
        <v>0.13200000000000001</v>
      </c>
      <c r="AV83" s="57">
        <f>IF('Г на Ч'!AV83*'Г на группу'!$A$2,'Г на Ч'!AV83*'Г на группу'!$A$2,"")</f>
        <v>0.48</v>
      </c>
      <c r="AW83" s="57">
        <f>IF('Г на Ч'!AW83*'Г на группу'!$A$2,'Г на Ч'!AW83*'Г на группу'!$A$2,"")</f>
        <v>0.45599999999999996</v>
      </c>
      <c r="AX83" s="56">
        <f>IF('Г на Ч'!AX83*'Г на группу'!$A$2,'Г на Ч'!AX83*'Г на группу'!$A$2,"")</f>
        <v>12</v>
      </c>
      <c r="AY83" s="57" t="str">
        <f>IF('Г на Ч'!AY83*'Г на группу'!$A$2,'Г на Ч'!AY83*'Г на группу'!$A$2,"")</f>
        <v/>
      </c>
      <c r="AZ83" s="57" t="str">
        <f>IF('Г на Ч'!AZ83*'Г на группу'!$A$2,'Г на Ч'!AZ83*'Г на группу'!$A$2,"")</f>
        <v/>
      </c>
      <c r="BA83" s="57" t="str">
        <f>IF('Г на Ч'!BA83*'Г на группу'!$A$2,'Г на Ч'!BA83*'Г на группу'!$A$2,"")</f>
        <v/>
      </c>
      <c r="BB83" s="57" t="str">
        <f>IF('Г на Ч'!BB83*'Г на группу'!$A$2,'Г на Ч'!BB83*'Г на группу'!$A$2,"")</f>
        <v/>
      </c>
      <c r="BC83" s="56" t="str">
        <f>IF('Г на Ч'!BC83*'Г на группу'!$A$2,'Г на Ч'!BC83*'Г на группу'!$A$2,"")</f>
        <v/>
      </c>
      <c r="BD83" s="57" t="str">
        <f>IF('Г на Ч'!BD83*'Г на группу'!$A$2,'Г на Ч'!BD83*'Г на группу'!$A$2,"")</f>
        <v/>
      </c>
      <c r="BE83" s="57" t="str">
        <f>IF('Г на Ч'!BE83*'Г на группу'!$A$2,'Г на Ч'!BE83*'Г на группу'!$A$2,"")</f>
        <v/>
      </c>
      <c r="BF83" s="57" t="str">
        <f>IF('Г на Ч'!BF83*'Г на группу'!$A$2,'Г на Ч'!BF83*'Г на группу'!$A$2,"")</f>
        <v/>
      </c>
      <c r="BG83" s="57" t="str">
        <f>IF('Г на Ч'!BG83*'Г на группу'!$A$2,'Г на Ч'!BG83*'Г на группу'!$A$2,"")</f>
        <v/>
      </c>
      <c r="BH83" s="60" t="str">
        <f>IF('Г на Ч'!BH83*'Г на группу'!$A$2,'Г на Ч'!BH83*'Г на группу'!$A$2,"")</f>
        <v/>
      </c>
      <c r="BI83" s="57" t="str">
        <f>IF('Г на Ч'!BI83*'Г на группу'!$A$2,'Г на Ч'!BI83*'Г на группу'!$A$2,"")</f>
        <v/>
      </c>
      <c r="BJ83" s="57" t="str">
        <f>IF('Г на Ч'!BJ83*'Г на группу'!$A$2,'Г на Ч'!BJ83*'Г на группу'!$A$2,"")</f>
        <v/>
      </c>
      <c r="BK83" s="57" t="str">
        <f>IF('Г на Ч'!BK83*'Г на группу'!$A$2,'Г на Ч'!BK83*'Г на группу'!$A$2,"")</f>
        <v/>
      </c>
      <c r="BL83" s="57" t="str">
        <f>IF('Г на Ч'!BL83*'Г на группу'!$A$2,'Г на Ч'!BL83*'Г на группу'!$A$2,"")</f>
        <v/>
      </c>
      <c r="BM83" s="61" t="str">
        <f>IF('Г на Ч'!BM83*'Г на группу'!$A$2,'Г на Ч'!BM83*'Г на группу'!$A$2,"")</f>
        <v/>
      </c>
      <c r="BN83" s="57">
        <f>IF('Г на Ч'!BN83*'Г на группу'!$A$2,'Г на Ч'!BN83*'Г на группу'!$A$2,"")</f>
        <v>6.5400000000000009</v>
      </c>
      <c r="BO83" s="57">
        <f>IF('Г на Ч'!BO83*'Г на группу'!$A$2,'Г на Ч'!BO83*'Г на группу'!$A$2,"")</f>
        <v>0.13200000000000001</v>
      </c>
      <c r="BP83" s="57">
        <f>IF('Г на Ч'!BP83*'Г на группу'!$A$2,'Г на Ч'!BP83*'Г на группу'!$A$2,"")</f>
        <v>0.48</v>
      </c>
      <c r="BQ83" s="57">
        <f>IF('Г на Ч'!BQ83*'Г на группу'!$A$2,'Г на Ч'!BQ83*'Г на группу'!$A$2,"")</f>
        <v>0.45599999999999996</v>
      </c>
      <c r="BR83" s="56">
        <f>IF('Г на Ч'!BR83*'Г на группу'!$A$2,'Г на Ч'!BR83*'Г на группу'!$A$2,"")</f>
        <v>12</v>
      </c>
      <c r="BS83" s="57" t="str">
        <f>IF('Г на Ч'!BS83*'Г на группу'!$A$2,'Г на Ч'!BS83*'Г на группу'!$A$2,"")</f>
        <v/>
      </c>
      <c r="BT83" s="57" t="str">
        <f>IF('Г на Ч'!BT83*'Г на группу'!$A$2,'Г на Ч'!BT83*'Г на группу'!$A$2,"")</f>
        <v/>
      </c>
      <c r="BU83" s="57" t="str">
        <f>IF('Г на Ч'!BU83*'Г на группу'!$A$2,'Г на Ч'!BU83*'Г на группу'!$A$2,"")</f>
        <v/>
      </c>
      <c r="BV83" s="57" t="str">
        <f>IF('Г на Ч'!BV83*'Г на группу'!$A$2,'Г на Ч'!BV83*'Г на группу'!$A$2,"")</f>
        <v/>
      </c>
      <c r="BW83" s="56" t="str">
        <f>IF('Г на Ч'!BW83*'Г на группу'!$A$2,'Г на Ч'!BW83*'Г на группу'!$A$2,"")</f>
        <v/>
      </c>
      <c r="BX83" s="57">
        <f>IF('Г на Ч'!BX83*'Г на группу'!$A$2,'Г на Ч'!BX83*'Г на группу'!$A$2,"")</f>
        <v>6.5400000000000009</v>
      </c>
      <c r="BY83" s="57">
        <f>IF('Г на Ч'!BY83*'Г на группу'!$A$2,'Г на Ч'!BY83*'Г на группу'!$A$2,"")</f>
        <v>0.13200000000000001</v>
      </c>
      <c r="BZ83" s="57">
        <f>IF('Г на Ч'!BZ83*'Г на группу'!$A$2,'Г на Ч'!BZ83*'Г на группу'!$A$2,"")</f>
        <v>0.48</v>
      </c>
      <c r="CA83" s="57">
        <f>IF('Г на Ч'!CA83*'Г на группу'!$A$2,'Г на Ч'!CA83*'Г на группу'!$A$2,"")</f>
        <v>0.45599999999999996</v>
      </c>
      <c r="CB83" s="56">
        <f>IF('Г на Ч'!CB83*'Г на группу'!$A$2,'Г на Ч'!CB83*'Г на группу'!$A$2,"")</f>
        <v>12</v>
      </c>
      <c r="CC83" s="57" t="str">
        <f>IF('Г на Ч'!CC83*'Г на группу'!$A$2,'Г на Ч'!CC83*'Г на группу'!$A$2,"")</f>
        <v/>
      </c>
      <c r="CD83" s="57" t="str">
        <f>IF('Г на Ч'!CD83*'Г на группу'!$A$2,'Г на Ч'!CD83*'Г на группу'!$A$2,"")</f>
        <v/>
      </c>
      <c r="CE83" s="57" t="str">
        <f>IF('Г на Ч'!CE83*'Г на группу'!$A$2,'Г на Ч'!CE83*'Г на группу'!$A$2,"")</f>
        <v/>
      </c>
      <c r="CF83" s="57" t="str">
        <f>IF('Г на Ч'!CF83*'Г на группу'!$A$2,'Г на Ч'!CF83*'Г на группу'!$A$2,"")</f>
        <v/>
      </c>
      <c r="CG83" s="56" t="str">
        <f>IF('Г на Ч'!CG83*'Г на группу'!$A$2,'Г на Ч'!CG83*'Г на группу'!$A$2,"")</f>
        <v/>
      </c>
      <c r="CH83" s="57">
        <f>IF('Г на Ч'!CH83*'Г на группу'!$A$2,'Г на Ч'!CH83*'Г на группу'!$A$2,"")</f>
        <v>6.5400000000000009</v>
      </c>
      <c r="CI83" s="57">
        <f>IF('Г на Ч'!CI83*'Г на группу'!$A$2,'Г на Ч'!CI83*'Г на группу'!$A$2,"")</f>
        <v>0.13200000000000001</v>
      </c>
      <c r="CJ83" s="57">
        <f>IF('Г на Ч'!CJ83*'Г на группу'!$A$2,'Г на Ч'!CJ83*'Г на группу'!$A$2,"")</f>
        <v>0.48</v>
      </c>
      <c r="CK83" s="57">
        <f>IF('Г на Ч'!CK83*'Г на группу'!$A$2,'Г на Ч'!CK83*'Г на группу'!$A$2,"")</f>
        <v>0.45599999999999996</v>
      </c>
      <c r="CL83" s="60">
        <f>IF('Г на Ч'!CL83*'Г на группу'!$A$2,'Г на Ч'!CL83*'Г на группу'!$A$2,"")</f>
        <v>12</v>
      </c>
      <c r="CM83" s="57" t="str">
        <f>IF('Г на Ч'!CM83*'Г на группу'!$A$2,'Г на Ч'!CM83*'Г на группу'!$A$2,"")</f>
        <v/>
      </c>
      <c r="CN83" s="57" t="str">
        <f>IF('Г на Ч'!CN83*'Г на группу'!$A$2,'Г на Ч'!CN83*'Г на группу'!$A$2,"")</f>
        <v/>
      </c>
      <c r="CO83" s="57" t="str">
        <f>IF('Г на Ч'!CO83*'Г на группу'!$A$2,'Г на Ч'!CO83*'Г на группу'!$A$2,"")</f>
        <v/>
      </c>
      <c r="CP83" s="57" t="str">
        <f>IF('Г на Ч'!CP83*'Г на группу'!$A$2,'Г на Ч'!CP83*'Г на группу'!$A$2,"")</f>
        <v/>
      </c>
      <c r="CQ83" s="56" t="str">
        <f>IF('Г на Ч'!CQ83*'Г на группу'!$A$2,'Г на Ч'!CQ83*'Г на группу'!$A$2,"")</f>
        <v/>
      </c>
      <c r="CR83" s="57">
        <f>IF('Г на Ч'!CR83*'Г на группу'!$A$2,'Г на Ч'!CR83*'Г на группу'!$A$2,"")</f>
        <v>6.5400000000000009</v>
      </c>
      <c r="CS83" s="57">
        <f>IF('Г на Ч'!CS83*'Г на группу'!$A$2,'Г на Ч'!CS83*'Г на группу'!$A$2,"")</f>
        <v>0.13200000000000001</v>
      </c>
      <c r="CT83" s="57">
        <f>IF('Г на Ч'!CT83*'Г на группу'!$A$2,'Г на Ч'!CT83*'Г на группу'!$A$2,"")</f>
        <v>0.48</v>
      </c>
      <c r="CU83" s="57">
        <f>IF('Г на Ч'!CU83*'Г на группу'!$A$2,'Г на Ч'!CU83*'Г на группу'!$A$2,"")</f>
        <v>0.45599999999999996</v>
      </c>
      <c r="CV83" s="56">
        <f>IF('Г на Ч'!CV83*'Г на группу'!$A$2,'Г на Ч'!CV83*'Г на группу'!$A$2,"")</f>
        <v>12</v>
      </c>
      <c r="CW83" s="57" t="str">
        <f>IF('Г на Ч'!CW83*'Г на группу'!$A$2,'Г на Ч'!CW83*'Г на группу'!$A$2,"")</f>
        <v/>
      </c>
      <c r="CX83" s="57" t="str">
        <f>IF('Г на Ч'!CX83*'Г на группу'!$A$2,'Г на Ч'!CX83*'Г на группу'!$A$2,"")</f>
        <v/>
      </c>
      <c r="CY83" s="57" t="str">
        <f>IF('Г на Ч'!CY83*'Г на группу'!$A$2,'Г на Ч'!CY83*'Г на группу'!$A$2,"")</f>
        <v/>
      </c>
      <c r="CZ83" s="57" t="str">
        <f>IF('Г на Ч'!CZ83*'Г на группу'!$A$2,'Г на Ч'!CZ83*'Г на группу'!$A$2,"")</f>
        <v/>
      </c>
      <c r="DA83" s="56" t="str">
        <f>IF('Г на Ч'!DA83*'Г на группу'!$A$2,'Г на Ч'!DA83*'Г на группу'!$A$2,"")</f>
        <v/>
      </c>
      <c r="DB83" s="57" t="str">
        <f>IF('Г на Ч'!DB83*'Г на группу'!$A$2,'Г на Ч'!DB83*'Г на группу'!$A$2,"")</f>
        <v/>
      </c>
      <c r="DC83" s="57" t="str">
        <f>IF('Г на Ч'!DC83*'Г на группу'!$A$2,'Г на Ч'!DC83*'Г на группу'!$A$2,"")</f>
        <v/>
      </c>
      <c r="DD83" s="57" t="str">
        <f>IF('Г на Ч'!DD83*'Г на группу'!$A$2,'Г на Ч'!DD83*'Г на группу'!$A$2,"")</f>
        <v/>
      </c>
      <c r="DE83" s="57" t="str">
        <f>IF('Г на Ч'!DE83*'Г на группу'!$A$2,'Г на Ч'!DE83*'Г на группу'!$A$2,"")</f>
        <v/>
      </c>
      <c r="DF83" s="60" t="str">
        <f>IF('Г на Ч'!DF83*'Г на группу'!$A$2,'Г на Ч'!DF83*'Г на группу'!$A$2,"")</f>
        <v/>
      </c>
      <c r="DG83" s="57">
        <f>IF('Г на Ч'!DG83*'Г на группу'!$A$2,'Г на Ч'!DG83*'Г на группу'!$A$2,"")</f>
        <v>6.5400000000000009</v>
      </c>
      <c r="DH83" s="57">
        <f>IF('Г на Ч'!DH83*'Г на группу'!$A$2,'Г на Ч'!DH83*'Г на группу'!$A$2,"")</f>
        <v>0.13200000000000001</v>
      </c>
      <c r="DI83" s="57">
        <f>IF('Г на Ч'!DI83*'Г на группу'!$A$2,'Г на Ч'!DI83*'Г на группу'!$A$2,"")</f>
        <v>0.48</v>
      </c>
      <c r="DJ83" s="57">
        <f>IF('Г на Ч'!DJ83*'Г на группу'!$A$2,'Г на Ч'!DJ83*'Г на группу'!$A$2,"")</f>
        <v>0.45599999999999996</v>
      </c>
      <c r="DK83" s="56">
        <f>IF('Г на Ч'!DK83*'Г на группу'!$A$2,'Г на Ч'!DK83*'Г на группу'!$A$2,"")</f>
        <v>12</v>
      </c>
      <c r="DL83" s="57" t="str">
        <f>IF('Г на Ч'!DL83*'Г на группу'!$A$2,'Г на Ч'!DL83*'Г на группу'!$A$2,"")</f>
        <v/>
      </c>
      <c r="DM83" s="57" t="str">
        <f>IF('Г на Ч'!DM83*'Г на группу'!$A$2,'Г на Ч'!DM83*'Г на группу'!$A$2,"")</f>
        <v/>
      </c>
      <c r="DN83" s="57" t="str">
        <f>IF('Г на Ч'!DN83*'Г на группу'!$A$2,'Г на Ч'!DN83*'Г на группу'!$A$2,"")</f>
        <v/>
      </c>
      <c r="DO83" s="57" t="str">
        <f>IF('Г на Ч'!DO83*'Г на группу'!$A$2,'Г на Ч'!DO83*'Г на группу'!$A$2,"")</f>
        <v/>
      </c>
      <c r="DP83" s="56" t="str">
        <f>IF('Г на Ч'!DP83*'Г на группу'!$A$2,'Г на Ч'!DP83*'Г на группу'!$A$2,"")</f>
        <v/>
      </c>
      <c r="DQ83" s="21">
        <f t="shared" si="155"/>
        <v>120</v>
      </c>
    </row>
    <row r="84" spans="1:121" s="56" customFormat="1" x14ac:dyDescent="0.25">
      <c r="A84" s="35" t="s">
        <v>58</v>
      </c>
      <c r="B84" s="40">
        <v>282</v>
      </c>
      <c r="C84" s="38">
        <v>23.4</v>
      </c>
      <c r="D84" s="38">
        <v>6.4</v>
      </c>
      <c r="E84" s="43">
        <v>31</v>
      </c>
      <c r="F84" s="57" t="e">
        <f t="shared" si="129"/>
        <v>#VALUE!</v>
      </c>
      <c r="G84" s="57" t="e">
        <f t="shared" si="130"/>
        <v>#VALUE!</v>
      </c>
      <c r="H84" s="57" t="e">
        <f t="shared" si="131"/>
        <v>#VALUE!</v>
      </c>
      <c r="I84" s="57" t="e">
        <f t="shared" si="132"/>
        <v>#VALUE!</v>
      </c>
      <c r="J84" s="38" t="str">
        <f>IF('Г на Ч'!J84*'Г на группу'!$A$2,'Г на Ч'!J84*'Г на группу'!$A$2,"")</f>
        <v/>
      </c>
      <c r="K84" s="39">
        <f>IF('Г на Ч'!K84*'Г на группу'!$A$2,'Г на Ч'!K84*'Г на группу'!$A$2,"")</f>
        <v>33.839999999999996</v>
      </c>
      <c r="L84" s="39">
        <f>IF('Г на Ч'!L84*'Г на группу'!$A$2,'Г на Ч'!L84*'Г на группу'!$A$2,"")</f>
        <v>2.8079999999999998</v>
      </c>
      <c r="M84" s="39">
        <f>IF('Г на Ч'!M84*'Г на группу'!$A$2,'Г на Ч'!M84*'Г на группу'!$A$2,"")</f>
        <v>0.76800000000000002</v>
      </c>
      <c r="N84" s="39">
        <f>IF('Г на Ч'!N84*'Г на группу'!$A$2,'Г на Ч'!N84*'Г на группу'!$A$2,"")</f>
        <v>3.7199999999999998</v>
      </c>
      <c r="O84" s="40">
        <f>IF('Г на Ч'!O84*'Г на группу'!$A$2,'Г на Ч'!O84*'Г на группу'!$A$2,"")</f>
        <v>12</v>
      </c>
      <c r="P84" s="39" t="str">
        <f>IF('Г на Ч'!P84*'Г на группу'!$A$2,'Г на Ч'!P84*'Г на группу'!$A$2,"")</f>
        <v/>
      </c>
      <c r="Q84" s="39" t="str">
        <f>IF('Г на Ч'!Q84*'Г на группу'!$A$2,'Г на Ч'!Q84*'Г на группу'!$A$2,"")</f>
        <v/>
      </c>
      <c r="R84" s="39" t="str">
        <f>IF('Г на Ч'!R84*'Г на группу'!$A$2,'Г на Ч'!R84*'Г на группу'!$A$2,"")</f>
        <v/>
      </c>
      <c r="S84" s="39" t="str">
        <f>IF('Г на Ч'!S84*'Г на группу'!$A$2,'Г на Ч'!S84*'Г на группу'!$A$2,"")</f>
        <v/>
      </c>
      <c r="T84" s="40" t="str">
        <f>IF('Г на Ч'!T84*'Г на группу'!$A$2,'Г на Ч'!T84*'Г на группу'!$A$2,"")</f>
        <v/>
      </c>
      <c r="U84" s="39">
        <f>IF('Г на Ч'!U84*'Г на группу'!$A$2,'Г на Ч'!U84*'Г на группу'!$A$2,"")</f>
        <v>33.839999999999996</v>
      </c>
      <c r="V84" s="39">
        <f>IF('Г на Ч'!V84*'Г на группу'!$A$2,'Г на Ч'!V84*'Г на группу'!$A$2,"")</f>
        <v>2.8079999999999998</v>
      </c>
      <c r="W84" s="39">
        <f>IF('Г на Ч'!W84*'Г на группу'!$A$2,'Г на Ч'!W84*'Г на группу'!$A$2,"")</f>
        <v>0.76800000000000002</v>
      </c>
      <c r="X84" s="39">
        <f>IF('Г на Ч'!X84*'Г на группу'!$A$2,'Г на Ч'!X84*'Г на группу'!$A$2,"")</f>
        <v>3.7199999999999998</v>
      </c>
      <c r="Y84" s="40">
        <f>IF('Г на Ч'!Y84*'Г на группу'!$A$2,'Г на Ч'!Y84*'Г на группу'!$A$2,"")</f>
        <v>12</v>
      </c>
      <c r="Z84" s="39" t="str">
        <f>IF('Г на Ч'!Z84*'Г на группу'!$A$2,'Г на Ч'!Z84*'Г на группу'!$A$2,"")</f>
        <v/>
      </c>
      <c r="AA84" s="39" t="str">
        <f>IF('Г на Ч'!AA84*'Г на группу'!$A$2,'Г на Ч'!AA84*'Г на группу'!$A$2,"")</f>
        <v/>
      </c>
      <c r="AB84" s="39" t="str">
        <f>IF('Г на Ч'!AB84*'Г на группу'!$A$2,'Г на Ч'!AB84*'Г на группу'!$A$2,"")</f>
        <v/>
      </c>
      <c r="AC84" s="39" t="str">
        <f>IF('Г на Ч'!AC84*'Г на группу'!$A$2,'Г на Ч'!AC84*'Г на группу'!$A$2,"")</f>
        <v/>
      </c>
      <c r="AD84" s="38" t="str">
        <f>IF('Г на Ч'!AD84*'Г на группу'!$A$2,'Г на Ч'!AD84*'Г на группу'!$A$2,"")</f>
        <v/>
      </c>
      <c r="AE84" s="39">
        <f>IF('Г на Ч'!AE84*'Г на группу'!$A$2,'Г на Ч'!AE84*'Г на группу'!$A$2,"")</f>
        <v>33.839999999999996</v>
      </c>
      <c r="AF84" s="39">
        <f>IF('Г на Ч'!AF84*'Г на группу'!$A$2,'Г на Ч'!AF84*'Г на группу'!$A$2,"")</f>
        <v>2.8079999999999998</v>
      </c>
      <c r="AG84" s="39">
        <f>IF('Г на Ч'!AG84*'Г на группу'!$A$2,'Г на Ч'!AG84*'Г на группу'!$A$2,"")</f>
        <v>0.76800000000000002</v>
      </c>
      <c r="AH84" s="39">
        <f>IF('Г на Ч'!AH84*'Г на группу'!$A$2,'Г на Ч'!AH84*'Г на группу'!$A$2,"")</f>
        <v>3.7199999999999998</v>
      </c>
      <c r="AI84" s="38">
        <f>IF('Г на Ч'!AI84*'Г на группу'!$A$2,'Г на Ч'!AI84*'Г на группу'!$A$2,"")</f>
        <v>12</v>
      </c>
      <c r="AJ84" s="39" t="str">
        <f>IF('Г на Ч'!AJ84*'Г на группу'!$A$2,'Г на Ч'!AJ84*'Г на группу'!$A$2,"")</f>
        <v/>
      </c>
      <c r="AK84" s="39" t="str">
        <f>IF('Г на Ч'!AK84*'Г на группу'!$A$2,'Г на Ч'!AK84*'Г на группу'!$A$2,"")</f>
        <v/>
      </c>
      <c r="AL84" s="39" t="str">
        <f>IF('Г на Ч'!AL84*'Г на группу'!$A$2,'Г на Ч'!AL84*'Г на группу'!$A$2,"")</f>
        <v/>
      </c>
      <c r="AM84" s="39" t="str">
        <f>IF('Г на Ч'!AM84*'Г на группу'!$A$2,'Г на Ч'!AM84*'Г на группу'!$A$2,"")</f>
        <v/>
      </c>
      <c r="AN84" s="41" t="str">
        <f>IF('Г на Ч'!AN84*'Г на группу'!$A$2,'Г на Ч'!AN84*'Г на группу'!$A$2,"")</f>
        <v/>
      </c>
      <c r="AO84" s="39">
        <f>IF('Г на Ч'!AO84*'Г на группу'!$A$2,'Г на Ч'!AO84*'Г на группу'!$A$2,"")</f>
        <v>33.839999999999996</v>
      </c>
      <c r="AP84" s="39">
        <f>IF('Г на Ч'!AP84*'Г на группу'!$A$2,'Г на Ч'!AP84*'Г на группу'!$A$2,"")</f>
        <v>2.8079999999999998</v>
      </c>
      <c r="AQ84" s="39">
        <f>IF('Г на Ч'!AQ84*'Г на группу'!$A$2,'Г на Ч'!AQ84*'Г на группу'!$A$2,"")</f>
        <v>0.76800000000000002</v>
      </c>
      <c r="AR84" s="39">
        <f>IF('Г на Ч'!AR84*'Г на группу'!$A$2,'Г на Ч'!AR84*'Г на группу'!$A$2,"")</f>
        <v>3.7199999999999998</v>
      </c>
      <c r="AS84" s="40">
        <f>IF('Г на Ч'!AS84*'Г на группу'!$A$2,'Г на Ч'!AS84*'Г на группу'!$A$2,"")</f>
        <v>12</v>
      </c>
      <c r="AT84" s="39" t="str">
        <f>IF('Г на Ч'!AT84*'Г на группу'!$A$2,'Г на Ч'!AT84*'Г на группу'!$A$2,"")</f>
        <v/>
      </c>
      <c r="AU84" s="39" t="str">
        <f>IF('Г на Ч'!AU84*'Г на группу'!$A$2,'Г на Ч'!AU84*'Г на группу'!$A$2,"")</f>
        <v/>
      </c>
      <c r="AV84" s="39" t="str">
        <f>IF('Г на Ч'!AV84*'Г на группу'!$A$2,'Г на Ч'!AV84*'Г на группу'!$A$2,"")</f>
        <v/>
      </c>
      <c r="AW84" s="39" t="str">
        <f>IF('Г на Ч'!AW84*'Г на группу'!$A$2,'Г на Ч'!AW84*'Г на группу'!$A$2,"")</f>
        <v/>
      </c>
      <c r="AX84" s="38" t="str">
        <f>IF('Г на Ч'!AX84*'Г на группу'!$A$2,'Г на Ч'!AX84*'Г на группу'!$A$2,"")</f>
        <v/>
      </c>
      <c r="AY84" s="42">
        <f>IF('Г на Ч'!AY84*'Г на группу'!$A$2,'Г на Ч'!AY84*'Г на группу'!$A$2,"")</f>
        <v>33.839999999999996</v>
      </c>
      <c r="AZ84" s="39">
        <f>IF('Г на Ч'!AZ84*'Г на группу'!$A$2,'Г на Ч'!AZ84*'Г на группу'!$A$2,"")</f>
        <v>2.8079999999999998</v>
      </c>
      <c r="BA84" s="39">
        <f>IF('Г на Ч'!BA84*'Г на группу'!$A$2,'Г на Ч'!BA84*'Г на группу'!$A$2,"")</f>
        <v>0.76800000000000002</v>
      </c>
      <c r="BB84" s="39">
        <f>IF('Г на Ч'!BB84*'Г на группу'!$A$2,'Г на Ч'!BB84*'Г на группу'!$A$2,"")</f>
        <v>3.7199999999999998</v>
      </c>
      <c r="BC84" s="40">
        <f>IF('Г на Ч'!BC84*'Г на группу'!$A$2,'Г на Ч'!BC84*'Г на группу'!$A$2,"")</f>
        <v>12</v>
      </c>
      <c r="BD84" s="39">
        <f>IF('Г на Ч'!BD84*'Г на группу'!$A$2,'Г на Ч'!BD84*'Г на группу'!$A$2,"")</f>
        <v>33.839999999999996</v>
      </c>
      <c r="BE84" s="39">
        <f>IF('Г на Ч'!BE84*'Г на группу'!$A$2,'Г на Ч'!BE84*'Г на группу'!$A$2,"")</f>
        <v>2.8079999999999998</v>
      </c>
      <c r="BF84" s="39">
        <f>IF('Г на Ч'!BF84*'Г на группу'!$A$2,'Г на Ч'!BF84*'Г на группу'!$A$2,"")</f>
        <v>0.76800000000000002</v>
      </c>
      <c r="BG84" s="39">
        <f>IF('Г на Ч'!BG84*'Г на группу'!$A$2,'Г на Ч'!BG84*'Г на группу'!$A$2,"")</f>
        <v>3.7199999999999998</v>
      </c>
      <c r="BH84" s="41">
        <f>IF('Г на Ч'!BH84*'Г на группу'!$A$2,'Г на Ч'!BH84*'Г на группу'!$A$2,"")</f>
        <v>12</v>
      </c>
      <c r="BI84" s="42">
        <f>IF('Г на Ч'!BI84*'Г на группу'!$A$2,'Г на Ч'!BI84*'Г на группу'!$A$2,"")</f>
        <v>33.839999999999996</v>
      </c>
      <c r="BJ84" s="39">
        <f>IF('Г на Ч'!BJ84*'Г на группу'!$A$2,'Г на Ч'!BJ84*'Г на группу'!$A$2,"")</f>
        <v>2.8079999999999998</v>
      </c>
      <c r="BK84" s="39">
        <f>IF('Г на Ч'!BK84*'Г на группу'!$A$2,'Г на Ч'!BK84*'Г на группу'!$A$2,"")</f>
        <v>0.76800000000000002</v>
      </c>
      <c r="BL84" s="39">
        <f>IF('Г на Ч'!BL84*'Г на группу'!$A$2,'Г на Ч'!BL84*'Г на группу'!$A$2,"")</f>
        <v>3.7199999999999998</v>
      </c>
      <c r="BM84" s="43">
        <f>IF('Г на Ч'!BM84*'Г на группу'!$A$2,'Г на Ч'!BM84*'Г на группу'!$A$2,"")</f>
        <v>12</v>
      </c>
      <c r="BN84" s="39" t="str">
        <f>IF('Г на Ч'!BN84*'Г на группу'!$A$2,'Г на Ч'!BN84*'Г на группу'!$A$2,"")</f>
        <v/>
      </c>
      <c r="BO84" s="39" t="str">
        <f>IF('Г на Ч'!BO84*'Г на группу'!$A$2,'Г на Ч'!BO84*'Г на группу'!$A$2,"")</f>
        <v/>
      </c>
      <c r="BP84" s="39" t="str">
        <f>IF('Г на Ч'!BP84*'Г на группу'!$A$2,'Г на Ч'!BP84*'Г на группу'!$A$2,"")</f>
        <v/>
      </c>
      <c r="BQ84" s="39" t="str">
        <f>IF('Г на Ч'!BQ84*'Г на группу'!$A$2,'Г на Ч'!BQ84*'Г на группу'!$A$2,"")</f>
        <v/>
      </c>
      <c r="BR84" s="40" t="str">
        <f>IF('Г на Ч'!BR84*'Г на группу'!$A$2,'Г на Ч'!BR84*'Г на группу'!$A$2,"")</f>
        <v/>
      </c>
      <c r="BS84" s="39">
        <f>IF('Г на Ч'!BS84*'Г на группу'!$A$2,'Г на Ч'!BS84*'Г на группу'!$A$2,"")</f>
        <v>33.839999999999996</v>
      </c>
      <c r="BT84" s="39">
        <f>IF('Г на Ч'!BT84*'Г на группу'!$A$2,'Г на Ч'!BT84*'Г на группу'!$A$2,"")</f>
        <v>2.8079999999999998</v>
      </c>
      <c r="BU84" s="39">
        <f>IF('Г на Ч'!BU84*'Г на группу'!$A$2,'Г на Ч'!BU84*'Г на группу'!$A$2,"")</f>
        <v>0.76800000000000002</v>
      </c>
      <c r="BV84" s="39">
        <f>IF('Г на Ч'!BV84*'Г на группу'!$A$2,'Г на Ч'!BV84*'Г на группу'!$A$2,"")</f>
        <v>3.7199999999999998</v>
      </c>
      <c r="BW84" s="40">
        <f>IF('Г на Ч'!BW84*'Г на группу'!$A$2,'Г на Ч'!BW84*'Г на группу'!$A$2,"")</f>
        <v>12</v>
      </c>
      <c r="BX84" s="39" t="str">
        <f>IF('Г на Ч'!BX84*'Г на группу'!$A$2,'Г на Ч'!BX84*'Г на группу'!$A$2,"")</f>
        <v/>
      </c>
      <c r="BY84" s="39" t="str">
        <f>IF('Г на Ч'!BY84*'Г на группу'!$A$2,'Г на Ч'!BY84*'Г на группу'!$A$2,"")</f>
        <v/>
      </c>
      <c r="BZ84" s="39" t="str">
        <f>IF('Г на Ч'!BZ84*'Г на группу'!$A$2,'Г на Ч'!BZ84*'Г на группу'!$A$2,"")</f>
        <v/>
      </c>
      <c r="CA84" s="39" t="str">
        <f>IF('Г на Ч'!CA84*'Г на группу'!$A$2,'Г на Ч'!CA84*'Г на группу'!$A$2,"")</f>
        <v/>
      </c>
      <c r="CB84" s="40" t="str">
        <f>IF('Г на Ч'!CB84*'Г на группу'!$A$2,'Г на Ч'!CB84*'Г на группу'!$A$2,"")</f>
        <v/>
      </c>
      <c r="CC84" s="39">
        <f>IF('Г на Ч'!CC84*'Г на группу'!$A$2,'Г на Ч'!CC84*'Г на группу'!$A$2,"")</f>
        <v>33.839999999999996</v>
      </c>
      <c r="CD84" s="39">
        <f>IF('Г на Ч'!CD84*'Г на группу'!$A$2,'Г на Ч'!CD84*'Г на группу'!$A$2,"")</f>
        <v>2.8079999999999998</v>
      </c>
      <c r="CE84" s="39">
        <f>IF('Г на Ч'!CE84*'Г на группу'!$A$2,'Г на Ч'!CE84*'Г на группу'!$A$2,"")</f>
        <v>0.76800000000000002</v>
      </c>
      <c r="CF84" s="39">
        <f>IF('Г на Ч'!CF84*'Г на группу'!$A$2,'Г на Ч'!CF84*'Г на группу'!$A$2,"")</f>
        <v>3.7199999999999998</v>
      </c>
      <c r="CG84" s="38">
        <f>IF('Г на Ч'!CG84*'Г на группу'!$A$2,'Г на Ч'!CG84*'Г на группу'!$A$2,"")</f>
        <v>12</v>
      </c>
      <c r="CH84" s="39" t="str">
        <f>IF('Г на Ч'!CH84*'Г на группу'!$A$2,'Г на Ч'!CH84*'Г на группу'!$A$2,"")</f>
        <v/>
      </c>
      <c r="CI84" s="39" t="str">
        <f>IF('Г на Ч'!CI84*'Г на группу'!$A$2,'Г на Ч'!CI84*'Г на группу'!$A$2,"")</f>
        <v/>
      </c>
      <c r="CJ84" s="39" t="str">
        <f>IF('Г на Ч'!CJ84*'Г на группу'!$A$2,'Г на Ч'!CJ84*'Г на группу'!$A$2,"")</f>
        <v/>
      </c>
      <c r="CK84" s="39" t="str">
        <f>IF('Г на Ч'!CK84*'Г на группу'!$A$2,'Г на Ч'!CK84*'Г на группу'!$A$2,"")</f>
        <v/>
      </c>
      <c r="CL84" s="41" t="str">
        <f>IF('Г на Ч'!CL84*'Г на группу'!$A$2,'Г на Ч'!CL84*'Г на группу'!$A$2,"")</f>
        <v/>
      </c>
      <c r="CM84" s="39">
        <f>IF('Г на Ч'!CM84*'Г на группу'!$A$2,'Г на Ч'!CM84*'Г на группу'!$A$2,"")</f>
        <v>33.839999999999996</v>
      </c>
      <c r="CN84" s="39">
        <f>IF('Г на Ч'!CN84*'Г на группу'!$A$2,'Г на Ч'!CN84*'Г на группу'!$A$2,"")</f>
        <v>2.8079999999999998</v>
      </c>
      <c r="CO84" s="39">
        <f>IF('Г на Ч'!CO84*'Г на группу'!$A$2,'Г на Ч'!CO84*'Г на группу'!$A$2,"")</f>
        <v>0.76800000000000002</v>
      </c>
      <c r="CP84" s="39">
        <f>IF('Г на Ч'!CP84*'Г на группу'!$A$2,'Г на Ч'!CP84*'Г на группу'!$A$2,"")</f>
        <v>3.7199999999999998</v>
      </c>
      <c r="CQ84" s="40">
        <f>IF('Г на Ч'!CQ84*'Г на группу'!$A$2,'Г на Ч'!CQ84*'Г на группу'!$A$2,"")</f>
        <v>12</v>
      </c>
      <c r="CR84" s="39" t="str">
        <f>IF('Г на Ч'!CR84*'Г на группу'!$A$2,'Г на Ч'!CR84*'Г на группу'!$A$2,"")</f>
        <v/>
      </c>
      <c r="CS84" s="39" t="str">
        <f>IF('Г на Ч'!CS84*'Г на группу'!$A$2,'Г на Ч'!CS84*'Г на группу'!$A$2,"")</f>
        <v/>
      </c>
      <c r="CT84" s="39" t="str">
        <f>IF('Г на Ч'!CT84*'Г на группу'!$A$2,'Г на Ч'!CT84*'Г на группу'!$A$2,"")</f>
        <v/>
      </c>
      <c r="CU84" s="39" t="str">
        <f>IF('Г на Ч'!CU84*'Г на группу'!$A$2,'Г на Ч'!CU84*'Г на группу'!$A$2,"")</f>
        <v/>
      </c>
      <c r="CV84" s="38" t="str">
        <f>IF('Г на Ч'!CV84*'Г на группу'!$A$2,'Г на Ч'!CV84*'Г на группу'!$A$2,"")</f>
        <v/>
      </c>
      <c r="CW84" s="42">
        <f>IF('Г на Ч'!CW84*'Г на группу'!$A$2,'Г на Ч'!CW84*'Г на группу'!$A$2,"")</f>
        <v>33.839999999999996</v>
      </c>
      <c r="CX84" s="39">
        <f>IF('Г на Ч'!CX84*'Г на группу'!$A$2,'Г на Ч'!CX84*'Г на группу'!$A$2,"")</f>
        <v>2.8079999999999998</v>
      </c>
      <c r="CY84" s="39">
        <f>IF('Г на Ч'!CY84*'Г на группу'!$A$2,'Г на Ч'!CY84*'Г на группу'!$A$2,"")</f>
        <v>0.76800000000000002</v>
      </c>
      <c r="CZ84" s="39">
        <f>IF('Г на Ч'!CZ84*'Г на группу'!$A$2,'Г на Ч'!CZ84*'Г на группу'!$A$2,"")</f>
        <v>3.7199999999999998</v>
      </c>
      <c r="DA84" s="40">
        <f>IF('Г на Ч'!DA84*'Г на группу'!$A$2,'Г на Ч'!DA84*'Г на группу'!$A$2,"")</f>
        <v>12</v>
      </c>
      <c r="DB84" s="39">
        <f>IF('Г на Ч'!DB84*'Г на группу'!$A$2,'Г на Ч'!DB84*'Г на группу'!$A$2,"")</f>
        <v>33.839999999999996</v>
      </c>
      <c r="DC84" s="39">
        <f>IF('Г на Ч'!DC84*'Г на группу'!$A$2,'Г на Ч'!DC84*'Г на группу'!$A$2,"")</f>
        <v>2.8079999999999998</v>
      </c>
      <c r="DD84" s="39">
        <f>IF('Г на Ч'!DD84*'Г на группу'!$A$2,'Г на Ч'!DD84*'Г на группу'!$A$2,"")</f>
        <v>0.76800000000000002</v>
      </c>
      <c r="DE84" s="39">
        <f>IF('Г на Ч'!DE84*'Г на группу'!$A$2,'Г на Ч'!DE84*'Г на группу'!$A$2,"")</f>
        <v>3.7199999999999998</v>
      </c>
      <c r="DF84" s="41">
        <f>IF('Г на Ч'!DF84*'Г на группу'!$A$2,'Г на Ч'!DF84*'Г на группу'!$A$2,"")</f>
        <v>12</v>
      </c>
      <c r="DG84" s="39" t="str">
        <f>IF('Г на Ч'!DG84*'Г на группу'!$A$2,'Г на Ч'!DG84*'Г на группу'!$A$2,"")</f>
        <v/>
      </c>
      <c r="DH84" s="39" t="str">
        <f>IF('Г на Ч'!DH84*'Г на группу'!$A$2,'Г на Ч'!DH84*'Г на группу'!$A$2,"")</f>
        <v/>
      </c>
      <c r="DI84" s="39" t="str">
        <f>IF('Г на Ч'!DI84*'Г на группу'!$A$2,'Г на Ч'!DI84*'Г на группу'!$A$2,"")</f>
        <v/>
      </c>
      <c r="DJ84" s="39" t="str">
        <f>IF('Г на Ч'!DJ84*'Г на группу'!$A$2,'Г на Ч'!DJ84*'Г на группу'!$A$2,"")</f>
        <v/>
      </c>
      <c r="DK84" s="38" t="str">
        <f>IF('Г на Ч'!DK84*'Г на группу'!$A$2,'Г на Ч'!DK84*'Г на группу'!$A$2,"")</f>
        <v/>
      </c>
      <c r="DL84" s="39" t="str">
        <f>IF('Г на Ч'!DL84*'Г на группу'!$A$2,'Г на Ч'!DL84*'Г на группу'!$A$2,"")</f>
        <v/>
      </c>
      <c r="DM84" s="39" t="str">
        <f>IF('Г на Ч'!DM84*'Г на группу'!$A$2,'Г на Ч'!DM84*'Г на группу'!$A$2,"")</f>
        <v/>
      </c>
      <c r="DN84" s="39" t="str">
        <f>IF('Г на Ч'!DN84*'Г на группу'!$A$2,'Г на Ч'!DN84*'Г на группу'!$A$2,"")</f>
        <v/>
      </c>
      <c r="DO84" s="39" t="str">
        <f>IF('Г на Ч'!DO84*'Г на группу'!$A$2,'Г на Ч'!DO84*'Г на группу'!$A$2,"")</f>
        <v/>
      </c>
      <c r="DP84" s="38" t="str">
        <f>IF('Г на Ч'!DP84*'Г на группу'!$A$2,'Г на Ч'!DP84*'Г на группу'!$A$2,"")</f>
        <v/>
      </c>
      <c r="DQ84" s="21">
        <f t="shared" si="155"/>
        <v>144</v>
      </c>
    </row>
    <row r="85" spans="1:121" s="21" customFormat="1" x14ac:dyDescent="0.25">
      <c r="A85" s="51" t="s">
        <v>59</v>
      </c>
      <c r="B85" s="50">
        <v>219</v>
      </c>
      <c r="C85" s="21">
        <v>8.4</v>
      </c>
      <c r="D85" s="21">
        <v>2.8</v>
      </c>
      <c r="E85" s="55">
        <v>42.6</v>
      </c>
      <c r="F85" s="42" t="e">
        <f t="shared" si="129"/>
        <v>#VALUE!</v>
      </c>
      <c r="G85" s="42" t="e">
        <f t="shared" si="130"/>
        <v>#VALUE!</v>
      </c>
      <c r="H85" s="42" t="e">
        <f t="shared" si="131"/>
        <v>#VALUE!</v>
      </c>
      <c r="I85" s="42" t="e">
        <f t="shared" si="132"/>
        <v>#VALUE!</v>
      </c>
      <c r="J85" s="21" t="str">
        <f>IF('Г на Ч'!J85*'Г на группу'!$A$2,'Г на Ч'!J85*'Г на группу'!$A$2,"")</f>
        <v/>
      </c>
      <c r="K85" s="53">
        <f>IF('Г на Ч'!K85*'Г на группу'!$A$2,'Г на Ч'!K85*'Г на группу'!$A$2,"")</f>
        <v>26.28</v>
      </c>
      <c r="L85" s="53">
        <f>IF('Г на Ч'!L85*'Г на группу'!$A$2,'Г на Ч'!L85*'Г на группу'!$A$2,"")</f>
        <v>1.008</v>
      </c>
      <c r="M85" s="53">
        <f>IF('Г на Ч'!M85*'Г на группу'!$A$2,'Г на Ч'!M85*'Г на группу'!$A$2,"")</f>
        <v>0.33599999999999997</v>
      </c>
      <c r="N85" s="53">
        <f>IF('Г на Ч'!N85*'Г на группу'!$A$2,'Г на Ч'!N85*'Г на группу'!$A$2,"")</f>
        <v>5.1120000000000001</v>
      </c>
      <c r="O85" s="50">
        <f>IF('Г на Ч'!O85*'Г на группу'!$A$2,'Г на Ч'!O85*'Г на группу'!$A$2,"")</f>
        <v>12</v>
      </c>
      <c r="P85" s="53" t="str">
        <f>IF('Г на Ч'!P85*'Г на группу'!$A$2,'Г на Ч'!P85*'Г на группу'!$A$2,"")</f>
        <v/>
      </c>
      <c r="Q85" s="53" t="str">
        <f>IF('Г на Ч'!Q85*'Г на группу'!$A$2,'Г на Ч'!Q85*'Г на группу'!$A$2,"")</f>
        <v/>
      </c>
      <c r="R85" s="53" t="str">
        <f>IF('Г на Ч'!R85*'Г на группу'!$A$2,'Г на Ч'!R85*'Г на группу'!$A$2,"")</f>
        <v/>
      </c>
      <c r="S85" s="53" t="str">
        <f>IF('Г на Ч'!S85*'Г на группу'!$A$2,'Г на Ч'!S85*'Г на группу'!$A$2,"")</f>
        <v/>
      </c>
      <c r="T85" s="50" t="str">
        <f>IF('Г на Ч'!T85*'Г на группу'!$A$2,'Г на Ч'!T85*'Г на группу'!$A$2,"")</f>
        <v/>
      </c>
      <c r="U85" s="53">
        <f>IF('Г на Ч'!U85*'Г на группу'!$A$2,'Г на Ч'!U85*'Г на группу'!$A$2,"")</f>
        <v>26.28</v>
      </c>
      <c r="V85" s="53">
        <f>IF('Г на Ч'!V85*'Г на группу'!$A$2,'Г на Ч'!V85*'Г на группу'!$A$2,"")</f>
        <v>1.008</v>
      </c>
      <c r="W85" s="53">
        <f>IF('Г на Ч'!W85*'Г на группу'!$A$2,'Г на Ч'!W85*'Г на группу'!$A$2,"")</f>
        <v>0.33599999999999997</v>
      </c>
      <c r="X85" s="53">
        <f>IF('Г на Ч'!X85*'Г на группу'!$A$2,'Г на Ч'!X85*'Г на группу'!$A$2,"")</f>
        <v>5.1120000000000001</v>
      </c>
      <c r="Y85" s="50">
        <f>IF('Г на Ч'!Y85*'Г на группу'!$A$2,'Г на Ч'!Y85*'Г на группу'!$A$2,"")</f>
        <v>12</v>
      </c>
      <c r="Z85" s="53" t="str">
        <f>IF('Г на Ч'!Z85*'Г на группу'!$A$2,'Г на Ч'!Z85*'Г на группу'!$A$2,"")</f>
        <v/>
      </c>
      <c r="AA85" s="53" t="str">
        <f>IF('Г на Ч'!AA85*'Г на группу'!$A$2,'Г на Ч'!AA85*'Г на группу'!$A$2,"")</f>
        <v/>
      </c>
      <c r="AB85" s="53" t="str">
        <f>IF('Г на Ч'!AB85*'Г на группу'!$A$2,'Г на Ч'!AB85*'Г на группу'!$A$2,"")</f>
        <v/>
      </c>
      <c r="AC85" s="53" t="str">
        <f>IF('Г на Ч'!AC85*'Г на группу'!$A$2,'Г на Ч'!AC85*'Г на группу'!$A$2,"")</f>
        <v/>
      </c>
      <c r="AD85" s="21" t="str">
        <f>IF('Г на Ч'!AD85*'Г на группу'!$A$2,'Г на Ч'!AD85*'Г на группу'!$A$2,"")</f>
        <v/>
      </c>
      <c r="AE85" s="53" t="str">
        <f>IF('Г на Ч'!AE85*'Г на группу'!$A$2,'Г на Ч'!AE85*'Г на группу'!$A$2,"")</f>
        <v/>
      </c>
      <c r="AF85" s="53" t="str">
        <f>IF('Г на Ч'!AF85*'Г на группу'!$A$2,'Г на Ч'!AF85*'Г на группу'!$A$2,"")</f>
        <v/>
      </c>
      <c r="AG85" s="53" t="str">
        <f>IF('Г на Ч'!AG85*'Г на группу'!$A$2,'Г на Ч'!AG85*'Г на группу'!$A$2,"")</f>
        <v/>
      </c>
      <c r="AH85" s="53" t="str">
        <f>IF('Г на Ч'!AH85*'Г на группу'!$A$2,'Г на Ч'!AH85*'Г на группу'!$A$2,"")</f>
        <v/>
      </c>
      <c r="AI85" s="21" t="str">
        <f>IF('Г на Ч'!AI85*'Г на группу'!$A$2,'Г на Ч'!AI85*'Г на группу'!$A$2,"")</f>
        <v/>
      </c>
      <c r="AJ85" s="53">
        <f>IF('Г на Ч'!AJ85*'Г на группу'!$A$2,'Г на Ч'!AJ85*'Г на группу'!$A$2,"")</f>
        <v>26.28</v>
      </c>
      <c r="AK85" s="53">
        <f>IF('Г на Ч'!AK85*'Г на группу'!$A$2,'Г на Ч'!AK85*'Г на группу'!$A$2,"")</f>
        <v>1.008</v>
      </c>
      <c r="AL85" s="53">
        <f>IF('Г на Ч'!AL85*'Г на группу'!$A$2,'Г на Ч'!AL85*'Г на группу'!$A$2,"")</f>
        <v>0.33599999999999997</v>
      </c>
      <c r="AM85" s="53">
        <f>IF('Г на Ч'!AM85*'Г на группу'!$A$2,'Г на Ч'!AM85*'Г на группу'!$A$2,"")</f>
        <v>5.1120000000000001</v>
      </c>
      <c r="AN85" s="54">
        <f>IF('Г на Ч'!AN85*'Г на группу'!$A$2,'Г на Ч'!AN85*'Г на группу'!$A$2,"")</f>
        <v>12</v>
      </c>
      <c r="AO85" s="53" t="str">
        <f>IF('Г на Ч'!AO85*'Г на группу'!$A$2,'Г на Ч'!AO85*'Г на группу'!$A$2,"")</f>
        <v/>
      </c>
      <c r="AP85" s="53" t="str">
        <f>IF('Г на Ч'!AP85*'Г на группу'!$A$2,'Г на Ч'!AP85*'Г на группу'!$A$2,"")</f>
        <v/>
      </c>
      <c r="AQ85" s="53" t="str">
        <f>IF('Г на Ч'!AQ85*'Г на группу'!$A$2,'Г на Ч'!AQ85*'Г на группу'!$A$2,"")</f>
        <v/>
      </c>
      <c r="AR85" s="53" t="str">
        <f>IF('Г на Ч'!AR85*'Г на группу'!$A$2,'Г на Ч'!AR85*'Г на группу'!$A$2,"")</f>
        <v/>
      </c>
      <c r="AS85" s="50" t="str">
        <f>IF('Г на Ч'!AS85*'Г на группу'!$A$2,'Г на Ч'!AS85*'Г на группу'!$A$2,"")</f>
        <v/>
      </c>
      <c r="AT85" s="53" t="str">
        <f>IF('Г на Ч'!AT85*'Г на группу'!$A$2,'Г на Ч'!AT85*'Г на группу'!$A$2,"")</f>
        <v/>
      </c>
      <c r="AU85" s="53" t="str">
        <f>IF('Г на Ч'!AU85*'Г на группу'!$A$2,'Г на Ч'!AU85*'Г на группу'!$A$2,"")</f>
        <v/>
      </c>
      <c r="AV85" s="53" t="str">
        <f>IF('Г на Ч'!AV85*'Г на группу'!$A$2,'Г на Ч'!AV85*'Г на группу'!$A$2,"")</f>
        <v/>
      </c>
      <c r="AW85" s="53" t="str">
        <f>IF('Г на Ч'!AW85*'Г на группу'!$A$2,'Г на Ч'!AW85*'Г на группу'!$A$2,"")</f>
        <v/>
      </c>
      <c r="AX85" s="21">
        <f>IF('Г на Ч'!AX85*'Г на группу'!$A$2,'Г на Ч'!AX85*'Г на группу'!$A$2,"")</f>
        <v>12</v>
      </c>
      <c r="AY85" s="30" t="str">
        <f>IF('Г на Ч'!AY85*'Г на группу'!$A$2,'Г на Ч'!AY85*'Г на группу'!$A$2,"")</f>
        <v/>
      </c>
      <c r="AZ85" s="53" t="str">
        <f>IF('Г на Ч'!AZ85*'Г на группу'!$A$2,'Г на Ч'!AZ85*'Г на группу'!$A$2,"")</f>
        <v/>
      </c>
      <c r="BA85" s="53" t="str">
        <f>IF('Г на Ч'!BA85*'Г на группу'!$A$2,'Г на Ч'!BA85*'Г на группу'!$A$2,"")</f>
        <v/>
      </c>
      <c r="BB85" s="53" t="str">
        <f>IF('Г на Ч'!BB85*'Г на группу'!$A$2,'Г на Ч'!BB85*'Г на группу'!$A$2,"")</f>
        <v/>
      </c>
      <c r="BC85" s="50" t="str">
        <f>IF('Г на Ч'!BC85*'Г на группу'!$A$2,'Г на Ч'!BC85*'Г на группу'!$A$2,"")</f>
        <v/>
      </c>
      <c r="BD85" s="53" t="str">
        <f>IF('Г на Ч'!BD85*'Г на группу'!$A$2,'Г на Ч'!BD85*'Г на группу'!$A$2,"")</f>
        <v/>
      </c>
      <c r="BE85" s="53" t="str">
        <f>IF('Г на Ч'!BE85*'Г на группу'!$A$2,'Г на Ч'!BE85*'Г на группу'!$A$2,"")</f>
        <v/>
      </c>
      <c r="BF85" s="53" t="str">
        <f>IF('Г на Ч'!BF85*'Г на группу'!$A$2,'Г на Ч'!BF85*'Г на группу'!$A$2,"")</f>
        <v/>
      </c>
      <c r="BG85" s="53" t="str">
        <f>IF('Г на Ч'!BG85*'Г на группу'!$A$2,'Г на Ч'!BG85*'Г на группу'!$A$2,"")</f>
        <v/>
      </c>
      <c r="BH85" s="54" t="str">
        <f>IF('Г на Ч'!BH85*'Г на группу'!$A$2,'Г на Ч'!BH85*'Г на группу'!$A$2,"")</f>
        <v/>
      </c>
      <c r="BI85" s="30">
        <f>IF('Г на Ч'!BI85*'Г на группу'!$A$2,'Г на Ч'!BI85*'Г на группу'!$A$2,"")</f>
        <v>26.28</v>
      </c>
      <c r="BJ85" s="53">
        <f>IF('Г на Ч'!BJ85*'Г на группу'!$A$2,'Г на Ч'!BJ85*'Г на группу'!$A$2,"")</f>
        <v>1.008</v>
      </c>
      <c r="BK85" s="53">
        <f>IF('Г на Ч'!BK85*'Г на группу'!$A$2,'Г на Ч'!BK85*'Г на группу'!$A$2,"")</f>
        <v>0.33599999999999997</v>
      </c>
      <c r="BL85" s="53">
        <f>IF('Г на Ч'!BL85*'Г на группу'!$A$2,'Г на Ч'!BL85*'Г на группу'!$A$2,"")</f>
        <v>5.1120000000000001</v>
      </c>
      <c r="BM85" s="55">
        <f>IF('Г на Ч'!BM85*'Г на группу'!$A$2,'Г на Ч'!BM85*'Г на группу'!$A$2,"")</f>
        <v>12</v>
      </c>
      <c r="BN85" s="53" t="str">
        <f>IF('Г на Ч'!BN85*'Г на группу'!$A$2,'Г на Ч'!BN85*'Г на группу'!$A$2,"")</f>
        <v/>
      </c>
      <c r="BO85" s="53" t="str">
        <f>IF('Г на Ч'!BO85*'Г на группу'!$A$2,'Г на Ч'!BO85*'Г на группу'!$A$2,"")</f>
        <v/>
      </c>
      <c r="BP85" s="53" t="str">
        <f>IF('Г на Ч'!BP85*'Г на группу'!$A$2,'Г на Ч'!BP85*'Г на группу'!$A$2,"")</f>
        <v/>
      </c>
      <c r="BQ85" s="53" t="str">
        <f>IF('Г на Ч'!BQ85*'Г на группу'!$A$2,'Г на Ч'!BQ85*'Г на группу'!$A$2,"")</f>
        <v/>
      </c>
      <c r="BR85" s="50" t="str">
        <f>IF('Г на Ч'!BR85*'Г на группу'!$A$2,'Г на Ч'!BR85*'Г на группу'!$A$2,"")</f>
        <v/>
      </c>
      <c r="BS85" s="53">
        <f>IF('Г на Ч'!BS85*'Г на группу'!$A$2,'Г на Ч'!BS85*'Г на группу'!$A$2,"")</f>
        <v>26.28</v>
      </c>
      <c r="BT85" s="53">
        <f>IF('Г на Ч'!BT85*'Г на группу'!$A$2,'Г на Ч'!BT85*'Г на группу'!$A$2,"")</f>
        <v>1.008</v>
      </c>
      <c r="BU85" s="53">
        <f>IF('Г на Ч'!BU85*'Г на группу'!$A$2,'Г на Ч'!BU85*'Г на группу'!$A$2,"")</f>
        <v>0.33599999999999997</v>
      </c>
      <c r="BV85" s="53">
        <f>IF('Г на Ч'!BV85*'Г на группу'!$A$2,'Г на Ч'!BV85*'Г на группу'!$A$2,"")</f>
        <v>5.1120000000000001</v>
      </c>
      <c r="BW85" s="50">
        <f>IF('Г на Ч'!BW85*'Г на группу'!$A$2,'Г на Ч'!BW85*'Г на группу'!$A$2,"")</f>
        <v>12</v>
      </c>
      <c r="BX85" s="53">
        <f>IF('Г на Ч'!BX85*'Г на группу'!$A$2,'Г на Ч'!BX85*'Г на группу'!$A$2,"")</f>
        <v>26.28</v>
      </c>
      <c r="BY85" s="53">
        <f>IF('Г на Ч'!BY85*'Г на группу'!$A$2,'Г на Ч'!BY85*'Г на группу'!$A$2,"")</f>
        <v>1.008</v>
      </c>
      <c r="BZ85" s="53">
        <f>IF('Г на Ч'!BZ85*'Г на группу'!$A$2,'Г на Ч'!BZ85*'Г на группу'!$A$2,"")</f>
        <v>0.33599999999999997</v>
      </c>
      <c r="CA85" s="53">
        <f>IF('Г на Ч'!CA85*'Г на группу'!$A$2,'Г на Ч'!CA85*'Г на группу'!$A$2,"")</f>
        <v>5.1120000000000001</v>
      </c>
      <c r="CB85" s="50">
        <f>IF('Г на Ч'!CB85*'Г на группу'!$A$2,'Г на Ч'!CB85*'Г на группу'!$A$2,"")</f>
        <v>12</v>
      </c>
      <c r="CC85" s="53" t="str">
        <f>IF('Г на Ч'!CC85*'Г на группу'!$A$2,'Г на Ч'!CC85*'Г на группу'!$A$2,"")</f>
        <v/>
      </c>
      <c r="CD85" s="53" t="str">
        <f>IF('Г на Ч'!CD85*'Г на группу'!$A$2,'Г на Ч'!CD85*'Г на группу'!$A$2,"")</f>
        <v/>
      </c>
      <c r="CE85" s="53" t="str">
        <f>IF('Г на Ч'!CE85*'Г на группу'!$A$2,'Г на Ч'!CE85*'Г на группу'!$A$2,"")</f>
        <v/>
      </c>
      <c r="CF85" s="53" t="str">
        <f>IF('Г на Ч'!CF85*'Г на группу'!$A$2,'Г на Ч'!CF85*'Г на группу'!$A$2,"")</f>
        <v/>
      </c>
      <c r="CG85" s="21" t="str">
        <f>IF('Г на Ч'!CG85*'Г на группу'!$A$2,'Г на Ч'!CG85*'Г на группу'!$A$2,"")</f>
        <v/>
      </c>
      <c r="CH85" s="53">
        <f>IF('Г на Ч'!CH85*'Г на группу'!$A$2,'Г на Ч'!CH85*'Г на группу'!$A$2,"")</f>
        <v>26.28</v>
      </c>
      <c r="CI85" s="53">
        <f>IF('Г на Ч'!CI85*'Г на группу'!$A$2,'Г на Ч'!CI85*'Г на группу'!$A$2,"")</f>
        <v>1.008</v>
      </c>
      <c r="CJ85" s="53">
        <f>IF('Г на Ч'!CJ85*'Г на группу'!$A$2,'Г на Ч'!CJ85*'Г на группу'!$A$2,"")</f>
        <v>0.33599999999999997</v>
      </c>
      <c r="CK85" s="53">
        <f>IF('Г на Ч'!CK85*'Г на группу'!$A$2,'Г на Ч'!CK85*'Г на группу'!$A$2,"")</f>
        <v>5.1120000000000001</v>
      </c>
      <c r="CL85" s="54">
        <f>IF('Г на Ч'!CL85*'Г на группу'!$A$2,'Г на Ч'!CL85*'Г на группу'!$A$2,"")</f>
        <v>12</v>
      </c>
      <c r="CM85" s="53" t="str">
        <f>IF('Г на Ч'!CM85*'Г на группу'!$A$2,'Г на Ч'!CM85*'Г на группу'!$A$2,"")</f>
        <v/>
      </c>
      <c r="CN85" s="53" t="str">
        <f>IF('Г на Ч'!CN85*'Г на группу'!$A$2,'Г на Ч'!CN85*'Г на группу'!$A$2,"")</f>
        <v/>
      </c>
      <c r="CO85" s="53" t="str">
        <f>IF('Г на Ч'!CO85*'Г на группу'!$A$2,'Г на Ч'!CO85*'Г на группу'!$A$2,"")</f>
        <v/>
      </c>
      <c r="CP85" s="53" t="str">
        <f>IF('Г на Ч'!CP85*'Г на группу'!$A$2,'Г на Ч'!CP85*'Г на группу'!$A$2,"")</f>
        <v/>
      </c>
      <c r="CQ85" s="50" t="str">
        <f>IF('Г на Ч'!CQ85*'Г на группу'!$A$2,'Г на Ч'!CQ85*'Г на группу'!$A$2,"")</f>
        <v/>
      </c>
      <c r="CR85" s="53" t="str">
        <f>IF('Г на Ч'!CR85*'Г на группу'!$A$2,'Г на Ч'!CR85*'Г на группу'!$A$2,"")</f>
        <v/>
      </c>
      <c r="CS85" s="53" t="str">
        <f>IF('Г на Ч'!CS85*'Г на группу'!$A$2,'Г на Ч'!CS85*'Г на группу'!$A$2,"")</f>
        <v/>
      </c>
      <c r="CT85" s="53" t="str">
        <f>IF('Г на Ч'!CT85*'Г на группу'!$A$2,'Г на Ч'!CT85*'Г на группу'!$A$2,"")</f>
        <v/>
      </c>
      <c r="CU85" s="53" t="str">
        <f>IF('Г на Ч'!CU85*'Г на группу'!$A$2,'Г на Ч'!CU85*'Г на группу'!$A$2,"")</f>
        <v/>
      </c>
      <c r="CV85" s="21">
        <f>IF('Г на Ч'!CV85*'Г на группу'!$A$2,'Г на Ч'!CV85*'Г на группу'!$A$2,"")</f>
        <v>12</v>
      </c>
      <c r="CW85" s="30" t="str">
        <f>IF('Г на Ч'!CW85*'Г на группу'!$A$2,'Г на Ч'!CW85*'Г на группу'!$A$2,"")</f>
        <v/>
      </c>
      <c r="CX85" s="53" t="str">
        <f>IF('Г на Ч'!CX85*'Г на группу'!$A$2,'Г на Ч'!CX85*'Г на группу'!$A$2,"")</f>
        <v/>
      </c>
      <c r="CY85" s="53" t="str">
        <f>IF('Г на Ч'!CY85*'Г на группу'!$A$2,'Г на Ч'!CY85*'Г на группу'!$A$2,"")</f>
        <v/>
      </c>
      <c r="CZ85" s="53" t="str">
        <f>IF('Г на Ч'!CZ85*'Г на группу'!$A$2,'Г на Ч'!CZ85*'Г на группу'!$A$2,"")</f>
        <v/>
      </c>
      <c r="DA85" s="50" t="str">
        <f>IF('Г на Ч'!DA85*'Г на группу'!$A$2,'Г на Ч'!DA85*'Г на группу'!$A$2,"")</f>
        <v/>
      </c>
      <c r="DB85" s="53">
        <f>IF('Г на Ч'!DB85*'Г на группу'!$A$2,'Г на Ч'!DB85*'Г на группу'!$A$2,"")</f>
        <v>26.28</v>
      </c>
      <c r="DC85" s="53">
        <f>IF('Г на Ч'!DC85*'Г на группу'!$A$2,'Г на Ч'!DC85*'Г на группу'!$A$2,"")</f>
        <v>1.008</v>
      </c>
      <c r="DD85" s="53">
        <f>IF('Г на Ч'!DD85*'Г на группу'!$A$2,'Г на Ч'!DD85*'Г на группу'!$A$2,"")</f>
        <v>0.33599999999999997</v>
      </c>
      <c r="DE85" s="53">
        <f>IF('Г на Ч'!DE85*'Г на группу'!$A$2,'Г на Ч'!DE85*'Г на группу'!$A$2,"")</f>
        <v>5.1120000000000001</v>
      </c>
      <c r="DF85" s="54">
        <f>IF('Г на Ч'!DF85*'Г на группу'!$A$2,'Г на Ч'!DF85*'Г на группу'!$A$2,"")</f>
        <v>12</v>
      </c>
      <c r="DG85" s="53" t="str">
        <f>IF('Г на Ч'!DG85*'Г на группу'!$A$2,'Г на Ч'!DG85*'Г на группу'!$A$2,"")</f>
        <v/>
      </c>
      <c r="DH85" s="53" t="str">
        <f>IF('Г на Ч'!DH85*'Г на группу'!$A$2,'Г на Ч'!DH85*'Г на группу'!$A$2,"")</f>
        <v/>
      </c>
      <c r="DI85" s="53" t="str">
        <f>IF('Г на Ч'!DI85*'Г на группу'!$A$2,'Г на Ч'!DI85*'Г на группу'!$A$2,"")</f>
        <v/>
      </c>
      <c r="DJ85" s="53" t="str">
        <f>IF('Г на Ч'!DJ85*'Г на группу'!$A$2,'Г на Ч'!DJ85*'Г на группу'!$A$2,"")</f>
        <v/>
      </c>
      <c r="DK85" s="21" t="str">
        <f>IF('Г на Ч'!DK85*'Г на группу'!$A$2,'Г на Ч'!DK85*'Г на группу'!$A$2,"")</f>
        <v/>
      </c>
      <c r="DL85" s="53" t="str">
        <f>IF('Г на Ч'!DL85*'Г на группу'!$A$2,'Г на Ч'!DL85*'Г на группу'!$A$2,"")</f>
        <v/>
      </c>
      <c r="DM85" s="53" t="str">
        <f>IF('Г на Ч'!DM85*'Г на группу'!$A$2,'Г на Ч'!DM85*'Г на группу'!$A$2,"")</f>
        <v/>
      </c>
      <c r="DN85" s="53" t="str">
        <f>IF('Г на Ч'!DN85*'Г на группу'!$A$2,'Г на Ч'!DN85*'Г на группу'!$A$2,"")</f>
        <v/>
      </c>
      <c r="DO85" s="53" t="str">
        <f>IF('Г на Ч'!DO85*'Г на группу'!$A$2,'Г на Ч'!DO85*'Г на группу'!$A$2,"")</f>
        <v/>
      </c>
      <c r="DP85" s="21" t="str">
        <f>IF('Г на Ч'!DP85*'Г на группу'!$A$2,'Г на Ч'!DP85*'Г на группу'!$A$2,"")</f>
        <v/>
      </c>
      <c r="DQ85" s="21">
        <f t="shared" si="155"/>
        <v>120</v>
      </c>
    </row>
    <row r="86" spans="1:121" s="21" customFormat="1" x14ac:dyDescent="0.25">
      <c r="A86" s="35" t="s">
        <v>60</v>
      </c>
      <c r="B86" s="40">
        <v>345</v>
      </c>
      <c r="C86" s="38">
        <v>16</v>
      </c>
      <c r="D86" s="38">
        <v>0.4</v>
      </c>
      <c r="E86" s="43">
        <v>75</v>
      </c>
      <c r="F86" s="53" t="e">
        <f t="shared" si="129"/>
        <v>#VALUE!</v>
      </c>
      <c r="G86" s="30" t="e">
        <f t="shared" si="130"/>
        <v>#VALUE!</v>
      </c>
      <c r="H86" s="30" t="e">
        <f t="shared" si="131"/>
        <v>#VALUE!</v>
      </c>
      <c r="I86" s="30" t="e">
        <f t="shared" si="132"/>
        <v>#VALUE!</v>
      </c>
      <c r="J86" s="38" t="str">
        <f>IF('Г на Ч'!J86*'Г на группу'!$A$2,'Г на Ч'!J86*'Г на группу'!$A$2,"")</f>
        <v/>
      </c>
      <c r="K86" s="39" t="str">
        <f>IF('Г на Ч'!K86*'Г на группу'!$A$2,'Г на Ч'!K86*'Г на группу'!$A$2,"")</f>
        <v/>
      </c>
      <c r="L86" s="39" t="str">
        <f>IF('Г на Ч'!L86*'Г на группу'!$A$2,'Г на Ч'!L86*'Г на группу'!$A$2,"")</f>
        <v/>
      </c>
      <c r="M86" s="39" t="str">
        <f>IF('Г на Ч'!M86*'Г на группу'!$A$2,'Г на Ч'!M86*'Г на группу'!$A$2,"")</f>
        <v/>
      </c>
      <c r="N86" s="39" t="str">
        <f>IF('Г на Ч'!N86*'Г на группу'!$A$2,'Г на Ч'!N86*'Г на группу'!$A$2,"")</f>
        <v/>
      </c>
      <c r="O86" s="40" t="str">
        <f>IF('Г на Ч'!O86*'Г на группу'!$A$2,'Г на Ч'!O86*'Г на группу'!$A$2,"")</f>
        <v/>
      </c>
      <c r="P86" s="39">
        <f>IF('Г на Ч'!P86*'Г на группу'!$A$2,'Г на Ч'!P86*'Г на группу'!$A$2,"")</f>
        <v>41.400000000000006</v>
      </c>
      <c r="Q86" s="39">
        <f>IF('Г на Ч'!Q86*'Г на группу'!$A$2,'Г на Ч'!Q86*'Г на группу'!$A$2,"")</f>
        <v>1.92</v>
      </c>
      <c r="R86" s="39">
        <f>IF('Г на Ч'!R86*'Г на группу'!$A$2,'Г на Ч'!R86*'Г на группу'!$A$2,"")</f>
        <v>4.8000000000000001E-2</v>
      </c>
      <c r="S86" s="39">
        <f>IF('Г на Ч'!S86*'Г на группу'!$A$2,'Г на Ч'!S86*'Г на группу'!$A$2,"")</f>
        <v>9</v>
      </c>
      <c r="T86" s="40">
        <f>IF('Г на Ч'!T86*'Г на группу'!$A$2,'Г на Ч'!T86*'Г на группу'!$A$2,"")</f>
        <v>12</v>
      </c>
      <c r="U86" s="39" t="str">
        <f>IF('Г на Ч'!U86*'Г на группу'!$A$2,'Г на Ч'!U86*'Г на группу'!$A$2,"")</f>
        <v/>
      </c>
      <c r="V86" s="39" t="str">
        <f>IF('Г на Ч'!V86*'Г на группу'!$A$2,'Г на Ч'!V86*'Г на группу'!$A$2,"")</f>
        <v/>
      </c>
      <c r="W86" s="39" t="str">
        <f>IF('Г на Ч'!W86*'Г на группу'!$A$2,'Г на Ч'!W86*'Г на группу'!$A$2,"")</f>
        <v/>
      </c>
      <c r="X86" s="39" t="str">
        <f>IF('Г на Ч'!X86*'Г на группу'!$A$2,'Г на Ч'!X86*'Г на группу'!$A$2,"")</f>
        <v/>
      </c>
      <c r="Y86" s="40" t="str">
        <f>IF('Г на Ч'!Y86*'Г на группу'!$A$2,'Г на Ч'!Y86*'Г на группу'!$A$2,"")</f>
        <v/>
      </c>
      <c r="Z86" s="39" t="str">
        <f>IF('Г на Ч'!Z86*'Г на группу'!$A$2,'Г на Ч'!Z86*'Г на группу'!$A$2,"")</f>
        <v/>
      </c>
      <c r="AA86" s="39" t="str">
        <f>IF('Г на Ч'!AA86*'Г на группу'!$A$2,'Г на Ч'!AA86*'Г на группу'!$A$2,"")</f>
        <v/>
      </c>
      <c r="AB86" s="39" t="str">
        <f>IF('Г на Ч'!AB86*'Г на группу'!$A$2,'Г на Ч'!AB86*'Г на группу'!$A$2,"")</f>
        <v/>
      </c>
      <c r="AC86" s="39" t="str">
        <f>IF('Г на Ч'!AC86*'Г на группу'!$A$2,'Г на Ч'!AC86*'Г на группу'!$A$2,"")</f>
        <v/>
      </c>
      <c r="AD86" s="38">
        <f>IF('Г на Ч'!AD86*'Г на группу'!$A$2,'Г на Ч'!AD86*'Г на группу'!$A$2,"")</f>
        <v>12</v>
      </c>
      <c r="AE86" s="39" t="str">
        <f>IF('Г на Ч'!AE86*'Г на группу'!$A$2,'Г на Ч'!AE86*'Г на группу'!$A$2,"")</f>
        <v/>
      </c>
      <c r="AF86" s="39" t="str">
        <f>IF('Г на Ч'!AF86*'Г на группу'!$A$2,'Г на Ч'!AF86*'Г на группу'!$A$2,"")</f>
        <v/>
      </c>
      <c r="AG86" s="39" t="str">
        <f>IF('Г на Ч'!AG86*'Г на группу'!$A$2,'Г на Ч'!AG86*'Г на группу'!$A$2,"")</f>
        <v/>
      </c>
      <c r="AH86" s="39" t="str">
        <f>IF('Г на Ч'!AH86*'Г на группу'!$A$2,'Г на Ч'!AH86*'Г на группу'!$A$2,"")</f>
        <v/>
      </c>
      <c r="AI86" s="38">
        <f>IF('Г на Ч'!AI86*'Г на группу'!$A$2,'Г на Ч'!AI86*'Г на группу'!$A$2,"")</f>
        <v>12</v>
      </c>
      <c r="AJ86" s="39" t="str">
        <f>IF('Г на Ч'!AJ86*'Г на группу'!$A$2,'Г на Ч'!AJ86*'Г на группу'!$A$2,"")</f>
        <v/>
      </c>
      <c r="AK86" s="39" t="str">
        <f>IF('Г на Ч'!AK86*'Г на группу'!$A$2,'Г на Ч'!AK86*'Г на группу'!$A$2,"")</f>
        <v/>
      </c>
      <c r="AL86" s="39" t="str">
        <f>IF('Г на Ч'!AL86*'Г на группу'!$A$2,'Г на Ч'!AL86*'Г на группу'!$A$2,"")</f>
        <v/>
      </c>
      <c r="AM86" s="39" t="str">
        <f>IF('Г на Ч'!AM86*'Г на группу'!$A$2,'Г на Ч'!AM86*'Г на группу'!$A$2,"")</f>
        <v/>
      </c>
      <c r="AN86" s="41" t="str">
        <f>IF('Г на Ч'!AN86*'Г на группу'!$A$2,'Г на Ч'!AN86*'Г на группу'!$A$2,"")</f>
        <v/>
      </c>
      <c r="AO86" s="39">
        <f>IF('Г на Ч'!AO86*'Г на группу'!$A$2,'Г на Ч'!AO86*'Г на группу'!$A$2,"")</f>
        <v>41.400000000000006</v>
      </c>
      <c r="AP86" s="39">
        <f>IF('Г на Ч'!AP86*'Г на группу'!$A$2,'Г на Ч'!AP86*'Г на группу'!$A$2,"")</f>
        <v>1.92</v>
      </c>
      <c r="AQ86" s="39">
        <f>IF('Г на Ч'!AQ86*'Г на группу'!$A$2,'Г на Ч'!AQ86*'Г на группу'!$A$2,"")</f>
        <v>4.8000000000000001E-2</v>
      </c>
      <c r="AR86" s="39">
        <f>IF('Г на Ч'!AR86*'Г на группу'!$A$2,'Г на Ч'!AR86*'Г на группу'!$A$2,"")</f>
        <v>9</v>
      </c>
      <c r="AS86" s="40">
        <f>IF('Г на Ч'!AS86*'Г на группу'!$A$2,'Г на Ч'!AS86*'Г на группу'!$A$2,"")</f>
        <v>12</v>
      </c>
      <c r="AT86" s="39" t="str">
        <f>IF('Г на Ч'!AT86*'Г на группу'!$A$2,'Г на Ч'!AT86*'Г на группу'!$A$2,"")</f>
        <v/>
      </c>
      <c r="AU86" s="39" t="str">
        <f>IF('Г на Ч'!AU86*'Г на группу'!$A$2,'Г на Ч'!AU86*'Г на группу'!$A$2,"")</f>
        <v/>
      </c>
      <c r="AV86" s="39" t="str">
        <f>IF('Г на Ч'!AV86*'Г на группу'!$A$2,'Г на Ч'!AV86*'Г на группу'!$A$2,"")</f>
        <v/>
      </c>
      <c r="AW86" s="39" t="str">
        <f>IF('Г на Ч'!AW86*'Г на группу'!$A$2,'Г на Ч'!AW86*'Г на группу'!$A$2,"")</f>
        <v/>
      </c>
      <c r="AX86" s="38" t="str">
        <f>IF('Г на Ч'!AX86*'Г на группу'!$A$2,'Г на Ч'!AX86*'Г на группу'!$A$2,"")</f>
        <v/>
      </c>
      <c r="AY86" s="42">
        <f>IF('Г на Ч'!AY86*'Г на группу'!$A$2,'Г на Ч'!AY86*'Г на группу'!$A$2,"")</f>
        <v>41.400000000000006</v>
      </c>
      <c r="AZ86" s="39">
        <f>IF('Г на Ч'!AZ86*'Г на группу'!$A$2,'Г на Ч'!AZ86*'Г на группу'!$A$2,"")</f>
        <v>1.92</v>
      </c>
      <c r="BA86" s="39">
        <f>IF('Г на Ч'!BA86*'Г на группу'!$A$2,'Г на Ч'!BA86*'Г на группу'!$A$2,"")</f>
        <v>4.8000000000000001E-2</v>
      </c>
      <c r="BB86" s="39">
        <f>IF('Г на Ч'!BB86*'Г на группу'!$A$2,'Г на Ч'!BB86*'Г на группу'!$A$2,"")</f>
        <v>9</v>
      </c>
      <c r="BC86" s="40">
        <f>IF('Г на Ч'!BC86*'Г на группу'!$A$2,'Г на Ч'!BC86*'Г на группу'!$A$2,"")</f>
        <v>12</v>
      </c>
      <c r="BD86" s="39">
        <f>IF('Г на Ч'!BD86*'Г на группу'!$A$2,'Г на Ч'!BD86*'Г на группу'!$A$2,"")</f>
        <v>41.400000000000006</v>
      </c>
      <c r="BE86" s="39">
        <f>IF('Г на Ч'!BE86*'Г на группу'!$A$2,'Г на Ч'!BE86*'Г на группу'!$A$2,"")</f>
        <v>1.92</v>
      </c>
      <c r="BF86" s="39">
        <f>IF('Г на Ч'!BF86*'Г на группу'!$A$2,'Г на Ч'!BF86*'Г на группу'!$A$2,"")</f>
        <v>4.8000000000000001E-2</v>
      </c>
      <c r="BG86" s="39">
        <f>IF('Г на Ч'!BG86*'Г на группу'!$A$2,'Г на Ч'!BG86*'Г на группу'!$A$2,"")</f>
        <v>9</v>
      </c>
      <c r="BH86" s="41">
        <f>IF('Г на Ч'!BH86*'Г на группу'!$A$2,'Г на Ч'!BH86*'Г на группу'!$A$2,"")</f>
        <v>12</v>
      </c>
      <c r="BI86" s="42">
        <f>IF('Г на Ч'!BI86*'Г на группу'!$A$2,'Г на Ч'!BI86*'Г на группу'!$A$2,"")</f>
        <v>41.400000000000006</v>
      </c>
      <c r="BJ86" s="39">
        <f>IF('Г на Ч'!BJ86*'Г на группу'!$A$2,'Г на Ч'!BJ86*'Г на группу'!$A$2,"")</f>
        <v>1.92</v>
      </c>
      <c r="BK86" s="39">
        <f>IF('Г на Ч'!BK86*'Г на группу'!$A$2,'Г на Ч'!BK86*'Г на группу'!$A$2,"")</f>
        <v>4.8000000000000001E-2</v>
      </c>
      <c r="BL86" s="39">
        <f>IF('Г на Ч'!BL86*'Г на группу'!$A$2,'Г на Ч'!BL86*'Г на группу'!$A$2,"")</f>
        <v>9</v>
      </c>
      <c r="BM86" s="43">
        <f>IF('Г на Ч'!BM86*'Г на группу'!$A$2,'Г на Ч'!BM86*'Г на группу'!$A$2,"")</f>
        <v>12</v>
      </c>
      <c r="BN86" s="39">
        <f>IF('Г на Ч'!BN86*'Г на группу'!$A$2,'Г на Ч'!BN86*'Г на группу'!$A$2,"")</f>
        <v>41.400000000000006</v>
      </c>
      <c r="BO86" s="39">
        <f>IF('Г на Ч'!BO86*'Г на группу'!$A$2,'Г на Ч'!BO86*'Г на группу'!$A$2,"")</f>
        <v>1.92</v>
      </c>
      <c r="BP86" s="39">
        <f>IF('Г на Ч'!BP86*'Г на группу'!$A$2,'Г на Ч'!BP86*'Г на группу'!$A$2,"")</f>
        <v>4.8000000000000001E-2</v>
      </c>
      <c r="BQ86" s="39">
        <f>IF('Г на Ч'!BQ86*'Г на группу'!$A$2,'Г на Ч'!BQ86*'Г на группу'!$A$2,"")</f>
        <v>9</v>
      </c>
      <c r="BR86" s="40">
        <f>IF('Г на Ч'!BR86*'Г на группу'!$A$2,'Г на Ч'!BR86*'Г на группу'!$A$2,"")</f>
        <v>12</v>
      </c>
      <c r="BS86" s="39" t="str">
        <f>IF('Г на Ч'!BS86*'Г на группу'!$A$2,'Г на Ч'!BS86*'Г на группу'!$A$2,"")</f>
        <v/>
      </c>
      <c r="BT86" s="39" t="str">
        <f>IF('Г на Ч'!BT86*'Г на группу'!$A$2,'Г на Ч'!BT86*'Г на группу'!$A$2,"")</f>
        <v/>
      </c>
      <c r="BU86" s="39" t="str">
        <f>IF('Г на Ч'!BU86*'Г на группу'!$A$2,'Г на Ч'!BU86*'Г на группу'!$A$2,"")</f>
        <v/>
      </c>
      <c r="BV86" s="39" t="str">
        <f>IF('Г на Ч'!BV86*'Г на группу'!$A$2,'Г на Ч'!BV86*'Г на группу'!$A$2,"")</f>
        <v/>
      </c>
      <c r="BW86" s="40" t="str">
        <f>IF('Г на Ч'!BW86*'Г на группу'!$A$2,'Г на Ч'!BW86*'Г на группу'!$A$2,"")</f>
        <v/>
      </c>
      <c r="BX86" s="39" t="str">
        <f>IF('Г на Ч'!BX86*'Г на группу'!$A$2,'Г на Ч'!BX86*'Г на группу'!$A$2,"")</f>
        <v/>
      </c>
      <c r="BY86" s="39" t="str">
        <f>IF('Г на Ч'!BY86*'Г на группу'!$A$2,'Г на Ч'!BY86*'Г на группу'!$A$2,"")</f>
        <v/>
      </c>
      <c r="BZ86" s="39" t="str">
        <f>IF('Г на Ч'!BZ86*'Г на группу'!$A$2,'Г на Ч'!BZ86*'Г на группу'!$A$2,"")</f>
        <v/>
      </c>
      <c r="CA86" s="39" t="str">
        <f>IF('Г на Ч'!CA86*'Г на группу'!$A$2,'Г на Ч'!CA86*'Г на группу'!$A$2,"")</f>
        <v/>
      </c>
      <c r="CB86" s="40" t="str">
        <f>IF('Г на Ч'!CB86*'Г на группу'!$A$2,'Г на Ч'!CB86*'Г на группу'!$A$2,"")</f>
        <v/>
      </c>
      <c r="CC86" s="39">
        <f>IF('Г на Ч'!CC86*'Г на группу'!$A$2,'Г на Ч'!CC86*'Г на группу'!$A$2,"")</f>
        <v>41.400000000000006</v>
      </c>
      <c r="CD86" s="39">
        <f>IF('Г на Ч'!CD86*'Г на группу'!$A$2,'Г на Ч'!CD86*'Г на группу'!$A$2,"")</f>
        <v>1.92</v>
      </c>
      <c r="CE86" s="39">
        <f>IF('Г на Ч'!CE86*'Г на группу'!$A$2,'Г на Ч'!CE86*'Г на группу'!$A$2,"")</f>
        <v>4.8000000000000001E-2</v>
      </c>
      <c r="CF86" s="39">
        <f>IF('Г на Ч'!CF86*'Г на группу'!$A$2,'Г на Ч'!CF86*'Г на группу'!$A$2,"")</f>
        <v>9</v>
      </c>
      <c r="CG86" s="38">
        <f>IF('Г на Ч'!CG86*'Г на группу'!$A$2,'Г на Ч'!CG86*'Г на группу'!$A$2,"")</f>
        <v>12</v>
      </c>
      <c r="CH86" s="39" t="str">
        <f>IF('Г на Ч'!CH86*'Г на группу'!$A$2,'Г на Ч'!CH86*'Г на группу'!$A$2,"")</f>
        <v/>
      </c>
      <c r="CI86" s="39" t="str">
        <f>IF('Г на Ч'!CI86*'Г на группу'!$A$2,'Г на Ч'!CI86*'Г на группу'!$A$2,"")</f>
        <v/>
      </c>
      <c r="CJ86" s="39" t="str">
        <f>IF('Г на Ч'!CJ86*'Г на группу'!$A$2,'Г на Ч'!CJ86*'Г на группу'!$A$2,"")</f>
        <v/>
      </c>
      <c r="CK86" s="39" t="str">
        <f>IF('Г на Ч'!CK86*'Г на группу'!$A$2,'Г на Ч'!CK86*'Г на группу'!$A$2,"")</f>
        <v/>
      </c>
      <c r="CL86" s="41" t="str">
        <f>IF('Г на Ч'!CL86*'Г на группу'!$A$2,'Г на Ч'!CL86*'Г на группу'!$A$2,"")</f>
        <v/>
      </c>
      <c r="CM86" s="39">
        <f>IF('Г на Ч'!CM86*'Г на группу'!$A$2,'Г на Ч'!CM86*'Г на группу'!$A$2,"")</f>
        <v>41.400000000000006</v>
      </c>
      <c r="CN86" s="39">
        <f>IF('Г на Ч'!CN86*'Г на группу'!$A$2,'Г на Ч'!CN86*'Г на группу'!$A$2,"")</f>
        <v>1.92</v>
      </c>
      <c r="CO86" s="39">
        <f>IF('Г на Ч'!CO86*'Г на группу'!$A$2,'Г на Ч'!CO86*'Г на группу'!$A$2,"")</f>
        <v>4.8000000000000001E-2</v>
      </c>
      <c r="CP86" s="39">
        <f>IF('Г на Ч'!CP86*'Г на группу'!$A$2,'Г на Ч'!CP86*'Г на группу'!$A$2,"")</f>
        <v>9</v>
      </c>
      <c r="CQ86" s="40">
        <f>IF('Г на Ч'!CQ86*'Г на группу'!$A$2,'Г на Ч'!CQ86*'Г на группу'!$A$2,"")</f>
        <v>12</v>
      </c>
      <c r="CR86" s="39" t="str">
        <f>IF('Г на Ч'!CR86*'Г на группу'!$A$2,'Г на Ч'!CR86*'Г на группу'!$A$2,"")</f>
        <v/>
      </c>
      <c r="CS86" s="39" t="str">
        <f>IF('Г на Ч'!CS86*'Г на группу'!$A$2,'Г на Ч'!CS86*'Г на группу'!$A$2,"")</f>
        <v/>
      </c>
      <c r="CT86" s="39" t="str">
        <f>IF('Г на Ч'!CT86*'Г на группу'!$A$2,'Г на Ч'!CT86*'Г на группу'!$A$2,"")</f>
        <v/>
      </c>
      <c r="CU86" s="39" t="str">
        <f>IF('Г на Ч'!CU86*'Г на группу'!$A$2,'Г на Ч'!CU86*'Г на группу'!$A$2,"")</f>
        <v/>
      </c>
      <c r="CV86" s="38" t="str">
        <f>IF('Г на Ч'!CV86*'Г на группу'!$A$2,'Г на Ч'!CV86*'Г на группу'!$A$2,"")</f>
        <v/>
      </c>
      <c r="CW86" s="42">
        <f>IF('Г на Ч'!CW86*'Г на группу'!$A$2,'Г на Ч'!CW86*'Г на группу'!$A$2,"")</f>
        <v>41.400000000000006</v>
      </c>
      <c r="CX86" s="39">
        <f>IF('Г на Ч'!CX86*'Г на группу'!$A$2,'Г на Ч'!CX86*'Г на группу'!$A$2,"")</f>
        <v>1.92</v>
      </c>
      <c r="CY86" s="39">
        <f>IF('Г на Ч'!CY86*'Г на группу'!$A$2,'Г на Ч'!CY86*'Г на группу'!$A$2,"")</f>
        <v>4.8000000000000001E-2</v>
      </c>
      <c r="CZ86" s="39">
        <f>IF('Г на Ч'!CZ86*'Г на группу'!$A$2,'Г на Ч'!CZ86*'Г на группу'!$A$2,"")</f>
        <v>9</v>
      </c>
      <c r="DA86" s="40">
        <f>IF('Г на Ч'!DA86*'Г на группу'!$A$2,'Г на Ч'!DA86*'Г на группу'!$A$2,"")</f>
        <v>12</v>
      </c>
      <c r="DB86" s="39" t="str">
        <f>IF('Г на Ч'!DB86*'Г на группу'!$A$2,'Г на Ч'!DB86*'Г на группу'!$A$2,"")</f>
        <v/>
      </c>
      <c r="DC86" s="39" t="str">
        <f>IF('Г на Ч'!DC86*'Г на группу'!$A$2,'Г на Ч'!DC86*'Г на группу'!$A$2,"")</f>
        <v/>
      </c>
      <c r="DD86" s="39" t="str">
        <f>IF('Г на Ч'!DD86*'Г на группу'!$A$2,'Г на Ч'!DD86*'Г на группу'!$A$2,"")</f>
        <v/>
      </c>
      <c r="DE86" s="39" t="str">
        <f>IF('Г на Ч'!DE86*'Г на группу'!$A$2,'Г на Ч'!DE86*'Г на группу'!$A$2,"")</f>
        <v/>
      </c>
      <c r="DF86" s="41" t="str">
        <f>IF('Г на Ч'!DF86*'Г на группу'!$A$2,'Г на Ч'!DF86*'Г на группу'!$A$2,"")</f>
        <v/>
      </c>
      <c r="DG86" s="39">
        <f>IF('Г на Ч'!DG86*'Г на группу'!$A$2,'Г на Ч'!DG86*'Г на группу'!$A$2,"")</f>
        <v>41.400000000000006</v>
      </c>
      <c r="DH86" s="39">
        <f>IF('Г на Ч'!DH86*'Г на группу'!$A$2,'Г на Ч'!DH86*'Г на группу'!$A$2,"")</f>
        <v>1.92</v>
      </c>
      <c r="DI86" s="39">
        <f>IF('Г на Ч'!DI86*'Г на группу'!$A$2,'Г на Ч'!DI86*'Г на группу'!$A$2,"")</f>
        <v>4.8000000000000001E-2</v>
      </c>
      <c r="DJ86" s="39">
        <f>IF('Г на Ч'!DJ86*'Г на группу'!$A$2,'Г на Ч'!DJ86*'Г на группу'!$A$2,"")</f>
        <v>9</v>
      </c>
      <c r="DK86" s="38">
        <f>IF('Г на Ч'!DK86*'Г на группу'!$A$2,'Г на Ч'!DK86*'Г на группу'!$A$2,"")</f>
        <v>12</v>
      </c>
      <c r="DL86" s="39" t="str">
        <f>IF('Г на Ч'!DL86*'Г на группу'!$A$2,'Г на Ч'!DL86*'Г на группу'!$A$2,"")</f>
        <v/>
      </c>
      <c r="DM86" s="39" t="str">
        <f>IF('Г на Ч'!DM86*'Г на группу'!$A$2,'Г на Ч'!DM86*'Г на группу'!$A$2,"")</f>
        <v/>
      </c>
      <c r="DN86" s="39" t="str">
        <f>IF('Г на Ч'!DN86*'Г на группу'!$A$2,'Г на Ч'!DN86*'Г на группу'!$A$2,"")</f>
        <v/>
      </c>
      <c r="DO86" s="39" t="str">
        <f>IF('Г на Ч'!DO86*'Г на группу'!$A$2,'Г на Ч'!DO86*'Г на группу'!$A$2,"")</f>
        <v/>
      </c>
      <c r="DP86" s="38" t="str">
        <f>IF('Г на Ч'!DP86*'Г на группу'!$A$2,'Г на Ч'!DP86*'Г на группу'!$A$2,"")</f>
        <v/>
      </c>
      <c r="DQ86" s="21">
        <f t="shared" si="155"/>
        <v>144</v>
      </c>
    </row>
    <row r="87" spans="1:121" s="21" customFormat="1" x14ac:dyDescent="0.25">
      <c r="A87" s="51" t="s">
        <v>107</v>
      </c>
      <c r="B87" s="50"/>
      <c r="E87" s="55"/>
      <c r="F87" s="71">
        <f t="shared" si="129"/>
        <v>0</v>
      </c>
      <c r="G87" s="71">
        <f t="shared" si="130"/>
        <v>0</v>
      </c>
      <c r="H87" s="71">
        <f t="shared" si="131"/>
        <v>0</v>
      </c>
      <c r="I87" s="71">
        <f t="shared" si="132"/>
        <v>0</v>
      </c>
      <c r="J87" s="21">
        <f>IF('Г на Ч'!J87*'Г на группу'!$A$2,'Г на Ч'!J87*'Г на группу'!$A$2,"")</f>
        <v>30</v>
      </c>
      <c r="K87" s="53" t="str">
        <f>IF('Г на Ч'!K87*'Г на группу'!$A$2,'Г на Ч'!K87*'Г на группу'!$A$2,"")</f>
        <v/>
      </c>
      <c r="L87" s="53" t="str">
        <f>IF('Г на Ч'!L87*'Г на группу'!$A$2,'Г на Ч'!L87*'Г на группу'!$A$2,"")</f>
        <v/>
      </c>
      <c r="M87" s="53" t="str">
        <f>IF('Г на Ч'!M87*'Г на группу'!$A$2,'Г на Ч'!M87*'Г на группу'!$A$2,"")</f>
        <v/>
      </c>
      <c r="N87" s="53" t="str">
        <f>IF('Г на Ч'!N87*'Г на группу'!$A$2,'Г на Ч'!N87*'Г на группу'!$A$2,"")</f>
        <v/>
      </c>
      <c r="O87" s="50">
        <f>IF('Г на Ч'!O87*'Г на группу'!$A$2,'Г на Ч'!O87*'Г на группу'!$A$2,"")</f>
        <v>30</v>
      </c>
      <c r="P87" s="53" t="str">
        <f>IF('Г на Ч'!P87*'Г на группу'!$A$2,'Г на Ч'!P87*'Г на группу'!$A$2,"")</f>
        <v/>
      </c>
      <c r="Q87" s="53" t="str">
        <f>IF('Г на Ч'!Q87*'Г на группу'!$A$2,'Г на Ч'!Q87*'Г на группу'!$A$2,"")</f>
        <v/>
      </c>
      <c r="R87" s="53" t="str">
        <f>IF('Г на Ч'!R87*'Г на группу'!$A$2,'Г на Ч'!R87*'Г на группу'!$A$2,"")</f>
        <v/>
      </c>
      <c r="S87" s="53" t="str">
        <f>IF('Г на Ч'!S87*'Г на группу'!$A$2,'Г на Ч'!S87*'Г на группу'!$A$2,"")</f>
        <v/>
      </c>
      <c r="T87" s="50" t="str">
        <f>IF('Г на Ч'!T87*'Г на группу'!$A$2,'Г на Ч'!T87*'Г на группу'!$A$2,"")</f>
        <v/>
      </c>
      <c r="U87" s="53" t="str">
        <f>IF('Г на Ч'!U87*'Г на группу'!$A$2,'Г на Ч'!U87*'Г на группу'!$A$2,"")</f>
        <v/>
      </c>
      <c r="V87" s="53" t="str">
        <f>IF('Г на Ч'!V87*'Г на группу'!$A$2,'Г на Ч'!V87*'Г на группу'!$A$2,"")</f>
        <v/>
      </c>
      <c r="W87" s="53" t="str">
        <f>IF('Г на Ч'!W87*'Г на группу'!$A$2,'Г на Ч'!W87*'Г на группу'!$A$2,"")</f>
        <v/>
      </c>
      <c r="X87" s="53" t="str">
        <f>IF('Г на Ч'!X87*'Г на группу'!$A$2,'Г на Ч'!X87*'Г на группу'!$A$2,"")</f>
        <v/>
      </c>
      <c r="Y87" s="50">
        <f>IF('Г на Ч'!Y87*'Г на группу'!$A$2,'Г на Ч'!Y87*'Г на группу'!$A$2,"")</f>
        <v>30</v>
      </c>
      <c r="Z87" s="53" t="str">
        <f>IF('Г на Ч'!Z87*'Г на группу'!$A$2,'Г на Ч'!Z87*'Г на группу'!$A$2,"")</f>
        <v/>
      </c>
      <c r="AA87" s="53" t="str">
        <f>IF('Г на Ч'!AA87*'Г на группу'!$A$2,'Г на Ч'!AA87*'Г на группу'!$A$2,"")</f>
        <v/>
      </c>
      <c r="AB87" s="53" t="str">
        <f>IF('Г на Ч'!AB87*'Г на группу'!$A$2,'Г на Ч'!AB87*'Г на группу'!$A$2,"")</f>
        <v/>
      </c>
      <c r="AC87" s="53" t="str">
        <f>IF('Г на Ч'!AC87*'Г на группу'!$A$2,'Г на Ч'!AC87*'Г на группу'!$A$2,"")</f>
        <v/>
      </c>
      <c r="AD87" s="50" t="str">
        <f>IF('Г на Ч'!AD87*'Г на группу'!$A$2,'Г на Ч'!AD87*'Г на группу'!$A$2,"")</f>
        <v/>
      </c>
      <c r="AE87" s="53" t="str">
        <f>IF('Г на Ч'!AE87*'Г на группу'!$A$2,'Г на Ч'!AE87*'Г на группу'!$A$2,"")</f>
        <v/>
      </c>
      <c r="AF87" s="53" t="str">
        <f>IF('Г на Ч'!AF87*'Г на группу'!$A$2,'Г на Ч'!AF87*'Г на группу'!$A$2,"")</f>
        <v/>
      </c>
      <c r="AG87" s="53" t="str">
        <f>IF('Г на Ч'!AG87*'Г на группу'!$A$2,'Г на Ч'!AG87*'Г на группу'!$A$2,"")</f>
        <v/>
      </c>
      <c r="AH87" s="53" t="str">
        <f>IF('Г на Ч'!AH87*'Г на группу'!$A$2,'Г на Ч'!AH87*'Г на группу'!$A$2,"")</f>
        <v/>
      </c>
      <c r="AI87" s="21" t="str">
        <f>IF('Г на Ч'!AI87*'Г на группу'!$A$2,'Г на Ч'!AI87*'Г на группу'!$A$2,"")</f>
        <v/>
      </c>
      <c r="AJ87" s="53" t="str">
        <f>IF('Г на Ч'!AJ87*'Г на группу'!$A$2,'Г на Ч'!AJ87*'Г на группу'!$A$2,"")</f>
        <v/>
      </c>
      <c r="AK87" s="53" t="str">
        <f>IF('Г на Ч'!AK87*'Г на группу'!$A$2,'Г на Ч'!AK87*'Г на группу'!$A$2,"")</f>
        <v/>
      </c>
      <c r="AL87" s="53" t="str">
        <f>IF('Г на Ч'!AL87*'Г на группу'!$A$2,'Г на Ч'!AL87*'Г на группу'!$A$2,"")</f>
        <v/>
      </c>
      <c r="AM87" s="53" t="str">
        <f>IF('Г на Ч'!AM87*'Г на группу'!$A$2,'Г на Ч'!AM87*'Г на группу'!$A$2,"")</f>
        <v/>
      </c>
      <c r="AN87" s="54">
        <f>IF('Г на Ч'!AN87*'Г на группу'!$A$2,'Г на Ч'!AN87*'Г на группу'!$A$2,"")</f>
        <v>30</v>
      </c>
      <c r="AO87" s="53" t="str">
        <f>IF('Г на Ч'!AO87*'Г на группу'!$A$2,'Г на Ч'!AO87*'Г на группу'!$A$2,"")</f>
        <v/>
      </c>
      <c r="AP87" s="53" t="str">
        <f>IF('Г на Ч'!AP87*'Г на группу'!$A$2,'Г на Ч'!AP87*'Г на группу'!$A$2,"")</f>
        <v/>
      </c>
      <c r="AQ87" s="53" t="str">
        <f>IF('Г на Ч'!AQ87*'Г на группу'!$A$2,'Г на Ч'!AQ87*'Г на группу'!$A$2,"")</f>
        <v/>
      </c>
      <c r="AR87" s="53" t="str">
        <f>IF('Г на Ч'!AR87*'Г на группу'!$A$2,'Г на Ч'!AR87*'Г на группу'!$A$2,"")</f>
        <v/>
      </c>
      <c r="AS87" s="50" t="str">
        <f>IF('Г на Ч'!AS87*'Г на группу'!$A$2,'Г на Ч'!AS87*'Г на группу'!$A$2,"")</f>
        <v/>
      </c>
      <c r="AT87" s="53" t="str">
        <f>IF('Г на Ч'!AT87*'Г на группу'!$A$2,'Г на Ч'!AT87*'Г на группу'!$A$2,"")</f>
        <v/>
      </c>
      <c r="AU87" s="53" t="str">
        <f>IF('Г на Ч'!AU87*'Г на группу'!$A$2,'Г на Ч'!AU87*'Г на группу'!$A$2,"")</f>
        <v/>
      </c>
      <c r="AV87" s="53" t="str">
        <f>IF('Г на Ч'!AV87*'Г на группу'!$A$2,'Г на Ч'!AV87*'Г на группу'!$A$2,"")</f>
        <v/>
      </c>
      <c r="AW87" s="53" t="str">
        <f>IF('Г на Ч'!AW87*'Г на группу'!$A$2,'Г на Ч'!AW87*'Г на группу'!$A$2,"")</f>
        <v/>
      </c>
      <c r="AX87" s="21">
        <f>IF('Г на Ч'!AX87*'Г на группу'!$A$2,'Г на Ч'!AX87*'Г на группу'!$A$2,"")</f>
        <v>30</v>
      </c>
      <c r="AY87" s="30" t="str">
        <f>IF('Г на Ч'!AY87*'Г на группу'!$A$2,'Г на Ч'!AY87*'Г на группу'!$A$2,"")</f>
        <v/>
      </c>
      <c r="AZ87" s="53" t="str">
        <f>IF('Г на Ч'!AZ87*'Г на группу'!$A$2,'Г на Ч'!AZ87*'Г на группу'!$A$2,"")</f>
        <v/>
      </c>
      <c r="BA87" s="53" t="str">
        <f>IF('Г на Ч'!BA87*'Г на группу'!$A$2,'Г на Ч'!BA87*'Г на группу'!$A$2,"")</f>
        <v/>
      </c>
      <c r="BB87" s="53" t="str">
        <f>IF('Г на Ч'!BB87*'Г на группу'!$A$2,'Г на Ч'!BB87*'Г на группу'!$A$2,"")</f>
        <v/>
      </c>
      <c r="BC87" s="50" t="str">
        <f>IF('Г на Ч'!BC87*'Г на группу'!$A$2,'Г на Ч'!BC87*'Г на группу'!$A$2,"")</f>
        <v/>
      </c>
      <c r="BD87" s="53" t="str">
        <f>IF('Г на Ч'!BD87*'Г на группу'!$A$2,'Г на Ч'!BD87*'Г на группу'!$A$2,"")</f>
        <v/>
      </c>
      <c r="BE87" s="53" t="str">
        <f>IF('Г на Ч'!BE87*'Г на группу'!$A$2,'Г на Ч'!BE87*'Г на группу'!$A$2,"")</f>
        <v/>
      </c>
      <c r="BF87" s="53" t="str">
        <f>IF('Г на Ч'!BF87*'Г на группу'!$A$2,'Г на Ч'!BF87*'Г на группу'!$A$2,"")</f>
        <v/>
      </c>
      <c r="BG87" s="53" t="str">
        <f>IF('Г на Ч'!BG87*'Г на группу'!$A$2,'Г на Ч'!BG87*'Г на группу'!$A$2,"")</f>
        <v/>
      </c>
      <c r="BH87" s="54" t="str">
        <f>IF('Г на Ч'!BH87*'Г на группу'!$A$2,'Г на Ч'!BH87*'Г на группу'!$A$2,"")</f>
        <v/>
      </c>
      <c r="BI87" s="30" t="str">
        <f>IF('Г на Ч'!BI87*'Г на группу'!$A$2,'Г на Ч'!BI87*'Г на группу'!$A$2,"")</f>
        <v/>
      </c>
      <c r="BJ87" s="53" t="str">
        <f>IF('Г на Ч'!BJ87*'Г на группу'!$A$2,'Г на Ч'!BJ87*'Г на группу'!$A$2,"")</f>
        <v/>
      </c>
      <c r="BK87" s="53" t="str">
        <f>IF('Г на Ч'!BK87*'Г на группу'!$A$2,'Г на Ч'!BK87*'Г на группу'!$A$2,"")</f>
        <v/>
      </c>
      <c r="BL87" s="53" t="str">
        <f>IF('Г на Ч'!BL87*'Г на группу'!$A$2,'Г на Ч'!BL87*'Г на группу'!$A$2,"")</f>
        <v/>
      </c>
      <c r="BM87" s="55" t="str">
        <f>IF('Г на Ч'!BM87*'Г на группу'!$A$2,'Г на Ч'!BM87*'Г на группу'!$A$2,"")</f>
        <v/>
      </c>
      <c r="BN87" s="53" t="str">
        <f>IF('Г на Ч'!BN87*'Г на группу'!$A$2,'Г на Ч'!BN87*'Г на группу'!$A$2,"")</f>
        <v/>
      </c>
      <c r="BO87" s="53" t="str">
        <f>IF('Г на Ч'!BO87*'Г на группу'!$A$2,'Г на Ч'!BO87*'Г на группу'!$A$2,"")</f>
        <v/>
      </c>
      <c r="BP87" s="53" t="str">
        <f>IF('Г на Ч'!BP87*'Г на группу'!$A$2,'Г на Ч'!BP87*'Г на группу'!$A$2,"")</f>
        <v/>
      </c>
      <c r="BQ87" s="53" t="str">
        <f>IF('Г на Ч'!BQ87*'Г на группу'!$A$2,'Г на Ч'!BQ87*'Г на группу'!$A$2,"")</f>
        <v/>
      </c>
      <c r="BR87" s="50" t="str">
        <f>IF('Г на Ч'!BR87*'Г на группу'!$A$2,'Г на Ч'!BR87*'Г на группу'!$A$2,"")</f>
        <v/>
      </c>
      <c r="BS87" s="53" t="str">
        <f>IF('Г на Ч'!BS87*'Г на группу'!$A$2,'Г на Ч'!BS87*'Г на группу'!$A$2,"")</f>
        <v/>
      </c>
      <c r="BT87" s="53" t="str">
        <f>IF('Г на Ч'!BT87*'Г на группу'!$A$2,'Г на Ч'!BT87*'Г на группу'!$A$2,"")</f>
        <v/>
      </c>
      <c r="BU87" s="53" t="str">
        <f>IF('Г на Ч'!BU87*'Г на группу'!$A$2,'Г на Ч'!BU87*'Г на группу'!$A$2,"")</f>
        <v/>
      </c>
      <c r="BV87" s="53" t="str">
        <f>IF('Г на Ч'!BV87*'Г на группу'!$A$2,'Г на Ч'!BV87*'Г на группу'!$A$2,"")</f>
        <v/>
      </c>
      <c r="BW87" s="21">
        <f>IF('Г на Ч'!BW87*'Г на группу'!$A$2,'Г на Ч'!BW87*'Г на группу'!$A$2,"")</f>
        <v>30</v>
      </c>
      <c r="BX87" s="53" t="str">
        <f>IF('Г на Ч'!BX87*'Г на группу'!$A$2,'Г на Ч'!BX87*'Г на группу'!$A$2,"")</f>
        <v/>
      </c>
      <c r="BY87" s="53" t="str">
        <f>IF('Г на Ч'!BY87*'Г на группу'!$A$2,'Г на Ч'!BY87*'Г на группу'!$A$2,"")</f>
        <v/>
      </c>
      <c r="BZ87" s="53" t="str">
        <f>IF('Г на Ч'!BZ87*'Г на группу'!$A$2,'Г на Ч'!BZ87*'Г на группу'!$A$2,"")</f>
        <v/>
      </c>
      <c r="CA87" s="53" t="str">
        <f>IF('Г на Ч'!CA87*'Г на группу'!$A$2,'Г на Ч'!CA87*'Г на группу'!$A$2,"")</f>
        <v/>
      </c>
      <c r="CB87" s="50">
        <f>IF('Г на Ч'!CB87*'Г на группу'!$A$2,'Г на Ч'!CB87*'Г на группу'!$A$2,"")</f>
        <v>30</v>
      </c>
      <c r="CC87" s="53" t="str">
        <f>IF('Г на Ч'!CC87*'Г на группу'!$A$2,'Г на Ч'!CC87*'Г на группу'!$A$2,"")</f>
        <v/>
      </c>
      <c r="CD87" s="53" t="str">
        <f>IF('Г на Ч'!CD87*'Г на группу'!$A$2,'Г на Ч'!CD87*'Г на группу'!$A$2,"")</f>
        <v/>
      </c>
      <c r="CE87" s="53" t="str">
        <f>IF('Г на Ч'!CE87*'Г на группу'!$A$2,'Г на Ч'!CE87*'Г на группу'!$A$2,"")</f>
        <v/>
      </c>
      <c r="CF87" s="53" t="str">
        <f>IF('Г на Ч'!CF87*'Г на группу'!$A$2,'Г на Ч'!CF87*'Г на группу'!$A$2,"")</f>
        <v/>
      </c>
      <c r="CG87" s="50" t="str">
        <f>IF('Г на Ч'!CG87*'Г на группу'!$A$2,'Г на Ч'!CG87*'Г на группу'!$A$2,"")</f>
        <v/>
      </c>
      <c r="CH87" s="53" t="str">
        <f>IF('Г на Ч'!CH87*'Г на группу'!$A$2,'Г на Ч'!CH87*'Г на группу'!$A$2,"")</f>
        <v/>
      </c>
      <c r="CI87" s="53" t="str">
        <f>IF('Г на Ч'!CI87*'Г на группу'!$A$2,'Г на Ч'!CI87*'Г на группу'!$A$2,"")</f>
        <v/>
      </c>
      <c r="CJ87" s="53" t="str">
        <f>IF('Г на Ч'!CJ87*'Г на группу'!$A$2,'Г на Ч'!CJ87*'Г на группу'!$A$2,"")</f>
        <v/>
      </c>
      <c r="CK87" s="53" t="str">
        <f>IF('Г на Ч'!CK87*'Г на группу'!$A$2,'Г на Ч'!CK87*'Г на группу'!$A$2,"")</f>
        <v/>
      </c>
      <c r="CL87" s="21">
        <f>IF('Г на Ч'!CL87*'Г на группу'!$A$2,'Г на Ч'!CL87*'Г на группу'!$A$2,"")</f>
        <v>30</v>
      </c>
      <c r="CM87" s="53" t="str">
        <f>IF('Г на Ч'!CM87*'Г на группу'!$A$2,'Г на Ч'!CM87*'Г на группу'!$A$2,"")</f>
        <v/>
      </c>
      <c r="CN87" s="53" t="str">
        <f>IF('Г на Ч'!CN87*'Г на группу'!$A$2,'Г на Ч'!CN87*'Г на группу'!$A$2,"")</f>
        <v/>
      </c>
      <c r="CO87" s="53" t="str">
        <f>IF('Г на Ч'!CO87*'Г на группу'!$A$2,'Г на Ч'!CO87*'Г на группу'!$A$2,"")</f>
        <v/>
      </c>
      <c r="CP87" s="53" t="str">
        <f>IF('Г на Ч'!CP87*'Г на группу'!$A$2,'Г на Ч'!CP87*'Г на группу'!$A$2,"")</f>
        <v/>
      </c>
      <c r="CQ87" s="21" t="str">
        <f>IF('Г на Ч'!CQ87*'Г на группу'!$A$2,'Г на Ч'!CQ87*'Г на группу'!$A$2,"")</f>
        <v/>
      </c>
      <c r="CR87" s="53" t="str">
        <f>IF('Г на Ч'!CR87*'Г на группу'!$A$2,'Г на Ч'!CR87*'Г на группу'!$A$2,"")</f>
        <v/>
      </c>
      <c r="CS87" s="53" t="str">
        <f>IF('Г на Ч'!CS87*'Г на группу'!$A$2,'Г на Ч'!CS87*'Г на группу'!$A$2,"")</f>
        <v/>
      </c>
      <c r="CT87" s="53" t="str">
        <f>IF('Г на Ч'!CT87*'Г на группу'!$A$2,'Г на Ч'!CT87*'Г на группу'!$A$2,"")</f>
        <v/>
      </c>
      <c r="CU87" s="53" t="str">
        <f>IF('Г на Ч'!CU87*'Г на группу'!$A$2,'Г на Ч'!CU87*'Г на группу'!$A$2,"")</f>
        <v/>
      </c>
      <c r="CV87" s="21">
        <f>IF('Г на Ч'!CV87*'Г на группу'!$A$2,'Г на Ч'!CV87*'Г на группу'!$A$2,"")</f>
        <v>30</v>
      </c>
      <c r="CW87" s="53" t="str">
        <f>IF('Г на Ч'!CW87*'Г на группу'!$A$2,'Г на Ч'!CW87*'Г на группу'!$A$2,"")</f>
        <v/>
      </c>
      <c r="CX87" s="53" t="str">
        <f>IF('Г на Ч'!CX87*'Г на группу'!$A$2,'Г на Ч'!CX87*'Г на группу'!$A$2,"")</f>
        <v/>
      </c>
      <c r="CY87" s="53" t="str">
        <f>IF('Г на Ч'!CY87*'Г на группу'!$A$2,'Г на Ч'!CY87*'Г на группу'!$A$2,"")</f>
        <v/>
      </c>
      <c r="CZ87" s="53" t="str">
        <f>IF('Г на Ч'!CZ87*'Г на группу'!$A$2,'Г на Ч'!CZ87*'Г на группу'!$A$2,"")</f>
        <v/>
      </c>
      <c r="DA87" s="21" t="str">
        <f>IF('Г на Ч'!DA87*'Г на группу'!$A$2,'Г на Ч'!DA87*'Г на группу'!$A$2,"")</f>
        <v/>
      </c>
      <c r="DB87" s="53" t="str">
        <f>IF('Г на Ч'!DB87*'Г на группу'!$A$2,'Г на Ч'!DB87*'Г на группу'!$A$2,"")</f>
        <v/>
      </c>
      <c r="DC87" s="53" t="str">
        <f>IF('Г на Ч'!DC87*'Г на группу'!$A$2,'Г на Ч'!DC87*'Г на группу'!$A$2,"")</f>
        <v/>
      </c>
      <c r="DD87" s="53" t="str">
        <f>IF('Г на Ч'!DD87*'Г на группу'!$A$2,'Г на Ч'!DD87*'Г на группу'!$A$2,"")</f>
        <v/>
      </c>
      <c r="DE87" s="53" t="str">
        <f>IF('Г на Ч'!DE87*'Г на группу'!$A$2,'Г на Ч'!DE87*'Г на группу'!$A$2,"")</f>
        <v/>
      </c>
      <c r="DF87" s="21">
        <f>IF('Г на Ч'!DF87*'Г на группу'!$A$2,'Г на Ч'!DF87*'Г на группу'!$A$2,"")</f>
        <v>30</v>
      </c>
      <c r="DG87" s="53" t="str">
        <f>IF('Г на Ч'!DG87*'Г на группу'!$A$2,'Г на Ч'!DG87*'Г на группу'!$A$2,"")</f>
        <v/>
      </c>
      <c r="DH87" s="53" t="str">
        <f>IF('Г на Ч'!DH87*'Г на группу'!$A$2,'Г на Ч'!DH87*'Г на группу'!$A$2,"")</f>
        <v/>
      </c>
      <c r="DI87" s="53" t="str">
        <f>IF('Г на Ч'!DI87*'Г на группу'!$A$2,'Г на Ч'!DI87*'Г на группу'!$A$2,"")</f>
        <v/>
      </c>
      <c r="DJ87" s="53" t="str">
        <f>IF('Г на Ч'!DJ87*'Г на группу'!$A$2,'Г на Ч'!DJ87*'Г на группу'!$A$2,"")</f>
        <v/>
      </c>
      <c r="DK87" s="21" t="str">
        <f>IF('Г на Ч'!DK87*'Г на группу'!$A$2,'Г на Ч'!DK87*'Г на группу'!$A$2,"")</f>
        <v/>
      </c>
      <c r="DL87" s="53" t="str">
        <f>IF('Г на Ч'!DL87*'Г на группу'!$A$2,'Г на Ч'!DL87*'Г на группу'!$A$2,"")</f>
        <v/>
      </c>
      <c r="DM87" s="53" t="str">
        <f>IF('Г на Ч'!DM87*'Г на группу'!$A$2,'Г на Ч'!DM87*'Г на группу'!$A$2,"")</f>
        <v/>
      </c>
      <c r="DN87" s="53" t="str">
        <f>IF('Г на Ч'!DN87*'Г на группу'!$A$2,'Г на Ч'!DN87*'Г на группу'!$A$2,"")</f>
        <v/>
      </c>
      <c r="DO87" s="53" t="str">
        <f>IF('Г на Ч'!DO87*'Г на группу'!$A$2,'Г на Ч'!DO87*'Г на группу'!$A$2,"")</f>
        <v/>
      </c>
      <c r="DP87" s="21" t="str">
        <f>IF('Г на Ч'!DP87*'Г на группу'!$A$2,'Г на Ч'!DP87*'Г на группу'!$A$2,"")</f>
        <v/>
      </c>
      <c r="DQ87" s="21">
        <f t="shared" si="155"/>
        <v>300</v>
      </c>
    </row>
    <row r="88" spans="1:121" s="21" customFormat="1" x14ac:dyDescent="0.25">
      <c r="A88" s="69" t="s">
        <v>62</v>
      </c>
      <c r="B88" s="69">
        <v>696.4</v>
      </c>
      <c r="C88" s="69">
        <v>37.299999999999997</v>
      </c>
      <c r="D88" s="69">
        <v>58.9</v>
      </c>
      <c r="E88" s="70">
        <v>0</v>
      </c>
      <c r="F88" s="53" t="e">
        <f t="shared" si="129"/>
        <v>#VALUE!</v>
      </c>
      <c r="G88" s="30" t="e">
        <f t="shared" si="130"/>
        <v>#VALUE!</v>
      </c>
      <c r="H88" s="30" t="e">
        <f t="shared" si="131"/>
        <v>#VALUE!</v>
      </c>
      <c r="I88" s="30" t="e">
        <f t="shared" si="132"/>
        <v>#VALUE!</v>
      </c>
      <c r="J88" s="69" t="str">
        <f>IF('Г на Ч'!J88*'Г на группу'!$A$2,'Г на Ч'!J88*'Г на группу'!$A$2,"")</f>
        <v/>
      </c>
      <c r="K88" s="71">
        <f>IF('Г на Ч'!K88*'Г на группу'!$A$2,'Г на Ч'!K88*'Г на группу'!$A$2,"")</f>
        <v>2089.1999999999998</v>
      </c>
      <c r="L88" s="71">
        <f>IF('Г на Ч'!L88*'Г на группу'!$A$2,'Г на Ч'!L88*'Г на группу'!$A$2,"")</f>
        <v>111.89999999999999</v>
      </c>
      <c r="M88" s="71">
        <f>IF('Г на Ч'!M88*'Г на группу'!$A$2,'Г на Ч'!M88*'Г на группу'!$A$2,"")</f>
        <v>176.7</v>
      </c>
      <c r="N88" s="71" t="str">
        <f>IF('Г на Ч'!N88*'Г на группу'!$A$2,'Г на Ч'!N88*'Г на группу'!$A$2,"")</f>
        <v/>
      </c>
      <c r="O88" s="69">
        <f>IF('Г на Ч'!O88*'Г на группу'!$A$2,'Г на Ч'!O88*'Г на группу'!$A$2,"")</f>
        <v>300</v>
      </c>
      <c r="P88" s="71" t="str">
        <f>IF('Г на Ч'!P88*'Г на группу'!$A$2,'Г на Ч'!P88*'Г на группу'!$A$2,"")</f>
        <v/>
      </c>
      <c r="Q88" s="71" t="str">
        <f>IF('Г на Ч'!Q88*'Г на группу'!$A$2,'Г на Ч'!Q88*'Г на группу'!$A$2,"")</f>
        <v/>
      </c>
      <c r="R88" s="71" t="str">
        <f>IF('Г на Ч'!R88*'Г на группу'!$A$2,'Г на Ч'!R88*'Г на группу'!$A$2,"")</f>
        <v/>
      </c>
      <c r="S88" s="71" t="str">
        <f>IF('Г на Ч'!S88*'Г на группу'!$A$2,'Г на Ч'!S88*'Г на группу'!$A$2,"")</f>
        <v/>
      </c>
      <c r="T88" s="69" t="str">
        <f>IF('Г на Ч'!T88*'Г на группу'!$A$2,'Г на Ч'!T88*'Г на группу'!$A$2,"")</f>
        <v/>
      </c>
      <c r="U88" s="71">
        <f>IF('Г на Ч'!U88*'Г на группу'!$A$2,'Г на Ч'!U88*'Г на группу'!$A$2,"")</f>
        <v>2089.1999999999998</v>
      </c>
      <c r="V88" s="71">
        <f>IF('Г на Ч'!V88*'Г на группу'!$A$2,'Г на Ч'!V88*'Г на группу'!$A$2,"")</f>
        <v>111.89999999999999</v>
      </c>
      <c r="W88" s="71">
        <f>IF('Г на Ч'!W88*'Г на группу'!$A$2,'Г на Ч'!W88*'Г на группу'!$A$2,"")</f>
        <v>176.7</v>
      </c>
      <c r="X88" s="71" t="str">
        <f>IF('Г на Ч'!X88*'Г на группу'!$A$2,'Г на Ч'!X88*'Г на группу'!$A$2,"")</f>
        <v/>
      </c>
      <c r="Y88" s="69">
        <f>IF('Г на Ч'!Y88*'Г на группу'!$A$2,'Г на Ч'!Y88*'Г на группу'!$A$2,"")</f>
        <v>300</v>
      </c>
      <c r="Z88" s="71" t="str">
        <f>IF('Г на Ч'!Z88*'Г на группу'!$A$2,'Г на Ч'!Z88*'Г на группу'!$A$2,"")</f>
        <v/>
      </c>
      <c r="AA88" s="71" t="str">
        <f>IF('Г на Ч'!AA88*'Г на группу'!$A$2,'Г на Ч'!AA88*'Г на группу'!$A$2,"")</f>
        <v/>
      </c>
      <c r="AB88" s="71" t="str">
        <f>IF('Г на Ч'!AB88*'Г на группу'!$A$2,'Г на Ч'!AB88*'Г на группу'!$A$2,"")</f>
        <v/>
      </c>
      <c r="AC88" s="71" t="str">
        <f>IF('Г на Ч'!AC88*'Г на группу'!$A$2,'Г на Ч'!AC88*'Г на группу'!$A$2,"")</f>
        <v/>
      </c>
      <c r="AD88" s="69" t="str">
        <f>IF('Г на Ч'!AD88*'Г на группу'!$A$2,'Г на Ч'!AD88*'Г на группу'!$A$2,"")</f>
        <v/>
      </c>
      <c r="AE88" s="71">
        <f>IF('Г на Ч'!AE88*'Г на группу'!$A$2,'Г на Ч'!AE88*'Г на группу'!$A$2,"")</f>
        <v>2089.1999999999998</v>
      </c>
      <c r="AF88" s="71">
        <f>IF('Г на Ч'!AF88*'Г на группу'!$A$2,'Г на Ч'!AF88*'Г на группу'!$A$2,"")</f>
        <v>111.89999999999999</v>
      </c>
      <c r="AG88" s="71">
        <f>IF('Г на Ч'!AG88*'Г на группу'!$A$2,'Г на Ч'!AG88*'Г на группу'!$A$2,"")</f>
        <v>176.7</v>
      </c>
      <c r="AH88" s="71" t="str">
        <f>IF('Г на Ч'!AH88*'Г на группу'!$A$2,'Г на Ч'!AH88*'Г на группу'!$A$2,"")</f>
        <v/>
      </c>
      <c r="AI88" s="69">
        <f>IF('Г на Ч'!AI88*'Г на группу'!$A$2,'Г на Ч'!AI88*'Г на группу'!$A$2,"")</f>
        <v>300</v>
      </c>
      <c r="AJ88" s="71" t="str">
        <f>IF('Г на Ч'!AJ88*'Г на группу'!$A$2,'Г на Ч'!AJ88*'Г на группу'!$A$2,"")</f>
        <v/>
      </c>
      <c r="AK88" s="71" t="str">
        <f>IF('Г на Ч'!AK88*'Г на группу'!$A$2,'Г на Ч'!AK88*'Г на группу'!$A$2,"")</f>
        <v/>
      </c>
      <c r="AL88" s="71" t="str">
        <f>IF('Г на Ч'!AL88*'Г на группу'!$A$2,'Г на Ч'!AL88*'Г на группу'!$A$2,"")</f>
        <v/>
      </c>
      <c r="AM88" s="71" t="str">
        <f>IF('Г на Ч'!AM88*'Г на группу'!$A$2,'Г на Ч'!AM88*'Г на группу'!$A$2,"")</f>
        <v/>
      </c>
      <c r="AN88" s="72" t="str">
        <f>IF('Г на Ч'!AN88*'Г на группу'!$A$2,'Г на Ч'!AN88*'Г на группу'!$A$2,"")</f>
        <v/>
      </c>
      <c r="AO88" s="71">
        <f>IF('Г на Ч'!AO88*'Г на группу'!$A$2,'Г на Ч'!AO88*'Г на группу'!$A$2,"")</f>
        <v>2089.1999999999998</v>
      </c>
      <c r="AP88" s="71">
        <f>IF('Г на Ч'!AP88*'Г на группу'!$A$2,'Г на Ч'!AP88*'Г на группу'!$A$2,"")</f>
        <v>111.89999999999999</v>
      </c>
      <c r="AQ88" s="71">
        <f>IF('Г на Ч'!AQ88*'Г на группу'!$A$2,'Г на Ч'!AQ88*'Г на группу'!$A$2,"")</f>
        <v>176.7</v>
      </c>
      <c r="AR88" s="71" t="str">
        <f>IF('Г на Ч'!AR88*'Г на группу'!$A$2,'Г на Ч'!AR88*'Г на группу'!$A$2,"")</f>
        <v/>
      </c>
      <c r="AS88" s="69">
        <f>IF('Г на Ч'!AS88*'Г на группу'!$A$2,'Г на Ч'!AS88*'Г на группу'!$A$2,"")</f>
        <v>300</v>
      </c>
      <c r="AT88" s="71" t="str">
        <f>IF('Г на Ч'!AT88*'Г на группу'!$A$2,'Г на Ч'!AT88*'Г на группу'!$A$2,"")</f>
        <v/>
      </c>
      <c r="AU88" s="71" t="str">
        <f>IF('Г на Ч'!AU88*'Г на группу'!$A$2,'Г на Ч'!AU88*'Г на группу'!$A$2,"")</f>
        <v/>
      </c>
      <c r="AV88" s="71" t="str">
        <f>IF('Г на Ч'!AV88*'Г на группу'!$A$2,'Г на Ч'!AV88*'Г на группу'!$A$2,"")</f>
        <v/>
      </c>
      <c r="AW88" s="71" t="str">
        <f>IF('Г на Ч'!AW88*'Г на группу'!$A$2,'Г на Ч'!AW88*'Г на группу'!$A$2,"")</f>
        <v/>
      </c>
      <c r="AX88" s="69" t="str">
        <f>IF('Г на Ч'!AX88*'Г на группу'!$A$2,'Г на Ч'!AX88*'Г на группу'!$A$2,"")</f>
        <v/>
      </c>
      <c r="AY88" s="71">
        <f>IF('Г на Ч'!AY88*'Г на группу'!$A$2,'Г на Ч'!AY88*'Г на группу'!$A$2,"")</f>
        <v>2089.1999999999998</v>
      </c>
      <c r="AZ88" s="71">
        <f>IF('Г на Ч'!AZ88*'Г на группу'!$A$2,'Г на Ч'!AZ88*'Г на группу'!$A$2,"")</f>
        <v>111.89999999999999</v>
      </c>
      <c r="BA88" s="71">
        <f>IF('Г на Ч'!BA88*'Г на группу'!$A$2,'Г на Ч'!BA88*'Г на группу'!$A$2,"")</f>
        <v>176.7</v>
      </c>
      <c r="BB88" s="71" t="str">
        <f>IF('Г на Ч'!BB88*'Г на группу'!$A$2,'Г на Ч'!BB88*'Г на группу'!$A$2,"")</f>
        <v/>
      </c>
      <c r="BC88" s="69">
        <f>IF('Г на Ч'!BC88*'Г на группу'!$A$2,'Г на Ч'!BC88*'Г на группу'!$A$2,"")</f>
        <v>300</v>
      </c>
      <c r="BD88" s="71">
        <f>IF('Г на Ч'!BD88*'Г на группу'!$A$2,'Г на Ч'!BD88*'Г на группу'!$A$2,"")</f>
        <v>2089.1999999999998</v>
      </c>
      <c r="BE88" s="71">
        <f>IF('Г на Ч'!BE88*'Г на группу'!$A$2,'Г на Ч'!BE88*'Г на группу'!$A$2,"")</f>
        <v>111.89999999999999</v>
      </c>
      <c r="BF88" s="71">
        <f>IF('Г на Ч'!BF88*'Г на группу'!$A$2,'Г на Ч'!BF88*'Г на группу'!$A$2,"")</f>
        <v>176.7</v>
      </c>
      <c r="BG88" s="71" t="str">
        <f>IF('Г на Ч'!BG88*'Г на группу'!$A$2,'Г на Ч'!BG88*'Г на группу'!$A$2,"")</f>
        <v/>
      </c>
      <c r="BH88" s="72">
        <f>IF('Г на Ч'!BH88*'Г на группу'!$A$2,'Г на Ч'!BH88*'Г на группу'!$A$2,"")</f>
        <v>300</v>
      </c>
      <c r="BI88" s="71" t="str">
        <f>IF('Г на Ч'!BI88*'Г на группу'!$A$2,'Г на Ч'!BI88*'Г на группу'!$A$2,"")</f>
        <v/>
      </c>
      <c r="BJ88" s="71" t="str">
        <f>IF('Г на Ч'!BJ88*'Г на группу'!$A$2,'Г на Ч'!BJ88*'Г на группу'!$A$2,"")</f>
        <v/>
      </c>
      <c r="BK88" s="71" t="str">
        <f>IF('Г на Ч'!BK88*'Г на группу'!$A$2,'Г на Ч'!BK88*'Г на группу'!$A$2,"")</f>
        <v/>
      </c>
      <c r="BL88" s="71" t="str">
        <f>IF('Г на Ч'!BL88*'Г на группу'!$A$2,'Г на Ч'!BL88*'Г на группу'!$A$2,"")</f>
        <v/>
      </c>
      <c r="BM88" s="70" t="str">
        <f>IF('Г на Ч'!BM88*'Г на группу'!$A$2,'Г на Ч'!BM88*'Г на группу'!$A$2,"")</f>
        <v/>
      </c>
      <c r="BN88" s="71">
        <f>IF('Г на Ч'!BN88*'Г на группу'!$A$2,'Г на Ч'!BN88*'Г на группу'!$A$2,"")</f>
        <v>2298.12</v>
      </c>
      <c r="BO88" s="71">
        <f>IF('Г на Ч'!BO88*'Г на группу'!$A$2,'Г на Ч'!BO88*'Г на группу'!$A$2,"")</f>
        <v>123.09</v>
      </c>
      <c r="BP88" s="71">
        <f>IF('Г на Ч'!BP88*'Г на группу'!$A$2,'Г на Ч'!BP88*'Г на группу'!$A$2,"")</f>
        <v>194.36999999999998</v>
      </c>
      <c r="BQ88" s="71" t="str">
        <f>IF('Г на Ч'!BQ88*'Г на группу'!$A$2,'Г на Ч'!BQ88*'Г на группу'!$A$2,"")</f>
        <v/>
      </c>
      <c r="BR88" s="69">
        <f>IF('Г на Ч'!BR88*'Г на группу'!$A$2,'Г на Ч'!BR88*'Г на группу'!$A$2,"")</f>
        <v>330</v>
      </c>
      <c r="BS88" s="71" t="str">
        <f>IF('Г на Ч'!BS88*'Г на группу'!$A$2,'Г на Ч'!BS88*'Г на группу'!$A$2,"")</f>
        <v/>
      </c>
      <c r="BT88" s="71" t="str">
        <f>IF('Г на Ч'!BT88*'Г на группу'!$A$2,'Г на Ч'!BT88*'Г на группу'!$A$2,"")</f>
        <v/>
      </c>
      <c r="BU88" s="71" t="str">
        <f>IF('Г на Ч'!BU88*'Г на группу'!$A$2,'Г на Ч'!BU88*'Г на группу'!$A$2,"")</f>
        <v/>
      </c>
      <c r="BV88" s="71" t="str">
        <f>IF('Г на Ч'!BV88*'Г на группу'!$A$2,'Г на Ч'!BV88*'Г на группу'!$A$2,"")</f>
        <v/>
      </c>
      <c r="BW88" s="69" t="str">
        <f>IF('Г на Ч'!BW88*'Г на группу'!$A$2,'Г на Ч'!BW88*'Г на группу'!$A$2,"")</f>
        <v/>
      </c>
      <c r="BX88" s="71">
        <f>IF('Г на Ч'!BX88*'Г на группу'!$A$2,'Г на Ч'!BX88*'Г на группу'!$A$2,"")</f>
        <v>2298.12</v>
      </c>
      <c r="BY88" s="71">
        <f>IF('Г на Ч'!BY88*'Г на группу'!$A$2,'Г на Ч'!BY88*'Г на группу'!$A$2,"")</f>
        <v>123.09</v>
      </c>
      <c r="BZ88" s="71">
        <f>IF('Г на Ч'!BZ88*'Г на группу'!$A$2,'Г на Ч'!BZ88*'Г на группу'!$A$2,"")</f>
        <v>194.36999999999998</v>
      </c>
      <c r="CA88" s="71" t="str">
        <f>IF('Г на Ч'!CA88*'Г на группу'!$A$2,'Г на Ч'!CA88*'Г на группу'!$A$2,"")</f>
        <v/>
      </c>
      <c r="CB88" s="69">
        <f>IF('Г на Ч'!CB88*'Г на группу'!$A$2,'Г на Ч'!CB88*'Г на группу'!$A$2,"")</f>
        <v>330</v>
      </c>
      <c r="CC88" s="71" t="str">
        <f>IF('Г на Ч'!CC88*'Г на группу'!$A$2,'Г на Ч'!CC88*'Г на группу'!$A$2,"")</f>
        <v/>
      </c>
      <c r="CD88" s="71" t="str">
        <f>IF('Г на Ч'!CD88*'Г на группу'!$A$2,'Г на Ч'!CD88*'Г на группу'!$A$2,"")</f>
        <v/>
      </c>
      <c r="CE88" s="71" t="str">
        <f>IF('Г на Ч'!CE88*'Г на группу'!$A$2,'Г на Ч'!CE88*'Г на группу'!$A$2,"")</f>
        <v/>
      </c>
      <c r="CF88" s="71" t="str">
        <f>IF('Г на Ч'!CF88*'Г на группу'!$A$2,'Г на Ч'!CF88*'Г на группу'!$A$2,"")</f>
        <v/>
      </c>
      <c r="CG88" s="69" t="str">
        <f>IF('Г на Ч'!CG88*'Г на группу'!$A$2,'Г на Ч'!CG88*'Г на группу'!$A$2,"")</f>
        <v/>
      </c>
      <c r="CH88" s="71">
        <f>IF('Г на Ч'!CH88*'Г на группу'!$A$2,'Г на Ч'!CH88*'Г на группу'!$A$2,"")</f>
        <v>2298.12</v>
      </c>
      <c r="CI88" s="71">
        <f>IF('Г на Ч'!CI88*'Г на группу'!$A$2,'Г на Ч'!CI88*'Г на группу'!$A$2,"")</f>
        <v>123.09</v>
      </c>
      <c r="CJ88" s="71">
        <f>IF('Г на Ч'!CJ88*'Г на группу'!$A$2,'Г на Ч'!CJ88*'Г на группу'!$A$2,"")</f>
        <v>194.36999999999998</v>
      </c>
      <c r="CK88" s="71" t="str">
        <f>IF('Г на Ч'!CK88*'Г на группу'!$A$2,'Г на Ч'!CK88*'Г на группу'!$A$2,"")</f>
        <v/>
      </c>
      <c r="CL88" s="69">
        <f>IF('Г на Ч'!CL88*'Г на группу'!$A$2,'Г на Ч'!CL88*'Г на группу'!$A$2,"")</f>
        <v>330</v>
      </c>
      <c r="CM88" s="71" t="str">
        <f>IF('Г на Ч'!CM88*'Г на группу'!$A$2,'Г на Ч'!CM88*'Г на группу'!$A$2,"")</f>
        <v/>
      </c>
      <c r="CN88" s="71" t="str">
        <f>IF('Г на Ч'!CN88*'Г на группу'!$A$2,'Г на Ч'!CN88*'Г на группу'!$A$2,"")</f>
        <v/>
      </c>
      <c r="CO88" s="71" t="str">
        <f>IF('Г на Ч'!CO88*'Г на группу'!$A$2,'Г на Ч'!CO88*'Г на группу'!$A$2,"")</f>
        <v/>
      </c>
      <c r="CP88" s="71" t="str">
        <f>IF('Г на Ч'!CP88*'Г на группу'!$A$2,'Г на Ч'!CP88*'Г на группу'!$A$2,"")</f>
        <v/>
      </c>
      <c r="CQ88" s="69" t="str">
        <f>IF('Г на Ч'!CQ88*'Г на группу'!$A$2,'Г на Ч'!CQ88*'Г на группу'!$A$2,"")</f>
        <v/>
      </c>
      <c r="CR88" s="71">
        <f>IF('Г на Ч'!CR88*'Г на группу'!$A$2,'Г на Ч'!CR88*'Г на группу'!$A$2,"")</f>
        <v>2298.12</v>
      </c>
      <c r="CS88" s="71">
        <f>IF('Г на Ч'!CS88*'Г на группу'!$A$2,'Г на Ч'!CS88*'Г на группу'!$A$2,"")</f>
        <v>123.09</v>
      </c>
      <c r="CT88" s="71">
        <f>IF('Г на Ч'!CT88*'Г на группу'!$A$2,'Г на Ч'!CT88*'Г на группу'!$A$2,"")</f>
        <v>194.36999999999998</v>
      </c>
      <c r="CU88" s="71" t="str">
        <f>IF('Г на Ч'!CU88*'Г на группу'!$A$2,'Г на Ч'!CU88*'Г на группу'!$A$2,"")</f>
        <v/>
      </c>
      <c r="CV88" s="69">
        <f>IF('Г на Ч'!CV88*'Г на группу'!$A$2,'Г на Ч'!CV88*'Г на группу'!$A$2,"")</f>
        <v>330</v>
      </c>
      <c r="CW88" s="71" t="str">
        <f>IF('Г на Ч'!CW88*'Г на группу'!$A$2,'Г на Ч'!CW88*'Г на группу'!$A$2,"")</f>
        <v/>
      </c>
      <c r="CX88" s="71" t="str">
        <f>IF('Г на Ч'!CX88*'Г на группу'!$A$2,'Г на Ч'!CX88*'Г на группу'!$A$2,"")</f>
        <v/>
      </c>
      <c r="CY88" s="71" t="str">
        <f>IF('Г на Ч'!CY88*'Г на группу'!$A$2,'Г на Ч'!CY88*'Г на группу'!$A$2,"")</f>
        <v/>
      </c>
      <c r="CZ88" s="71" t="str">
        <f>IF('Г на Ч'!CZ88*'Г на группу'!$A$2,'Г на Ч'!CZ88*'Г на группу'!$A$2,"")</f>
        <v/>
      </c>
      <c r="DA88" s="69" t="str">
        <f>IF('Г на Ч'!DA88*'Г на группу'!$A$2,'Г на Ч'!DA88*'Г на группу'!$A$2,"")</f>
        <v/>
      </c>
      <c r="DB88" s="71">
        <f>IF('Г на Ч'!DB88*'Г на группу'!$A$2,'Г на Ч'!DB88*'Г на группу'!$A$2,"")</f>
        <v>2298.12</v>
      </c>
      <c r="DC88" s="71">
        <f>IF('Г на Ч'!DC88*'Г на группу'!$A$2,'Г на Ч'!DC88*'Г на группу'!$A$2,"")</f>
        <v>123.09</v>
      </c>
      <c r="DD88" s="71">
        <f>IF('Г на Ч'!DD88*'Г на группу'!$A$2,'Г на Ч'!DD88*'Г на группу'!$A$2,"")</f>
        <v>194.36999999999998</v>
      </c>
      <c r="DE88" s="71" t="str">
        <f>IF('Г на Ч'!DE88*'Г на группу'!$A$2,'Г на Ч'!DE88*'Г на группу'!$A$2,"")</f>
        <v/>
      </c>
      <c r="DF88" s="69">
        <f>IF('Г на Ч'!DF88*'Г на группу'!$A$2,'Г на Ч'!DF88*'Г на группу'!$A$2,"")</f>
        <v>330</v>
      </c>
      <c r="DG88" s="71" t="str">
        <f>IF('Г на Ч'!DG88*'Г на группу'!$A$2,'Г на Ч'!DG88*'Г на группу'!$A$2,"")</f>
        <v/>
      </c>
      <c r="DH88" s="71" t="str">
        <f>IF('Г на Ч'!DH88*'Г на группу'!$A$2,'Г на Ч'!DH88*'Г на группу'!$A$2,"")</f>
        <v/>
      </c>
      <c r="DI88" s="71" t="str">
        <f>IF('Г на Ч'!DI88*'Г на группу'!$A$2,'Г на Ч'!DI88*'Г на группу'!$A$2,"")</f>
        <v/>
      </c>
      <c r="DJ88" s="71" t="str">
        <f>IF('Г на Ч'!DJ88*'Г на группу'!$A$2,'Г на Ч'!DJ88*'Г на группу'!$A$2,"")</f>
        <v/>
      </c>
      <c r="DK88" s="69" t="str">
        <f>IF('Г на Ч'!DK88*'Г на группу'!$A$2,'Г на Ч'!DK88*'Г на группу'!$A$2,"")</f>
        <v/>
      </c>
      <c r="DL88" s="71" t="str">
        <f>IF('Г на Ч'!DL88*'Г на группу'!$A$2,'Г на Ч'!DL88*'Г на группу'!$A$2,"")</f>
        <v/>
      </c>
      <c r="DM88" s="71" t="str">
        <f>IF('Г на Ч'!DM88*'Г на группу'!$A$2,'Г на Ч'!DM88*'Г на группу'!$A$2,"")</f>
        <v/>
      </c>
      <c r="DN88" s="71" t="str">
        <f>IF('Г на Ч'!DN88*'Г на группу'!$A$2,'Г на Ч'!DN88*'Г на группу'!$A$2,"")</f>
        <v/>
      </c>
      <c r="DO88" s="71" t="str">
        <f>IF('Г на Ч'!DO88*'Г на группу'!$A$2,'Г на Ч'!DO88*'Г на группу'!$A$2,"")</f>
        <v/>
      </c>
      <c r="DP88" s="69" t="str">
        <f>IF('Г на Ч'!DP88*'Г на группу'!$A$2,'Г на Ч'!DP88*'Г на группу'!$A$2,"")</f>
        <v/>
      </c>
      <c r="DQ88" s="21">
        <f t="shared" si="155"/>
        <v>3450</v>
      </c>
    </row>
    <row r="89" spans="1:121" s="21" customFormat="1" x14ac:dyDescent="0.25">
      <c r="A89" s="21" t="s">
        <v>104</v>
      </c>
      <c r="B89" s="21">
        <v>474</v>
      </c>
      <c r="C89" s="21">
        <v>73.599999999999994</v>
      </c>
      <c r="D89" s="21">
        <v>20</v>
      </c>
      <c r="E89" s="55">
        <v>0</v>
      </c>
      <c r="F89" s="39">
        <f t="shared" si="129"/>
        <v>1422</v>
      </c>
      <c r="G89" s="42">
        <f t="shared" si="130"/>
        <v>220.79999999999998</v>
      </c>
      <c r="H89" s="42">
        <f t="shared" si="131"/>
        <v>60</v>
      </c>
      <c r="I89" s="42">
        <f t="shared" si="132"/>
        <v>0</v>
      </c>
      <c r="J89" s="21">
        <f>IF('Г на Ч'!J89*'Г на группу'!$A$2,'Г на Ч'!J89*'Г на группу'!$A$2,"")</f>
        <v>300</v>
      </c>
      <c r="K89" s="30" t="str">
        <f>IF('Г на Ч'!K89*'Г на группу'!$A$2,'Г на Ч'!K89*'Г на группу'!$A$2,"")</f>
        <v/>
      </c>
      <c r="L89" s="30" t="str">
        <f>IF('Г на Ч'!L89*'Г на группу'!$A$2,'Г на Ч'!L89*'Г на группу'!$A$2,"")</f>
        <v/>
      </c>
      <c r="M89" s="30" t="str">
        <f>IF('Г на Ч'!M89*'Г на группу'!$A$2,'Г на Ч'!M89*'Г на группу'!$A$2,"")</f>
        <v/>
      </c>
      <c r="N89" s="30" t="str">
        <f>IF('Г на Ч'!N89*'Г на группу'!$A$2,'Г на Ч'!N89*'Г на группу'!$A$2,"")</f>
        <v/>
      </c>
      <c r="O89" s="21" t="str">
        <f>IF('Г на Ч'!O89*'Г на группу'!$A$2,'Г на Ч'!O89*'Г на группу'!$A$2,"")</f>
        <v/>
      </c>
      <c r="P89" s="30">
        <f>IF('Г на Ч'!P89*'Г на группу'!$A$2,'Г на Ч'!P89*'Г на группу'!$A$2,"")</f>
        <v>1422</v>
      </c>
      <c r="Q89" s="30">
        <f>IF('Г на Ч'!Q89*'Г на группу'!$A$2,'Г на Ч'!Q89*'Г на группу'!$A$2,"")</f>
        <v>220.79999999999998</v>
      </c>
      <c r="R89" s="30">
        <f>IF('Г на Ч'!R89*'Г на группу'!$A$2,'Г на Ч'!R89*'Г на группу'!$A$2,"")</f>
        <v>60</v>
      </c>
      <c r="S89" s="30" t="str">
        <f>IF('Г на Ч'!S89*'Г на группу'!$A$2,'Г на Ч'!S89*'Г на группу'!$A$2,"")</f>
        <v/>
      </c>
      <c r="T89" s="21">
        <f>IF('Г на Ч'!T89*'Г на группу'!$A$2,'Г на Ч'!T89*'Г на группу'!$A$2,"")</f>
        <v>300</v>
      </c>
      <c r="U89" s="30" t="str">
        <f>IF('Г на Ч'!U89*'Г на группу'!$A$2,'Г на Ч'!U89*'Г на группу'!$A$2,"")</f>
        <v/>
      </c>
      <c r="V89" s="30" t="str">
        <f>IF('Г на Ч'!V89*'Г на группу'!$A$2,'Г на Ч'!V89*'Г на группу'!$A$2,"")</f>
        <v/>
      </c>
      <c r="W89" s="30" t="str">
        <f>IF('Г на Ч'!W89*'Г на группу'!$A$2,'Г на Ч'!W89*'Г на группу'!$A$2,"")</f>
        <v/>
      </c>
      <c r="X89" s="30" t="str">
        <f>IF('Г на Ч'!X89*'Г на группу'!$A$2,'Г на Ч'!X89*'Г на группу'!$A$2,"")</f>
        <v/>
      </c>
      <c r="Y89" s="21" t="str">
        <f>IF('Г на Ч'!Y89*'Г на группу'!$A$2,'Г на Ч'!Y89*'Г на группу'!$A$2,"")</f>
        <v/>
      </c>
      <c r="Z89" s="30">
        <f>IF('Г на Ч'!Z89*'Г на группу'!$A$2,'Г на Ч'!Z89*'Г на группу'!$A$2,"")</f>
        <v>1422</v>
      </c>
      <c r="AA89" s="30">
        <f>IF('Г на Ч'!AA89*'Г на группу'!$A$2,'Г на Ч'!AA89*'Г на группу'!$A$2,"")</f>
        <v>220.79999999999998</v>
      </c>
      <c r="AB89" s="30">
        <f>IF('Г на Ч'!AB89*'Г на группу'!$A$2,'Г на Ч'!AB89*'Г на группу'!$A$2,"")</f>
        <v>60</v>
      </c>
      <c r="AC89" s="30" t="str">
        <f>IF('Г на Ч'!AC89*'Г на группу'!$A$2,'Г на Ч'!AC89*'Г на группу'!$A$2,"")</f>
        <v/>
      </c>
      <c r="AD89" s="21">
        <f>IF('Г на Ч'!AD89*'Г на группу'!$A$2,'Г на Ч'!AD89*'Г на группу'!$A$2,"")</f>
        <v>300</v>
      </c>
      <c r="AE89" s="30" t="str">
        <f>IF('Г на Ч'!AE89*'Г на группу'!$A$2,'Г на Ч'!AE89*'Г на группу'!$A$2,"")</f>
        <v/>
      </c>
      <c r="AF89" s="30" t="str">
        <f>IF('Г на Ч'!AF89*'Г на группу'!$A$2,'Г на Ч'!AF89*'Г на группу'!$A$2,"")</f>
        <v/>
      </c>
      <c r="AG89" s="30" t="str">
        <f>IF('Г на Ч'!AG89*'Г на группу'!$A$2,'Г на Ч'!AG89*'Г на группу'!$A$2,"")</f>
        <v/>
      </c>
      <c r="AH89" s="30" t="str">
        <f>IF('Г на Ч'!AH89*'Г на группу'!$A$2,'Г на Ч'!AH89*'Г на группу'!$A$2,"")</f>
        <v/>
      </c>
      <c r="AI89" s="21" t="str">
        <f>IF('Г на Ч'!AI89*'Г на группу'!$A$2,'Г на Ч'!AI89*'Г на группу'!$A$2,"")</f>
        <v/>
      </c>
      <c r="AJ89" s="30">
        <f>IF('Г на Ч'!AJ89*'Г на группу'!$A$2,'Г на Ч'!AJ89*'Г на группу'!$A$2,"")</f>
        <v>1422</v>
      </c>
      <c r="AK89" s="30">
        <f>IF('Г на Ч'!AK89*'Г на группу'!$A$2,'Г на Ч'!AK89*'Г на группу'!$A$2,"")</f>
        <v>220.79999999999998</v>
      </c>
      <c r="AL89" s="30">
        <f>IF('Г на Ч'!AL89*'Г на группу'!$A$2,'Г на Ч'!AL89*'Г на группу'!$A$2,"")</f>
        <v>60</v>
      </c>
      <c r="AM89" s="30" t="str">
        <f>IF('Г на Ч'!AM89*'Г на группу'!$A$2,'Г на Ч'!AM89*'Г на группу'!$A$2,"")</f>
        <v/>
      </c>
      <c r="AN89" s="54">
        <f>IF('Г на Ч'!AN89*'Г на группу'!$A$2,'Г на Ч'!AN89*'Г на группу'!$A$2,"")</f>
        <v>300</v>
      </c>
      <c r="AO89" s="30" t="str">
        <f>IF('Г на Ч'!AO89*'Г на группу'!$A$2,'Г на Ч'!AO89*'Г на группу'!$A$2,"")</f>
        <v/>
      </c>
      <c r="AP89" s="30" t="str">
        <f>IF('Г на Ч'!AP89*'Г на группу'!$A$2,'Г на Ч'!AP89*'Г на группу'!$A$2,"")</f>
        <v/>
      </c>
      <c r="AQ89" s="30" t="str">
        <f>IF('Г на Ч'!AQ89*'Г на группу'!$A$2,'Г на Ч'!AQ89*'Г на группу'!$A$2,"")</f>
        <v/>
      </c>
      <c r="AR89" s="30" t="str">
        <f>IF('Г на Ч'!AR89*'Г на группу'!$A$2,'Г на Ч'!AR89*'Г на группу'!$A$2,"")</f>
        <v/>
      </c>
      <c r="AS89" s="21" t="str">
        <f>IF('Г на Ч'!AS89*'Г на группу'!$A$2,'Г на Ч'!AS89*'Г на группу'!$A$2,"")</f>
        <v/>
      </c>
      <c r="AT89" s="30">
        <f>IF('Г на Ч'!AT89*'Г на группу'!$A$2,'Г на Ч'!AT89*'Г на группу'!$A$2,"")</f>
        <v>1422</v>
      </c>
      <c r="AU89" s="30">
        <f>IF('Г на Ч'!AU89*'Г на группу'!$A$2,'Г на Ч'!AU89*'Г на группу'!$A$2,"")</f>
        <v>220.79999999999998</v>
      </c>
      <c r="AV89" s="30">
        <f>IF('Г на Ч'!AV89*'Г на группу'!$A$2,'Г на Ч'!AV89*'Г на группу'!$A$2,"")</f>
        <v>60</v>
      </c>
      <c r="AW89" s="30" t="str">
        <f>IF('Г на Ч'!AW89*'Г на группу'!$A$2,'Г на Ч'!AW89*'Г на группу'!$A$2,"")</f>
        <v/>
      </c>
      <c r="AX89" s="21">
        <f>IF('Г на Ч'!AX89*'Г на группу'!$A$2,'Г на Ч'!AX89*'Г на группу'!$A$2,"")</f>
        <v>300</v>
      </c>
      <c r="AY89" s="30" t="str">
        <f>IF('Г на Ч'!AY89*'Г на группу'!$A$2,'Г на Ч'!AY89*'Г на группу'!$A$2,"")</f>
        <v/>
      </c>
      <c r="AZ89" s="30" t="str">
        <f>IF('Г на Ч'!AZ89*'Г на группу'!$A$2,'Г на Ч'!AZ89*'Г на группу'!$A$2,"")</f>
        <v/>
      </c>
      <c r="BA89" s="30" t="str">
        <f>IF('Г на Ч'!BA89*'Г на группу'!$A$2,'Г на Ч'!BA89*'Г на группу'!$A$2,"")</f>
        <v/>
      </c>
      <c r="BB89" s="30" t="str">
        <f>IF('Г на Ч'!BB89*'Г на группу'!$A$2,'Г на Ч'!BB89*'Г на группу'!$A$2,"")</f>
        <v/>
      </c>
      <c r="BC89" s="21" t="str">
        <f>IF('Г на Ч'!BC89*'Г на группу'!$A$2,'Г на Ч'!BC89*'Г на группу'!$A$2,"")</f>
        <v/>
      </c>
      <c r="BD89" s="30" t="str">
        <f>IF('Г на Ч'!BD89*'Г на группу'!$A$2,'Г на Ч'!BD89*'Г на группу'!$A$2,"")</f>
        <v/>
      </c>
      <c r="BE89" s="30" t="str">
        <f>IF('Г на Ч'!BE89*'Г на группу'!$A$2,'Г на Ч'!BE89*'Г на группу'!$A$2,"")</f>
        <v/>
      </c>
      <c r="BF89" s="30" t="str">
        <f>IF('Г на Ч'!BF89*'Г на группу'!$A$2,'Г на Ч'!BF89*'Г на группу'!$A$2,"")</f>
        <v/>
      </c>
      <c r="BG89" s="30" t="str">
        <f>IF('Г на Ч'!BG89*'Г на группу'!$A$2,'Г на Ч'!BG89*'Г на группу'!$A$2,"")</f>
        <v/>
      </c>
      <c r="BH89" s="54" t="str">
        <f>IF('Г на Ч'!BH89*'Г на группу'!$A$2,'Г на Ч'!BH89*'Г на группу'!$A$2,"")</f>
        <v/>
      </c>
      <c r="BI89" s="30">
        <f>IF('Г на Ч'!BI89*'Г на группу'!$A$2,'Г на Ч'!BI89*'Г на группу'!$A$2,"")</f>
        <v>1422</v>
      </c>
      <c r="BJ89" s="30">
        <f>IF('Г на Ч'!BJ89*'Г на группу'!$A$2,'Г на Ч'!BJ89*'Г на группу'!$A$2,"")</f>
        <v>220.79999999999998</v>
      </c>
      <c r="BK89" s="30">
        <f>IF('Г на Ч'!BK89*'Г на группу'!$A$2,'Г на Ч'!BK89*'Г на группу'!$A$2,"")</f>
        <v>60</v>
      </c>
      <c r="BL89" s="30" t="str">
        <f>IF('Г на Ч'!BL89*'Г на группу'!$A$2,'Г на Ч'!BL89*'Г на группу'!$A$2,"")</f>
        <v/>
      </c>
      <c r="BM89" s="55">
        <f>IF('Г на Ч'!BM89*'Г на группу'!$A$2,'Г на Ч'!BM89*'Г на группу'!$A$2,"")</f>
        <v>300</v>
      </c>
      <c r="BN89" s="30" t="str">
        <f>IF('Г на Ч'!BN89*'Г на группу'!$A$2,'Г на Ч'!BN89*'Г на группу'!$A$2,"")</f>
        <v/>
      </c>
      <c r="BO89" s="30" t="str">
        <f>IF('Г на Ч'!BO89*'Г на группу'!$A$2,'Г на Ч'!BO89*'Г на группу'!$A$2,"")</f>
        <v/>
      </c>
      <c r="BP89" s="30" t="str">
        <f>IF('Г на Ч'!BP89*'Г на группу'!$A$2,'Г на Ч'!BP89*'Г на группу'!$A$2,"")</f>
        <v/>
      </c>
      <c r="BQ89" s="30" t="str">
        <f>IF('Г на Ч'!BQ89*'Г на группу'!$A$2,'Г на Ч'!BQ89*'Г на группу'!$A$2,"")</f>
        <v/>
      </c>
      <c r="BR89" s="21" t="str">
        <f>IF('Г на Ч'!BR89*'Г на группу'!$A$2,'Г на Ч'!BR89*'Г на группу'!$A$2,"")</f>
        <v/>
      </c>
      <c r="BS89" s="30">
        <f>IF('Г на Ч'!BS89*'Г на группу'!$A$2,'Г на Ч'!BS89*'Г на группу'!$A$2,"")</f>
        <v>1564.1999999999998</v>
      </c>
      <c r="BT89" s="30">
        <f>IF('Г на Ч'!BT89*'Г на группу'!$A$2,'Г на Ч'!BT89*'Г на группу'!$A$2,"")</f>
        <v>242.88</v>
      </c>
      <c r="BU89" s="30">
        <f>IF('Г на Ч'!BU89*'Г на группу'!$A$2,'Г на Ч'!BU89*'Г на группу'!$A$2,"")</f>
        <v>66</v>
      </c>
      <c r="BV89" s="30" t="str">
        <f>IF('Г на Ч'!BV89*'Г на группу'!$A$2,'Г на Ч'!BV89*'Г на группу'!$A$2,"")</f>
        <v/>
      </c>
      <c r="BW89" s="21">
        <f>IF('Г на Ч'!BW89*'Г на группу'!$A$2,'Г на Ч'!BW89*'Г на группу'!$A$2,"")</f>
        <v>330</v>
      </c>
      <c r="BX89" s="30" t="str">
        <f>IF('Г на Ч'!BX89*'Г на группу'!$A$2,'Г на Ч'!BX89*'Г на группу'!$A$2,"")</f>
        <v/>
      </c>
      <c r="BY89" s="30" t="str">
        <f>IF('Г на Ч'!BY89*'Г на группу'!$A$2,'Г на Ч'!BY89*'Г на группу'!$A$2,"")</f>
        <v/>
      </c>
      <c r="BZ89" s="30" t="str">
        <f>IF('Г на Ч'!BZ89*'Г на группу'!$A$2,'Г на Ч'!BZ89*'Г на группу'!$A$2,"")</f>
        <v/>
      </c>
      <c r="CA89" s="30" t="str">
        <f>IF('Г на Ч'!CA89*'Г на группу'!$A$2,'Г на Ч'!CA89*'Г на группу'!$A$2,"")</f>
        <v/>
      </c>
      <c r="CB89" s="21" t="str">
        <f>IF('Г на Ч'!CB89*'Г на группу'!$A$2,'Г на Ч'!CB89*'Г на группу'!$A$2,"")</f>
        <v/>
      </c>
      <c r="CC89" s="30">
        <f>IF('Г на Ч'!CC89*'Г на группу'!$A$2,'Г на Ч'!CC89*'Г на группу'!$A$2,"")</f>
        <v>1564.1999999999998</v>
      </c>
      <c r="CD89" s="30">
        <f>IF('Г на Ч'!CD89*'Г на группу'!$A$2,'Г на Ч'!CD89*'Г на группу'!$A$2,"")</f>
        <v>242.88</v>
      </c>
      <c r="CE89" s="30">
        <f>IF('Г на Ч'!CE89*'Г на группу'!$A$2,'Г на Ч'!CE89*'Г на группу'!$A$2,"")</f>
        <v>66</v>
      </c>
      <c r="CF89" s="30" t="str">
        <f>IF('Г на Ч'!CF89*'Г на группу'!$A$2,'Г на Ч'!CF89*'Г на группу'!$A$2,"")</f>
        <v/>
      </c>
      <c r="CG89" s="21">
        <f>IF('Г на Ч'!CG89*'Г на группу'!$A$2,'Г на Ч'!CG89*'Г на группу'!$A$2,"")</f>
        <v>330</v>
      </c>
      <c r="CH89" s="30" t="str">
        <f>IF('Г на Ч'!CH89*'Г на группу'!$A$2,'Г на Ч'!CH89*'Г на группу'!$A$2,"")</f>
        <v/>
      </c>
      <c r="CI89" s="30" t="str">
        <f>IF('Г на Ч'!CI89*'Г на группу'!$A$2,'Г на Ч'!CI89*'Г на группу'!$A$2,"")</f>
        <v/>
      </c>
      <c r="CJ89" s="30" t="str">
        <f>IF('Г на Ч'!CJ89*'Г на группу'!$A$2,'Г на Ч'!CJ89*'Г на группу'!$A$2,"")</f>
        <v/>
      </c>
      <c r="CK89" s="30" t="str">
        <f>IF('Г на Ч'!CK89*'Г на группу'!$A$2,'Г на Ч'!CK89*'Г на группу'!$A$2,"")</f>
        <v/>
      </c>
      <c r="CL89" s="21" t="str">
        <f>IF('Г на Ч'!CL89*'Г на группу'!$A$2,'Г на Ч'!CL89*'Г на группу'!$A$2,"")</f>
        <v/>
      </c>
      <c r="CM89" s="30">
        <f>IF('Г на Ч'!CM89*'Г на группу'!$A$2,'Г на Ч'!CM89*'Г на группу'!$A$2,"")</f>
        <v>1564.1999999999998</v>
      </c>
      <c r="CN89" s="30">
        <f>IF('Г на Ч'!CN89*'Г на группу'!$A$2,'Г на Ч'!CN89*'Г на группу'!$A$2,"")</f>
        <v>242.88</v>
      </c>
      <c r="CO89" s="30">
        <f>IF('Г на Ч'!CO89*'Г на группу'!$A$2,'Г на Ч'!CO89*'Г на группу'!$A$2,"")</f>
        <v>66</v>
      </c>
      <c r="CP89" s="30" t="str">
        <f>IF('Г на Ч'!CP89*'Г на группу'!$A$2,'Г на Ч'!CP89*'Г на группу'!$A$2,"")</f>
        <v/>
      </c>
      <c r="CQ89" s="21">
        <f>IF('Г на Ч'!CQ89*'Г на группу'!$A$2,'Г на Ч'!CQ89*'Г на группу'!$A$2,"")</f>
        <v>330</v>
      </c>
      <c r="CR89" s="30" t="str">
        <f>IF('Г на Ч'!CR89*'Г на группу'!$A$2,'Г на Ч'!CR89*'Г на группу'!$A$2,"")</f>
        <v/>
      </c>
      <c r="CS89" s="30" t="str">
        <f>IF('Г на Ч'!CS89*'Г на группу'!$A$2,'Г на Ч'!CS89*'Г на группу'!$A$2,"")</f>
        <v/>
      </c>
      <c r="CT89" s="30" t="str">
        <f>IF('Г на Ч'!CT89*'Г на группу'!$A$2,'Г на Ч'!CT89*'Г на группу'!$A$2,"")</f>
        <v/>
      </c>
      <c r="CU89" s="30" t="str">
        <f>IF('Г на Ч'!CU89*'Г на группу'!$A$2,'Г на Ч'!CU89*'Г на группу'!$A$2,"")</f>
        <v/>
      </c>
      <c r="CV89" s="21" t="str">
        <f>IF('Г на Ч'!CV89*'Г на группу'!$A$2,'Г на Ч'!CV89*'Г на группу'!$A$2,"")</f>
        <v/>
      </c>
      <c r="CW89" s="30">
        <f>IF('Г на Ч'!CW89*'Г на группу'!$A$2,'Г на Ч'!CW89*'Г на группу'!$A$2,"")</f>
        <v>1564.1999999999998</v>
      </c>
      <c r="CX89" s="30">
        <f>IF('Г на Ч'!CX89*'Г на группу'!$A$2,'Г на Ч'!CX89*'Г на группу'!$A$2,"")</f>
        <v>242.88</v>
      </c>
      <c r="CY89" s="30">
        <f>IF('Г на Ч'!CY89*'Г на группу'!$A$2,'Г на Ч'!CY89*'Г на группу'!$A$2,"")</f>
        <v>66</v>
      </c>
      <c r="CZ89" s="30" t="str">
        <f>IF('Г на Ч'!CZ89*'Г на группу'!$A$2,'Г на Ч'!CZ89*'Г на группу'!$A$2,"")</f>
        <v/>
      </c>
      <c r="DA89" s="21">
        <f>IF('Г на Ч'!DA89*'Г на группу'!$A$2,'Г на Ч'!DA89*'Г на группу'!$A$2,"")</f>
        <v>330</v>
      </c>
      <c r="DB89" s="30" t="str">
        <f>IF('Г на Ч'!DB89*'Г на группу'!$A$2,'Г на Ч'!DB89*'Г на группу'!$A$2,"")</f>
        <v/>
      </c>
      <c r="DC89" s="30" t="str">
        <f>IF('Г на Ч'!DC89*'Г на группу'!$A$2,'Г на Ч'!DC89*'Г на группу'!$A$2,"")</f>
        <v/>
      </c>
      <c r="DD89" s="30" t="str">
        <f>IF('Г на Ч'!DD89*'Г на группу'!$A$2,'Г на Ч'!DD89*'Г на группу'!$A$2,"")</f>
        <v/>
      </c>
      <c r="DE89" s="30" t="str">
        <f>IF('Г на Ч'!DE89*'Г на группу'!$A$2,'Г на Ч'!DE89*'Г на группу'!$A$2,"")</f>
        <v/>
      </c>
      <c r="DF89" s="21" t="str">
        <f>IF('Г на Ч'!DF89*'Г на группу'!$A$2,'Г на Ч'!DF89*'Г на группу'!$A$2,"")</f>
        <v/>
      </c>
      <c r="DG89" s="30">
        <f>IF('Г на Ч'!DG89*'Г на группу'!$A$2,'Г на Ч'!DG89*'Г на группу'!$A$2,"")</f>
        <v>1564.1999999999998</v>
      </c>
      <c r="DH89" s="30">
        <f>IF('Г на Ч'!DH89*'Г на группу'!$A$2,'Г на Ч'!DH89*'Г на группу'!$A$2,"")</f>
        <v>242.88</v>
      </c>
      <c r="DI89" s="30">
        <f>IF('Г на Ч'!DI89*'Г на группу'!$A$2,'Г на Ч'!DI89*'Г на группу'!$A$2,"")</f>
        <v>66</v>
      </c>
      <c r="DJ89" s="30" t="str">
        <f>IF('Г на Ч'!DJ89*'Г на группу'!$A$2,'Г на Ч'!DJ89*'Г на группу'!$A$2,"")</f>
        <v/>
      </c>
      <c r="DK89" s="21">
        <f>IF('Г на Ч'!DK89*'Г на группу'!$A$2,'Г на Ч'!DK89*'Г на группу'!$A$2,"")</f>
        <v>330</v>
      </c>
      <c r="DL89" s="30" t="str">
        <f>IF('Г на Ч'!DL89*'Г на группу'!$A$2,'Г на Ч'!DL89*'Г на группу'!$A$2,"")</f>
        <v/>
      </c>
      <c r="DM89" s="30" t="str">
        <f>IF('Г на Ч'!DM89*'Г на группу'!$A$2,'Г на Ч'!DM89*'Г на группу'!$A$2,"")</f>
        <v/>
      </c>
      <c r="DN89" s="30" t="str">
        <f>IF('Г на Ч'!DN89*'Г на группу'!$A$2,'Г на Ч'!DN89*'Г на группу'!$A$2,"")</f>
        <v/>
      </c>
      <c r="DO89" s="30" t="str">
        <f>IF('Г на Ч'!DO89*'Г на группу'!$A$2,'Г на Ч'!DO89*'Г на группу'!$A$2,"")</f>
        <v/>
      </c>
      <c r="DP89" s="21" t="str">
        <f>IF('Г на Ч'!DP89*'Г на группу'!$A$2,'Г на Ч'!DP89*'Г на группу'!$A$2,"")</f>
        <v/>
      </c>
      <c r="DQ89" s="21">
        <f t="shared" si="155"/>
        <v>3450</v>
      </c>
    </row>
    <row r="90" spans="1:121" s="21" customFormat="1" x14ac:dyDescent="0.25">
      <c r="A90" s="40" t="s">
        <v>36</v>
      </c>
      <c r="B90" s="40"/>
      <c r="C90" s="38"/>
      <c r="D90" s="38"/>
      <c r="E90" s="43"/>
      <c r="F90" s="53">
        <f t="shared" si="129"/>
        <v>0</v>
      </c>
      <c r="G90" s="30">
        <f t="shared" si="130"/>
        <v>0</v>
      </c>
      <c r="H90" s="30">
        <f t="shared" si="131"/>
        <v>0</v>
      </c>
      <c r="I90" s="30">
        <f t="shared" si="132"/>
        <v>0</v>
      </c>
      <c r="J90" s="38">
        <f>IF('Г на Ч'!J90*'Г на группу'!$A$2,'Г на Ч'!J90*'Г на группу'!$A$2,"")</f>
        <v>12</v>
      </c>
      <c r="K90" s="39" t="str">
        <f>IF('Г на Ч'!K90*'Г на группу'!$A$2,'Г на Ч'!K90*'Г на группу'!$A$2,"")</f>
        <v/>
      </c>
      <c r="L90" s="39" t="str">
        <f>IF('Г на Ч'!L90*'Г на группу'!$A$2,'Г на Ч'!L90*'Г на группу'!$A$2,"")</f>
        <v/>
      </c>
      <c r="M90" s="39" t="str">
        <f>IF('Г на Ч'!M90*'Г на группу'!$A$2,'Г на Ч'!M90*'Г на группу'!$A$2,"")</f>
        <v/>
      </c>
      <c r="N90" s="39" t="str">
        <f>IF('Г на Ч'!N90*'Г на группу'!$A$2,'Г на Ч'!N90*'Г на группу'!$A$2,"")</f>
        <v/>
      </c>
      <c r="O90" s="40">
        <f>IF('Г на Ч'!O90*'Г на группу'!$A$2,'Г на Ч'!O90*'Г на группу'!$A$2,"")</f>
        <v>12</v>
      </c>
      <c r="P90" s="39" t="str">
        <f>IF('Г на Ч'!P90*'Г на группу'!$A$2,'Г на Ч'!P90*'Г на группу'!$A$2,"")</f>
        <v/>
      </c>
      <c r="Q90" s="39" t="str">
        <f>IF('Г на Ч'!Q90*'Г на группу'!$A$2,'Г на Ч'!Q90*'Г на группу'!$A$2,"")</f>
        <v/>
      </c>
      <c r="R90" s="39" t="str">
        <f>IF('Г на Ч'!R90*'Г на группу'!$A$2,'Г на Ч'!R90*'Г на группу'!$A$2,"")</f>
        <v/>
      </c>
      <c r="S90" s="39" t="str">
        <f>IF('Г на Ч'!S90*'Г на группу'!$A$2,'Г на Ч'!S90*'Г на группу'!$A$2,"")</f>
        <v/>
      </c>
      <c r="T90" s="40">
        <f>IF('Г на Ч'!T90*'Г на группу'!$A$2,'Г на Ч'!T90*'Г на группу'!$A$2,"")</f>
        <v>12</v>
      </c>
      <c r="U90" s="39" t="str">
        <f>IF('Г на Ч'!U90*'Г на группу'!$A$2,'Г на Ч'!U90*'Г на группу'!$A$2,"")</f>
        <v/>
      </c>
      <c r="V90" s="39" t="str">
        <f>IF('Г на Ч'!V90*'Г на группу'!$A$2,'Г на Ч'!V90*'Г на группу'!$A$2,"")</f>
        <v/>
      </c>
      <c r="W90" s="39" t="str">
        <f>IF('Г на Ч'!W90*'Г на группу'!$A$2,'Г на Ч'!W90*'Г на группу'!$A$2,"")</f>
        <v/>
      </c>
      <c r="X90" s="39" t="str">
        <f>IF('Г на Ч'!X90*'Г на группу'!$A$2,'Г на Ч'!X90*'Г на группу'!$A$2,"")</f>
        <v/>
      </c>
      <c r="Y90" s="40">
        <f>IF('Г на Ч'!Y90*'Г на группу'!$A$2,'Г на Ч'!Y90*'Г на группу'!$A$2,"")</f>
        <v>12</v>
      </c>
      <c r="Z90" s="39" t="str">
        <f>IF('Г на Ч'!Z90*'Г на группу'!$A$2,'Г на Ч'!Z90*'Г на группу'!$A$2,"")</f>
        <v/>
      </c>
      <c r="AA90" s="39" t="str">
        <f>IF('Г на Ч'!AA90*'Г на группу'!$A$2,'Г на Ч'!AA90*'Г на группу'!$A$2,"")</f>
        <v/>
      </c>
      <c r="AB90" s="39" t="str">
        <f>IF('Г на Ч'!AB90*'Г на группу'!$A$2,'Г на Ч'!AB90*'Г на группу'!$A$2,"")</f>
        <v/>
      </c>
      <c r="AC90" s="39" t="str">
        <f>IF('Г на Ч'!AC90*'Г на группу'!$A$2,'Г на Ч'!AC90*'Г на группу'!$A$2,"")</f>
        <v/>
      </c>
      <c r="AD90" s="38">
        <f>IF('Г на Ч'!AD90*'Г на группу'!$A$2,'Г на Ч'!AD90*'Г на группу'!$A$2,"")</f>
        <v>12</v>
      </c>
      <c r="AE90" s="39" t="str">
        <f>IF('Г на Ч'!AE90*'Г на группу'!$A$2,'Г на Ч'!AE90*'Г на группу'!$A$2,"")</f>
        <v/>
      </c>
      <c r="AF90" s="39" t="str">
        <f>IF('Г на Ч'!AF90*'Г на группу'!$A$2,'Г на Ч'!AF90*'Г на группу'!$A$2,"")</f>
        <v/>
      </c>
      <c r="AG90" s="39" t="str">
        <f>IF('Г на Ч'!AG90*'Г на группу'!$A$2,'Г на Ч'!AG90*'Г на группу'!$A$2,"")</f>
        <v/>
      </c>
      <c r="AH90" s="39" t="str">
        <f>IF('Г на Ч'!AH90*'Г на группу'!$A$2,'Г на Ч'!AH90*'Г на группу'!$A$2,"")</f>
        <v/>
      </c>
      <c r="AI90" s="38">
        <f>IF('Г на Ч'!AI90*'Г на группу'!$A$2,'Г на Ч'!AI90*'Г на группу'!$A$2,"")</f>
        <v>12</v>
      </c>
      <c r="AJ90" s="39" t="str">
        <f>IF('Г на Ч'!AJ90*'Г на группу'!$A$2,'Г на Ч'!AJ90*'Г на группу'!$A$2,"")</f>
        <v/>
      </c>
      <c r="AK90" s="39" t="str">
        <f>IF('Г на Ч'!AK90*'Г на группу'!$A$2,'Г на Ч'!AK90*'Г на группу'!$A$2,"")</f>
        <v/>
      </c>
      <c r="AL90" s="39" t="str">
        <f>IF('Г на Ч'!AL90*'Г на группу'!$A$2,'Г на Ч'!AL90*'Г на группу'!$A$2,"")</f>
        <v/>
      </c>
      <c r="AM90" s="39" t="str">
        <f>IF('Г на Ч'!AM90*'Г на группу'!$A$2,'Г на Ч'!AM90*'Г на группу'!$A$2,"")</f>
        <v/>
      </c>
      <c r="AN90" s="41">
        <f>IF('Г на Ч'!AN90*'Г на группу'!$A$2,'Г на Ч'!AN90*'Г на группу'!$A$2,"")</f>
        <v>12</v>
      </c>
      <c r="AO90" s="39" t="str">
        <f>IF('Г на Ч'!AO90*'Г на группу'!$A$2,'Г на Ч'!AO90*'Г на группу'!$A$2,"")</f>
        <v/>
      </c>
      <c r="AP90" s="39" t="str">
        <f>IF('Г на Ч'!AP90*'Г на группу'!$A$2,'Г на Ч'!AP90*'Г на группу'!$A$2,"")</f>
        <v/>
      </c>
      <c r="AQ90" s="39" t="str">
        <f>IF('Г на Ч'!AQ90*'Г на группу'!$A$2,'Г на Ч'!AQ90*'Г на группу'!$A$2,"")</f>
        <v/>
      </c>
      <c r="AR90" s="39" t="str">
        <f>IF('Г на Ч'!AR90*'Г на группу'!$A$2,'Г на Ч'!AR90*'Г на группу'!$A$2,"")</f>
        <v/>
      </c>
      <c r="AS90" s="40">
        <f>IF('Г на Ч'!AS90*'Г на группу'!$A$2,'Г на Ч'!AS90*'Г на группу'!$A$2,"")</f>
        <v>12</v>
      </c>
      <c r="AT90" s="39" t="str">
        <f>IF('Г на Ч'!AT90*'Г на группу'!$A$2,'Г на Ч'!AT90*'Г на группу'!$A$2,"")</f>
        <v/>
      </c>
      <c r="AU90" s="39" t="str">
        <f>IF('Г на Ч'!AU90*'Г на группу'!$A$2,'Г на Ч'!AU90*'Г на группу'!$A$2,"")</f>
        <v/>
      </c>
      <c r="AV90" s="39" t="str">
        <f>IF('Г на Ч'!AV90*'Г на группу'!$A$2,'Г на Ч'!AV90*'Г на группу'!$A$2,"")</f>
        <v/>
      </c>
      <c r="AW90" s="39" t="str">
        <f>IF('Г на Ч'!AW90*'Г на группу'!$A$2,'Г на Ч'!AW90*'Г на группу'!$A$2,"")</f>
        <v/>
      </c>
      <c r="AX90" s="38">
        <f>IF('Г на Ч'!AX90*'Г на группу'!$A$2,'Г на Ч'!AX90*'Г на группу'!$A$2,"")</f>
        <v>12</v>
      </c>
      <c r="AY90" s="42" t="str">
        <f>IF('Г на Ч'!AY90*'Г на группу'!$A$2,'Г на Ч'!AY90*'Г на группу'!$A$2,"")</f>
        <v/>
      </c>
      <c r="AZ90" s="39" t="str">
        <f>IF('Г на Ч'!AZ90*'Г на группу'!$A$2,'Г на Ч'!AZ90*'Г на группу'!$A$2,"")</f>
        <v/>
      </c>
      <c r="BA90" s="39" t="str">
        <f>IF('Г на Ч'!BA90*'Г на группу'!$A$2,'Г на Ч'!BA90*'Г на группу'!$A$2,"")</f>
        <v/>
      </c>
      <c r="BB90" s="39" t="str">
        <f>IF('Г на Ч'!BB90*'Г на группу'!$A$2,'Г на Ч'!BB90*'Г на группу'!$A$2,"")</f>
        <v/>
      </c>
      <c r="BC90" s="40">
        <f>IF('Г на Ч'!BC90*'Г на группу'!$A$2,'Г на Ч'!BC90*'Г на группу'!$A$2,"")</f>
        <v>12</v>
      </c>
      <c r="BD90" s="39" t="str">
        <f>IF('Г на Ч'!BD90*'Г на группу'!$A$2,'Г на Ч'!BD90*'Г на группу'!$A$2,"")</f>
        <v/>
      </c>
      <c r="BE90" s="39" t="str">
        <f>IF('Г на Ч'!BE90*'Г на группу'!$A$2,'Г на Ч'!BE90*'Г на группу'!$A$2,"")</f>
        <v/>
      </c>
      <c r="BF90" s="39" t="str">
        <f>IF('Г на Ч'!BF90*'Г на группу'!$A$2,'Г на Ч'!BF90*'Г на группу'!$A$2,"")</f>
        <v/>
      </c>
      <c r="BG90" s="39" t="str">
        <f>IF('Г на Ч'!BG90*'Г на группу'!$A$2,'Г на Ч'!BG90*'Г на группу'!$A$2,"")</f>
        <v/>
      </c>
      <c r="BH90" s="41">
        <f>IF('Г на Ч'!BH90*'Г на группу'!$A$2,'Г на Ч'!BH90*'Г на группу'!$A$2,"")</f>
        <v>12</v>
      </c>
      <c r="BI90" s="42" t="str">
        <f>IF('Г на Ч'!BI90*'Г на группу'!$A$2,'Г на Ч'!BI90*'Г на группу'!$A$2,"")</f>
        <v/>
      </c>
      <c r="BJ90" s="39" t="str">
        <f>IF('Г на Ч'!BJ90*'Г на группу'!$A$2,'Г на Ч'!BJ90*'Г на группу'!$A$2,"")</f>
        <v/>
      </c>
      <c r="BK90" s="39" t="str">
        <f>IF('Г на Ч'!BK90*'Г на группу'!$A$2,'Г на Ч'!BK90*'Г на группу'!$A$2,"")</f>
        <v/>
      </c>
      <c r="BL90" s="39" t="str">
        <f>IF('Г на Ч'!BL90*'Г на группу'!$A$2,'Г на Ч'!BL90*'Г на группу'!$A$2,"")</f>
        <v/>
      </c>
      <c r="BM90" s="43">
        <f>IF('Г на Ч'!BM90*'Г на группу'!$A$2,'Г на Ч'!BM90*'Г на группу'!$A$2,"")</f>
        <v>12</v>
      </c>
      <c r="BN90" s="39" t="str">
        <f>IF('Г на Ч'!BN90*'Г на группу'!$A$2,'Г на Ч'!BN90*'Г на группу'!$A$2,"")</f>
        <v/>
      </c>
      <c r="BO90" s="39" t="str">
        <f>IF('Г на Ч'!BO90*'Г на группу'!$A$2,'Г на Ч'!BO90*'Г на группу'!$A$2,"")</f>
        <v/>
      </c>
      <c r="BP90" s="39" t="str">
        <f>IF('Г на Ч'!BP90*'Г на группу'!$A$2,'Г на Ч'!BP90*'Г на группу'!$A$2,"")</f>
        <v/>
      </c>
      <c r="BQ90" s="39" t="str">
        <f>IF('Г на Ч'!BQ90*'Г на группу'!$A$2,'Г на Ч'!BQ90*'Г на группу'!$A$2,"")</f>
        <v/>
      </c>
      <c r="BR90" s="40">
        <f>IF('Г на Ч'!BR90*'Г на группу'!$A$2,'Г на Ч'!BR90*'Г на группу'!$A$2,"")</f>
        <v>12</v>
      </c>
      <c r="BS90" s="39" t="str">
        <f>IF('Г на Ч'!BS90*'Г на группу'!$A$2,'Г на Ч'!BS90*'Г на группу'!$A$2,"")</f>
        <v/>
      </c>
      <c r="BT90" s="39" t="str">
        <f>IF('Г на Ч'!BT90*'Г на группу'!$A$2,'Г на Ч'!BT90*'Г на группу'!$A$2,"")</f>
        <v/>
      </c>
      <c r="BU90" s="39" t="str">
        <f>IF('Г на Ч'!BU90*'Г на группу'!$A$2,'Г на Ч'!BU90*'Г на группу'!$A$2,"")</f>
        <v/>
      </c>
      <c r="BV90" s="39" t="str">
        <f>IF('Г на Ч'!BV90*'Г на группу'!$A$2,'Г на Ч'!BV90*'Г на группу'!$A$2,"")</f>
        <v/>
      </c>
      <c r="BW90" s="40">
        <f>IF('Г на Ч'!BW90*'Г на группу'!$A$2,'Г на Ч'!BW90*'Г на группу'!$A$2,"")</f>
        <v>12</v>
      </c>
      <c r="BX90" s="39" t="str">
        <f>IF('Г на Ч'!BX90*'Г на группу'!$A$2,'Г на Ч'!BX90*'Г на группу'!$A$2,"")</f>
        <v/>
      </c>
      <c r="BY90" s="39" t="str">
        <f>IF('Г на Ч'!BY90*'Г на группу'!$A$2,'Г на Ч'!BY90*'Г на группу'!$A$2,"")</f>
        <v/>
      </c>
      <c r="BZ90" s="39" t="str">
        <f>IF('Г на Ч'!BZ90*'Г на группу'!$A$2,'Г на Ч'!BZ90*'Г на группу'!$A$2,"")</f>
        <v/>
      </c>
      <c r="CA90" s="39" t="str">
        <f>IF('Г на Ч'!CA90*'Г на группу'!$A$2,'Г на Ч'!CA90*'Г на группу'!$A$2,"")</f>
        <v/>
      </c>
      <c r="CB90" s="40">
        <f>IF('Г на Ч'!CB90*'Г на группу'!$A$2,'Г на Ч'!CB90*'Г на группу'!$A$2,"")</f>
        <v>12</v>
      </c>
      <c r="CC90" s="39" t="str">
        <f>IF('Г на Ч'!CC90*'Г на группу'!$A$2,'Г на Ч'!CC90*'Г на группу'!$A$2,"")</f>
        <v/>
      </c>
      <c r="CD90" s="39" t="str">
        <f>IF('Г на Ч'!CD90*'Г на группу'!$A$2,'Г на Ч'!CD90*'Г на группу'!$A$2,"")</f>
        <v/>
      </c>
      <c r="CE90" s="39" t="str">
        <f>IF('Г на Ч'!CE90*'Г на группу'!$A$2,'Г на Ч'!CE90*'Г на группу'!$A$2,"")</f>
        <v/>
      </c>
      <c r="CF90" s="39" t="str">
        <f>IF('Г на Ч'!CF90*'Г на группу'!$A$2,'Г на Ч'!CF90*'Г на группу'!$A$2,"")</f>
        <v/>
      </c>
      <c r="CG90" s="40">
        <f>IF('Г на Ч'!CG90*'Г на группу'!$A$2,'Г на Ч'!CG90*'Г на группу'!$A$2,"")</f>
        <v>12</v>
      </c>
      <c r="CH90" s="40" t="str">
        <f>IF('Г на Ч'!CH90*'Г на группу'!$A$2,'Г на Ч'!CH90*'Г на группу'!$A$2,"")</f>
        <v/>
      </c>
      <c r="CI90" s="40" t="str">
        <f>IF('Г на Ч'!CI90*'Г на группу'!$A$2,'Г на Ч'!CI90*'Г на группу'!$A$2,"")</f>
        <v/>
      </c>
      <c r="CJ90" s="40" t="str">
        <f>IF('Г на Ч'!CJ90*'Г на группу'!$A$2,'Г на Ч'!CJ90*'Г на группу'!$A$2,"")</f>
        <v/>
      </c>
      <c r="CK90" s="40" t="str">
        <f>IF('Г на Ч'!CK90*'Г на группу'!$A$2,'Г на Ч'!CK90*'Г на группу'!$A$2,"")</f>
        <v/>
      </c>
      <c r="CL90" s="38">
        <f>IF('Г на Ч'!CL90*'Г на группу'!$A$2,'Г на Ч'!CL90*'Г на группу'!$A$2,"")</f>
        <v>12</v>
      </c>
      <c r="CM90" s="40" t="str">
        <f>IF('Г на Ч'!CM90*'Г на группу'!$A$2,'Г на Ч'!CM90*'Г на группу'!$A$2,"")</f>
        <v/>
      </c>
      <c r="CN90" s="40" t="str">
        <f>IF('Г на Ч'!CN90*'Г на группу'!$A$2,'Г на Ч'!CN90*'Г на группу'!$A$2,"")</f>
        <v/>
      </c>
      <c r="CO90" s="40" t="str">
        <f>IF('Г на Ч'!CO90*'Г на группу'!$A$2,'Г на Ч'!CO90*'Г на группу'!$A$2,"")</f>
        <v/>
      </c>
      <c r="CP90" s="40" t="str">
        <f>IF('Г на Ч'!CP90*'Г на группу'!$A$2,'Г на Ч'!CP90*'Г на группу'!$A$2,"")</f>
        <v/>
      </c>
      <c r="CQ90" s="38">
        <f>IF('Г на Ч'!CQ90*'Г на группу'!$A$2,'Г на Ч'!CQ90*'Г на группу'!$A$2,"")</f>
        <v>12</v>
      </c>
      <c r="CR90" s="40" t="str">
        <f>IF('Г на Ч'!CR90*'Г на группу'!$A$2,'Г на Ч'!CR90*'Г на группу'!$A$2,"")</f>
        <v/>
      </c>
      <c r="CS90" s="40" t="str">
        <f>IF('Г на Ч'!CS90*'Г на группу'!$A$2,'Г на Ч'!CS90*'Г на группу'!$A$2,"")</f>
        <v/>
      </c>
      <c r="CT90" s="40" t="str">
        <f>IF('Г на Ч'!CT90*'Г на группу'!$A$2,'Г на Ч'!CT90*'Г на группу'!$A$2,"")</f>
        <v/>
      </c>
      <c r="CU90" s="40" t="str">
        <f>IF('Г на Ч'!CU90*'Г на группу'!$A$2,'Г на Ч'!CU90*'Г на группу'!$A$2,"")</f>
        <v/>
      </c>
      <c r="CV90" s="38">
        <f>IF('Г на Ч'!CV90*'Г на группу'!$A$2,'Г на Ч'!CV90*'Г на группу'!$A$2,"")</f>
        <v>12</v>
      </c>
      <c r="CW90" s="40" t="str">
        <f>IF('Г на Ч'!CW90*'Г на группу'!$A$2,'Г на Ч'!CW90*'Г на группу'!$A$2,"")</f>
        <v/>
      </c>
      <c r="CX90" s="40" t="str">
        <f>IF('Г на Ч'!CX90*'Г на группу'!$A$2,'Г на Ч'!CX90*'Г на группу'!$A$2,"")</f>
        <v/>
      </c>
      <c r="CY90" s="40" t="str">
        <f>IF('Г на Ч'!CY90*'Г на группу'!$A$2,'Г на Ч'!CY90*'Г на группу'!$A$2,"")</f>
        <v/>
      </c>
      <c r="CZ90" s="40" t="str">
        <f>IF('Г на Ч'!CZ90*'Г на группу'!$A$2,'Г на Ч'!CZ90*'Г на группу'!$A$2,"")</f>
        <v/>
      </c>
      <c r="DA90" s="38">
        <f>IF('Г на Ч'!DA90*'Г на группу'!$A$2,'Г на Ч'!DA90*'Г на группу'!$A$2,"")</f>
        <v>12</v>
      </c>
      <c r="DB90" s="40" t="str">
        <f>IF('Г на Ч'!DB90*'Г на группу'!$A$2,'Г на Ч'!DB90*'Г на группу'!$A$2,"")</f>
        <v/>
      </c>
      <c r="DC90" s="40" t="str">
        <f>IF('Г на Ч'!DC90*'Г на группу'!$A$2,'Г на Ч'!DC90*'Г на группу'!$A$2,"")</f>
        <v/>
      </c>
      <c r="DD90" s="40" t="str">
        <f>IF('Г на Ч'!DD90*'Г на группу'!$A$2,'Г на Ч'!DD90*'Г на группу'!$A$2,"")</f>
        <v/>
      </c>
      <c r="DE90" s="40" t="str">
        <f>IF('Г на Ч'!DE90*'Г на группу'!$A$2,'Г на Ч'!DE90*'Г на группу'!$A$2,"")</f>
        <v/>
      </c>
      <c r="DF90" s="38">
        <f>IF('Г на Ч'!DF90*'Г на группу'!$A$2,'Г на Ч'!DF90*'Г на группу'!$A$2,"")</f>
        <v>12</v>
      </c>
      <c r="DG90" s="40" t="str">
        <f>IF('Г на Ч'!DG90*'Г на группу'!$A$2,'Г на Ч'!DG90*'Г на группу'!$A$2,"")</f>
        <v/>
      </c>
      <c r="DH90" s="40" t="str">
        <f>IF('Г на Ч'!DH90*'Г на группу'!$A$2,'Г на Ч'!DH90*'Г на группу'!$A$2,"")</f>
        <v/>
      </c>
      <c r="DI90" s="40" t="str">
        <f>IF('Г на Ч'!DI90*'Г на группу'!$A$2,'Г на Ч'!DI90*'Г на группу'!$A$2,"")</f>
        <v/>
      </c>
      <c r="DJ90" s="40" t="str">
        <f>IF('Г на Ч'!DJ90*'Г на группу'!$A$2,'Г на Ч'!DJ90*'Г на группу'!$A$2,"")</f>
        <v/>
      </c>
      <c r="DK90" s="38">
        <f>IF('Г на Ч'!DK90*'Г на группу'!$A$2,'Г на Ч'!DK90*'Г на группу'!$A$2,"")</f>
        <v>12</v>
      </c>
      <c r="DL90" s="40" t="str">
        <f>IF('Г на Ч'!DL90*'Г на группу'!$A$2,'Г на Ч'!DL90*'Г на группу'!$A$2,"")</f>
        <v/>
      </c>
      <c r="DM90" s="40" t="str">
        <f>IF('Г на Ч'!DM90*'Г на группу'!$A$2,'Г на Ч'!DM90*'Г на группу'!$A$2,"")</f>
        <v/>
      </c>
      <c r="DN90" s="40" t="str">
        <f>IF('Г на Ч'!DN90*'Г на группу'!$A$2,'Г на Ч'!DN90*'Г на группу'!$A$2,"")</f>
        <v/>
      </c>
      <c r="DO90" s="40" t="str">
        <f>IF('Г на Ч'!DO90*'Г на группу'!$A$2,'Г на Ч'!DO90*'Г на группу'!$A$2,"")</f>
        <v/>
      </c>
      <c r="DP90" s="38" t="str">
        <f>IF('Г на Ч'!DP90*'Г на группу'!$A$2,'Г на Ч'!DP90*'Г на группу'!$A$2,"")</f>
        <v/>
      </c>
      <c r="DQ90" s="21">
        <f t="shared" si="155"/>
        <v>264</v>
      </c>
    </row>
    <row r="91" spans="1:121" s="21" customFormat="1" x14ac:dyDescent="0.25">
      <c r="A91" s="56" t="s">
        <v>37</v>
      </c>
      <c r="B91" s="56">
        <v>430</v>
      </c>
      <c r="C91" s="56">
        <v>5.5</v>
      </c>
      <c r="D91" s="56">
        <v>15</v>
      </c>
      <c r="E91" s="61">
        <v>67</v>
      </c>
      <c r="F91" s="39" t="e">
        <f t="shared" si="129"/>
        <v>#VALUE!</v>
      </c>
      <c r="G91" s="42" t="e">
        <f t="shared" si="130"/>
        <v>#VALUE!</v>
      </c>
      <c r="H91" s="42" t="e">
        <f t="shared" si="131"/>
        <v>#VALUE!</v>
      </c>
      <c r="I91" s="42" t="e">
        <f t="shared" si="132"/>
        <v>#VALUE!</v>
      </c>
      <c r="J91" s="56" t="str">
        <f>IF('Г на Ч'!J91*'Г на группу'!$A$2,'Г на Ч'!J91*'Г на группу'!$A$2,"")</f>
        <v/>
      </c>
      <c r="K91" s="57" t="str">
        <f>IF('Г на Ч'!K91*'Г на группу'!$A$2,'Г на Ч'!K91*'Г на группу'!$A$2,"")</f>
        <v/>
      </c>
      <c r="L91" s="57" t="str">
        <f>IF('Г на Ч'!L91*'Г на группу'!$A$2,'Г на Ч'!L91*'Г на группу'!$A$2,"")</f>
        <v/>
      </c>
      <c r="M91" s="57" t="str">
        <f>IF('Г на Ч'!M91*'Г на группу'!$A$2,'Г на Ч'!M91*'Г на группу'!$A$2,"")</f>
        <v/>
      </c>
      <c r="N91" s="57" t="str">
        <f>IF('Г на Ч'!N91*'Г на группу'!$A$2,'Г на Ч'!N91*'Г на группу'!$A$2,"")</f>
        <v/>
      </c>
      <c r="O91" s="56" t="str">
        <f>IF('Г на Ч'!O91*'Г на группу'!$A$2,'Г на Ч'!O91*'Г на группу'!$A$2,"")</f>
        <v/>
      </c>
      <c r="P91" s="57" t="str">
        <f>IF('Г на Ч'!P91*'Г на группу'!$A$2,'Г на Ч'!P91*'Г на группу'!$A$2,"")</f>
        <v/>
      </c>
      <c r="Q91" s="57" t="str">
        <f>IF('Г на Ч'!Q91*'Г на группу'!$A$2,'Г на Ч'!Q91*'Г на группу'!$A$2,"")</f>
        <v/>
      </c>
      <c r="R91" s="57" t="str">
        <f>IF('Г на Ч'!R91*'Г на группу'!$A$2,'Г на Ч'!R91*'Г на группу'!$A$2,"")</f>
        <v/>
      </c>
      <c r="S91" s="57" t="str">
        <f>IF('Г на Ч'!S91*'Г на группу'!$A$2,'Г на Ч'!S91*'Г на группу'!$A$2,"")</f>
        <v/>
      </c>
      <c r="T91" s="56" t="str">
        <f>IF('Г на Ч'!T91*'Г на группу'!$A$2,'Г на Ч'!T91*'Г на группу'!$A$2,"")</f>
        <v/>
      </c>
      <c r="U91" s="57" t="str">
        <f>IF('Г на Ч'!U91*'Г на группу'!$A$2,'Г на Ч'!U91*'Г на группу'!$A$2,"")</f>
        <v/>
      </c>
      <c r="V91" s="57" t="str">
        <f>IF('Г на Ч'!V91*'Г на группу'!$A$2,'Г на Ч'!V91*'Г на группу'!$A$2,"")</f>
        <v/>
      </c>
      <c r="W91" s="57" t="str">
        <f>IF('Г на Ч'!W91*'Г на группу'!$A$2,'Г на Ч'!W91*'Г на группу'!$A$2,"")</f>
        <v/>
      </c>
      <c r="X91" s="57" t="str">
        <f>IF('Г на Ч'!X91*'Г на группу'!$A$2,'Г на Ч'!X91*'Г на группу'!$A$2,"")</f>
        <v/>
      </c>
      <c r="Y91" s="56" t="str">
        <f>IF('Г на Ч'!Y91*'Г на группу'!$A$2,'Г на Ч'!Y91*'Г на группу'!$A$2,"")</f>
        <v/>
      </c>
      <c r="Z91" s="57" t="str">
        <f>IF('Г на Ч'!Z91*'Г на группу'!$A$2,'Г на Ч'!Z91*'Г на группу'!$A$2,"")</f>
        <v/>
      </c>
      <c r="AA91" s="57" t="str">
        <f>IF('Г на Ч'!AA91*'Г на группу'!$A$2,'Г на Ч'!AA91*'Г на группу'!$A$2,"")</f>
        <v/>
      </c>
      <c r="AB91" s="57" t="str">
        <f>IF('Г на Ч'!AB91*'Г на группу'!$A$2,'Г на Ч'!AB91*'Г на группу'!$A$2,"")</f>
        <v/>
      </c>
      <c r="AC91" s="57" t="str">
        <f>IF('Г на Ч'!AC91*'Г на группу'!$A$2,'Г на Ч'!AC91*'Г на группу'!$A$2,"")</f>
        <v/>
      </c>
      <c r="AD91" s="56" t="str">
        <f>IF('Г на Ч'!AD91*'Г на группу'!$A$2,'Г на Ч'!AD91*'Г на группу'!$A$2,"")</f>
        <v/>
      </c>
      <c r="AE91" s="57">
        <f>IF('Г на Ч'!AE91*'Г на группу'!$A$2,'Г на Ч'!AE91*'Г на группу'!$A$2,"")</f>
        <v>774</v>
      </c>
      <c r="AF91" s="57">
        <f>IF('Г на Ч'!AF91*'Г на группу'!$A$2,'Г на Ч'!AF91*'Г на группу'!$A$2,"")</f>
        <v>9.8999999999999986</v>
      </c>
      <c r="AG91" s="57">
        <f>IF('Г на Ч'!AG91*'Г на группу'!$A$2,'Г на Ч'!AG91*'Г на группу'!$A$2,"")</f>
        <v>27</v>
      </c>
      <c r="AH91" s="57">
        <f>IF('Г на Ч'!AH91*'Г на группу'!$A$2,'Г на Ч'!AH91*'Г на группу'!$A$2,"")</f>
        <v>120.60000000000001</v>
      </c>
      <c r="AI91" s="56">
        <f>IF('Г на Ч'!AI91*'Г на группу'!$A$2,'Г на Ч'!AI91*'Г на группу'!$A$2,"")</f>
        <v>180</v>
      </c>
      <c r="AJ91" s="57" t="str">
        <f>IF('Г на Ч'!AJ91*'Г на группу'!$A$2,'Г на Ч'!AJ91*'Г на группу'!$A$2,"")</f>
        <v/>
      </c>
      <c r="AK91" s="57" t="str">
        <f>IF('Г на Ч'!AK91*'Г на группу'!$A$2,'Г на Ч'!AK91*'Г на группу'!$A$2,"")</f>
        <v/>
      </c>
      <c r="AL91" s="57" t="str">
        <f>IF('Г на Ч'!AL91*'Г на группу'!$A$2,'Г на Ч'!AL91*'Г на группу'!$A$2,"")</f>
        <v/>
      </c>
      <c r="AM91" s="57" t="str">
        <f>IF('Г на Ч'!AM91*'Г на группу'!$A$2,'Г на Ч'!AM91*'Г на группу'!$A$2,"")</f>
        <v/>
      </c>
      <c r="AN91" s="60" t="str">
        <f>IF('Г на Ч'!AN91*'Г на группу'!$A$2,'Г на Ч'!AN91*'Г на группу'!$A$2,"")</f>
        <v/>
      </c>
      <c r="AO91" s="57" t="str">
        <f>IF('Г на Ч'!AO91*'Г на группу'!$A$2,'Г на Ч'!AO91*'Г на группу'!$A$2,"")</f>
        <v/>
      </c>
      <c r="AP91" s="57" t="str">
        <f>IF('Г на Ч'!AP91*'Г на группу'!$A$2,'Г на Ч'!AP91*'Г на группу'!$A$2,"")</f>
        <v/>
      </c>
      <c r="AQ91" s="57" t="str">
        <f>IF('Г на Ч'!AQ91*'Г на группу'!$A$2,'Г на Ч'!AQ91*'Г на группу'!$A$2,"")</f>
        <v/>
      </c>
      <c r="AR91" s="57" t="str">
        <f>IF('Г на Ч'!AR91*'Г на группу'!$A$2,'Г на Ч'!AR91*'Г на группу'!$A$2,"")</f>
        <v/>
      </c>
      <c r="AS91" s="56" t="str">
        <f>IF('Г на Ч'!AS91*'Г на группу'!$A$2,'Г на Ч'!AS91*'Г на группу'!$A$2,"")</f>
        <v/>
      </c>
      <c r="AT91" s="57" t="str">
        <f>IF('Г на Ч'!AT91*'Г на группу'!$A$2,'Г на Ч'!AT91*'Г на группу'!$A$2,"")</f>
        <v/>
      </c>
      <c r="AU91" s="57" t="str">
        <f>IF('Г на Ч'!AU91*'Г на группу'!$A$2,'Г на Ч'!AU91*'Г на группу'!$A$2,"")</f>
        <v/>
      </c>
      <c r="AV91" s="57" t="str">
        <f>IF('Г на Ч'!AV91*'Г на группу'!$A$2,'Г на Ч'!AV91*'Г на группу'!$A$2,"")</f>
        <v/>
      </c>
      <c r="AW91" s="57" t="str">
        <f>IF('Г на Ч'!AW91*'Г на группу'!$A$2,'Г на Ч'!AW91*'Г на группу'!$A$2,"")</f>
        <v/>
      </c>
      <c r="AX91" s="56" t="str">
        <f>IF('Г на Ч'!AX91*'Г на группу'!$A$2,'Г на Ч'!AX91*'Г на группу'!$A$2,"")</f>
        <v/>
      </c>
      <c r="AY91" s="57" t="str">
        <f>IF('Г на Ч'!AY91*'Г на группу'!$A$2,'Г на Ч'!AY91*'Г на группу'!$A$2,"")</f>
        <v/>
      </c>
      <c r="AZ91" s="57" t="str">
        <f>IF('Г на Ч'!AZ91*'Г на группу'!$A$2,'Г на Ч'!AZ91*'Г на группу'!$A$2,"")</f>
        <v/>
      </c>
      <c r="BA91" s="57" t="str">
        <f>IF('Г на Ч'!BA91*'Г на группу'!$A$2,'Г на Ч'!BA91*'Г на группу'!$A$2,"")</f>
        <v/>
      </c>
      <c r="BB91" s="57" t="str">
        <f>IF('Г на Ч'!BB91*'Г на группу'!$A$2,'Г на Ч'!BB91*'Г на группу'!$A$2,"")</f>
        <v/>
      </c>
      <c r="BC91" s="56" t="str">
        <f>IF('Г на Ч'!BC91*'Г на группу'!$A$2,'Г на Ч'!BC91*'Г на группу'!$A$2,"")</f>
        <v/>
      </c>
      <c r="BD91" s="57" t="str">
        <f>IF('Г на Ч'!BD91*'Г на группу'!$A$2,'Г на Ч'!BD91*'Г на группу'!$A$2,"")</f>
        <v/>
      </c>
      <c r="BE91" s="57" t="str">
        <f>IF('Г на Ч'!BE91*'Г на группу'!$A$2,'Г на Ч'!BE91*'Г на группу'!$A$2,"")</f>
        <v/>
      </c>
      <c r="BF91" s="57" t="str">
        <f>IF('Г на Ч'!BF91*'Г на группу'!$A$2,'Г на Ч'!BF91*'Г на группу'!$A$2,"")</f>
        <v/>
      </c>
      <c r="BG91" s="57" t="str">
        <f>IF('Г на Ч'!BG91*'Г на группу'!$A$2,'Г на Ч'!BG91*'Г на группу'!$A$2,"")</f>
        <v/>
      </c>
      <c r="BH91" s="60" t="str">
        <f>IF('Г на Ч'!BH91*'Г на группу'!$A$2,'Г на Ч'!BH91*'Г на группу'!$A$2,"")</f>
        <v/>
      </c>
      <c r="BI91" s="57" t="str">
        <f>IF('Г на Ч'!BI91*'Г на группу'!$A$2,'Г на Ч'!BI91*'Г на группу'!$A$2,"")</f>
        <v/>
      </c>
      <c r="BJ91" s="57" t="str">
        <f>IF('Г на Ч'!BJ91*'Г на группу'!$A$2,'Г на Ч'!BJ91*'Г на группу'!$A$2,"")</f>
        <v/>
      </c>
      <c r="BK91" s="57" t="str">
        <f>IF('Г на Ч'!BK91*'Г на группу'!$A$2,'Г на Ч'!BK91*'Г на группу'!$A$2,"")</f>
        <v/>
      </c>
      <c r="BL91" s="57" t="str">
        <f>IF('Г на Ч'!BL91*'Г на группу'!$A$2,'Г на Ч'!BL91*'Г на группу'!$A$2,"")</f>
        <v/>
      </c>
      <c r="BM91" s="61" t="str">
        <f>IF('Г на Ч'!BM91*'Г на группу'!$A$2,'Г на Ч'!BM91*'Г на группу'!$A$2,"")</f>
        <v/>
      </c>
      <c r="BN91" s="57" t="str">
        <f>IF('Г на Ч'!BN91*'Г на группу'!$A$2,'Г на Ч'!BN91*'Г на группу'!$A$2,"")</f>
        <v/>
      </c>
      <c r="BO91" s="57" t="str">
        <f>IF('Г на Ч'!BO91*'Г на группу'!$A$2,'Г на Ч'!BO91*'Г на группу'!$A$2,"")</f>
        <v/>
      </c>
      <c r="BP91" s="57" t="str">
        <f>IF('Г на Ч'!BP91*'Г на группу'!$A$2,'Г на Ч'!BP91*'Г на группу'!$A$2,"")</f>
        <v/>
      </c>
      <c r="BQ91" s="57" t="str">
        <f>IF('Г на Ч'!BQ91*'Г на группу'!$A$2,'Г на Ч'!BQ91*'Г на группу'!$A$2,"")</f>
        <v/>
      </c>
      <c r="BR91" s="56" t="str">
        <f>IF('Г на Ч'!BR91*'Г на группу'!$A$2,'Г на Ч'!BR91*'Г на группу'!$A$2,"")</f>
        <v/>
      </c>
      <c r="BS91" s="57" t="str">
        <f>IF('Г на Ч'!BS91*'Г на группу'!$A$2,'Г на Ч'!BS91*'Г на группу'!$A$2,"")</f>
        <v/>
      </c>
      <c r="BT91" s="57" t="str">
        <f>IF('Г на Ч'!BT91*'Г на группу'!$A$2,'Г на Ч'!BT91*'Г на группу'!$A$2,"")</f>
        <v/>
      </c>
      <c r="BU91" s="57" t="str">
        <f>IF('Г на Ч'!BU91*'Г на группу'!$A$2,'Г на Ч'!BU91*'Г на группу'!$A$2,"")</f>
        <v/>
      </c>
      <c r="BV91" s="57" t="str">
        <f>IF('Г на Ч'!BV91*'Г на группу'!$A$2,'Г на Ч'!BV91*'Г на группу'!$A$2,"")</f>
        <v/>
      </c>
      <c r="BW91" s="56" t="str">
        <f>IF('Г на Ч'!BW91*'Г на группу'!$A$2,'Г на Ч'!BW91*'Г на группу'!$A$2,"")</f>
        <v/>
      </c>
      <c r="BX91" s="57" t="str">
        <f>IF('Г на Ч'!BX91*'Г на группу'!$A$2,'Г на Ч'!BX91*'Г на группу'!$A$2,"")</f>
        <v/>
      </c>
      <c r="BY91" s="57" t="str">
        <f>IF('Г на Ч'!BY91*'Г на группу'!$A$2,'Г на Ч'!BY91*'Г на группу'!$A$2,"")</f>
        <v/>
      </c>
      <c r="BZ91" s="57" t="str">
        <f>IF('Г на Ч'!BZ91*'Г на группу'!$A$2,'Г на Ч'!BZ91*'Г на группу'!$A$2,"")</f>
        <v/>
      </c>
      <c r="CA91" s="57" t="str">
        <f>IF('Г на Ч'!CA91*'Г на группу'!$A$2,'Г на Ч'!CA91*'Г на группу'!$A$2,"")</f>
        <v/>
      </c>
      <c r="CB91" s="56" t="str">
        <f>IF('Г на Ч'!CB91*'Г на группу'!$A$2,'Г на Ч'!CB91*'Г на группу'!$A$2,"")</f>
        <v/>
      </c>
      <c r="CC91" s="57" t="str">
        <f>IF('Г на Ч'!CC91*'Г на группу'!$A$2,'Г на Ч'!CC91*'Г на группу'!$A$2,"")</f>
        <v/>
      </c>
      <c r="CD91" s="57" t="str">
        <f>IF('Г на Ч'!CD91*'Г на группу'!$A$2,'Г на Ч'!CD91*'Г на группу'!$A$2,"")</f>
        <v/>
      </c>
      <c r="CE91" s="57" t="str">
        <f>IF('Г на Ч'!CE91*'Г на группу'!$A$2,'Г на Ч'!CE91*'Г на группу'!$A$2,"")</f>
        <v/>
      </c>
      <c r="CF91" s="57" t="str">
        <f>IF('Г на Ч'!CF91*'Г на группу'!$A$2,'Г на Ч'!CF91*'Г на группу'!$A$2,"")</f>
        <v/>
      </c>
      <c r="CG91" s="56" t="str">
        <f>IF('Г на Ч'!CG91*'Г на группу'!$A$2,'Г на Ч'!CG91*'Г на группу'!$A$2,"")</f>
        <v/>
      </c>
      <c r="CH91" s="57" t="str">
        <f>IF('Г на Ч'!CH91*'Г на группу'!$A$2,'Г на Ч'!CH91*'Г на группу'!$A$2,"")</f>
        <v/>
      </c>
      <c r="CI91" s="57" t="str">
        <f>IF('Г на Ч'!CI91*'Г на группу'!$A$2,'Г на Ч'!CI91*'Г на группу'!$A$2,"")</f>
        <v/>
      </c>
      <c r="CJ91" s="57" t="str">
        <f>IF('Г на Ч'!CJ91*'Г на группу'!$A$2,'Г на Ч'!CJ91*'Г на группу'!$A$2,"")</f>
        <v/>
      </c>
      <c r="CK91" s="57" t="str">
        <f>IF('Г на Ч'!CK91*'Г на группу'!$A$2,'Г на Ч'!CK91*'Г на группу'!$A$2,"")</f>
        <v/>
      </c>
      <c r="CL91" s="56" t="str">
        <f>IF('Г на Ч'!CL91*'Г на группу'!$A$2,'Г на Ч'!CL91*'Г на группу'!$A$2,"")</f>
        <v/>
      </c>
      <c r="CM91" s="57" t="str">
        <f>IF('Г на Ч'!CM91*'Г на группу'!$A$2,'Г на Ч'!CM91*'Г на группу'!$A$2,"")</f>
        <v/>
      </c>
      <c r="CN91" s="57" t="str">
        <f>IF('Г на Ч'!CN91*'Г на группу'!$A$2,'Г на Ч'!CN91*'Г на группу'!$A$2,"")</f>
        <v/>
      </c>
      <c r="CO91" s="57" t="str">
        <f>IF('Г на Ч'!CO91*'Г на группу'!$A$2,'Г на Ч'!CO91*'Г на группу'!$A$2,"")</f>
        <v/>
      </c>
      <c r="CP91" s="57" t="str">
        <f>IF('Г на Ч'!CP91*'Г на группу'!$A$2,'Г на Ч'!CP91*'Г на группу'!$A$2,"")</f>
        <v/>
      </c>
      <c r="CQ91" s="56" t="str">
        <f>IF('Г на Ч'!CQ91*'Г на группу'!$A$2,'Г на Ч'!CQ91*'Г на группу'!$A$2,"")</f>
        <v/>
      </c>
      <c r="CR91" s="57">
        <f>IF('Г на Ч'!CR91*'Г на группу'!$A$2,'Г на Ч'!CR91*'Г на группу'!$A$2,"")</f>
        <v>774</v>
      </c>
      <c r="CS91" s="57">
        <f>IF('Г на Ч'!CS91*'Г на группу'!$A$2,'Г на Ч'!CS91*'Г на группу'!$A$2,"")</f>
        <v>9.8999999999999986</v>
      </c>
      <c r="CT91" s="57">
        <f>IF('Г на Ч'!CT91*'Г на группу'!$A$2,'Г на Ч'!CT91*'Г на группу'!$A$2,"")</f>
        <v>27</v>
      </c>
      <c r="CU91" s="57">
        <f>IF('Г на Ч'!CU91*'Г на группу'!$A$2,'Г на Ч'!CU91*'Г на группу'!$A$2,"")</f>
        <v>120.60000000000001</v>
      </c>
      <c r="CV91" s="56">
        <f>IF('Г на Ч'!CV91*'Г на группу'!$A$2,'Г на Ч'!CV91*'Г на группу'!$A$2,"")</f>
        <v>180</v>
      </c>
      <c r="CW91" s="57" t="str">
        <f>IF('Г на Ч'!CW91*'Г на группу'!$A$2,'Г на Ч'!CW91*'Г на группу'!$A$2,"")</f>
        <v/>
      </c>
      <c r="CX91" s="57" t="str">
        <f>IF('Г на Ч'!CX91*'Г на группу'!$A$2,'Г на Ч'!CX91*'Г на группу'!$A$2,"")</f>
        <v/>
      </c>
      <c r="CY91" s="57" t="str">
        <f>IF('Г на Ч'!CY91*'Г на группу'!$A$2,'Г на Ч'!CY91*'Г на группу'!$A$2,"")</f>
        <v/>
      </c>
      <c r="CZ91" s="57" t="str">
        <f>IF('Г на Ч'!CZ91*'Г на группу'!$A$2,'Г на Ч'!CZ91*'Г на группу'!$A$2,"")</f>
        <v/>
      </c>
      <c r="DA91" s="56" t="str">
        <f>IF('Г на Ч'!DA91*'Г на группу'!$A$2,'Г на Ч'!DA91*'Г на группу'!$A$2,"")</f>
        <v/>
      </c>
      <c r="DB91" s="57" t="str">
        <f>IF('Г на Ч'!DB91*'Г на группу'!$A$2,'Г на Ч'!DB91*'Г на группу'!$A$2,"")</f>
        <v/>
      </c>
      <c r="DC91" s="57" t="str">
        <f>IF('Г на Ч'!DC91*'Г на группу'!$A$2,'Г на Ч'!DC91*'Г на группу'!$A$2,"")</f>
        <v/>
      </c>
      <c r="DD91" s="57" t="str">
        <f>IF('Г на Ч'!DD91*'Г на группу'!$A$2,'Г на Ч'!DD91*'Г на группу'!$A$2,"")</f>
        <v/>
      </c>
      <c r="DE91" s="57" t="str">
        <f>IF('Г на Ч'!DE91*'Г на группу'!$A$2,'Г на Ч'!DE91*'Г на группу'!$A$2,"")</f>
        <v/>
      </c>
      <c r="DF91" s="56" t="str">
        <f>IF('Г на Ч'!DF91*'Г на группу'!$A$2,'Г на Ч'!DF91*'Г на группу'!$A$2,"")</f>
        <v/>
      </c>
      <c r="DG91" s="57" t="str">
        <f>IF('Г на Ч'!DG91*'Г на группу'!$A$2,'Г на Ч'!DG91*'Г на группу'!$A$2,"")</f>
        <v/>
      </c>
      <c r="DH91" s="57" t="str">
        <f>IF('Г на Ч'!DH91*'Г на группу'!$A$2,'Г на Ч'!DH91*'Г на группу'!$A$2,"")</f>
        <v/>
      </c>
      <c r="DI91" s="57" t="str">
        <f>IF('Г на Ч'!DI91*'Г на группу'!$A$2,'Г на Ч'!DI91*'Г на группу'!$A$2,"")</f>
        <v/>
      </c>
      <c r="DJ91" s="57" t="str">
        <f>IF('Г на Ч'!DJ91*'Г на группу'!$A$2,'Г на Ч'!DJ91*'Г на группу'!$A$2,"")</f>
        <v/>
      </c>
      <c r="DK91" s="56" t="str">
        <f>IF('Г на Ч'!DK91*'Г на группу'!$A$2,'Г на Ч'!DK91*'Г на группу'!$A$2,"")</f>
        <v/>
      </c>
      <c r="DL91" s="57" t="str">
        <f>IF('Г на Ч'!DL91*'Г на группу'!$A$2,'Г на Ч'!DL91*'Г на группу'!$A$2,"")</f>
        <v/>
      </c>
      <c r="DM91" s="57" t="str">
        <f>IF('Г на Ч'!DM91*'Г на группу'!$A$2,'Г на Ч'!DM91*'Г на группу'!$A$2,"")</f>
        <v/>
      </c>
      <c r="DN91" s="57" t="str">
        <f>IF('Г на Ч'!DN91*'Г на группу'!$A$2,'Г на Ч'!DN91*'Г на группу'!$A$2,"")</f>
        <v/>
      </c>
      <c r="DO91" s="57" t="str">
        <f>IF('Г на Ч'!DO91*'Г на группу'!$A$2,'Г на Ч'!DO91*'Г на группу'!$A$2,"")</f>
        <v/>
      </c>
      <c r="DP91" s="56" t="str">
        <f>IF('Г на Ч'!DP91*'Г на группу'!$A$2,'Г на Ч'!DP91*'Г на группу'!$A$2,"")</f>
        <v/>
      </c>
      <c r="DQ91" s="21">
        <f t="shared" si="155"/>
        <v>360</v>
      </c>
    </row>
    <row r="92" spans="1:121" s="21" customFormat="1" x14ac:dyDescent="0.25">
      <c r="A92" s="40" t="s">
        <v>66</v>
      </c>
      <c r="B92" s="38">
        <v>576</v>
      </c>
      <c r="C92" s="38">
        <v>14.8</v>
      </c>
      <c r="D92" s="38">
        <v>42.6</v>
      </c>
      <c r="E92" s="43">
        <v>34.5</v>
      </c>
      <c r="F92" s="53" t="e">
        <f t="shared" si="129"/>
        <v>#VALUE!</v>
      </c>
      <c r="G92" s="30" t="e">
        <f t="shared" si="130"/>
        <v>#VALUE!</v>
      </c>
      <c r="H92" s="30" t="e">
        <f t="shared" si="131"/>
        <v>#VALUE!</v>
      </c>
      <c r="I92" s="30" t="e">
        <f t="shared" si="132"/>
        <v>#VALUE!</v>
      </c>
      <c r="J92" s="38" t="str">
        <f>IF('Г на Ч'!J92*'Г на группу'!$A$2,'Г на Ч'!J92*'Г на группу'!$A$2,"")</f>
        <v/>
      </c>
      <c r="K92" s="39" t="str">
        <f>IF('Г на Ч'!K92*'Г на группу'!$A$2,'Г на Ч'!K92*'Г на группу'!$A$2,"")</f>
        <v/>
      </c>
      <c r="L92" s="39" t="str">
        <f>IF('Г на Ч'!L92*'Г на группу'!$A$2,'Г на Ч'!L92*'Г на группу'!$A$2,"")</f>
        <v/>
      </c>
      <c r="M92" s="39" t="str">
        <f>IF('Г на Ч'!M92*'Г на группу'!$A$2,'Г на Ч'!M92*'Г на группу'!$A$2,"")</f>
        <v/>
      </c>
      <c r="N92" s="39" t="str">
        <f>IF('Г на Ч'!N92*'Г на группу'!$A$2,'Г на Ч'!N92*'Г на группу'!$A$2,"")</f>
        <v/>
      </c>
      <c r="O92" s="40" t="str">
        <f>IF('Г на Ч'!O92*'Г на группу'!$A$2,'Г на Ч'!O92*'Г на группу'!$A$2,"")</f>
        <v/>
      </c>
      <c r="P92" s="39" t="str">
        <f>IF('Г на Ч'!P92*'Г на группу'!$A$2,'Г на Ч'!P92*'Г на группу'!$A$2,"")</f>
        <v/>
      </c>
      <c r="Q92" s="39" t="str">
        <f>IF('Г на Ч'!Q92*'Г на группу'!$A$2,'Г на Ч'!Q92*'Г на группу'!$A$2,"")</f>
        <v/>
      </c>
      <c r="R92" s="39" t="str">
        <f>IF('Г на Ч'!R92*'Г на группу'!$A$2,'Г на Ч'!R92*'Г на группу'!$A$2,"")</f>
        <v/>
      </c>
      <c r="S92" s="39" t="str">
        <f>IF('Г на Ч'!S92*'Г на группу'!$A$2,'Г на Ч'!S92*'Г на группу'!$A$2,"")</f>
        <v/>
      </c>
      <c r="T92" s="40" t="str">
        <f>IF('Г на Ч'!T92*'Г на группу'!$A$2,'Г на Ч'!T92*'Г на группу'!$A$2,"")</f>
        <v/>
      </c>
      <c r="U92" s="39" t="str">
        <f>IF('Г на Ч'!U92*'Г на группу'!$A$2,'Г на Ч'!U92*'Г на группу'!$A$2,"")</f>
        <v/>
      </c>
      <c r="V92" s="39" t="str">
        <f>IF('Г на Ч'!V92*'Г на группу'!$A$2,'Г на Ч'!V92*'Г на группу'!$A$2,"")</f>
        <v/>
      </c>
      <c r="W92" s="39" t="str">
        <f>IF('Г на Ч'!W92*'Г на группу'!$A$2,'Г на Ч'!W92*'Г на группу'!$A$2,"")</f>
        <v/>
      </c>
      <c r="X92" s="39" t="str">
        <f>IF('Г на Ч'!X92*'Г на группу'!$A$2,'Г на Ч'!X92*'Г на группу'!$A$2,"")</f>
        <v/>
      </c>
      <c r="Y92" s="40" t="str">
        <f>IF('Г на Ч'!Y92*'Г на группу'!$A$2,'Г на Ч'!Y92*'Г на группу'!$A$2,"")</f>
        <v/>
      </c>
      <c r="Z92" s="39" t="str">
        <f>IF('Г на Ч'!Z92*'Г на группу'!$A$2,'Г на Ч'!Z92*'Г на группу'!$A$2,"")</f>
        <v/>
      </c>
      <c r="AA92" s="39" t="str">
        <f>IF('Г на Ч'!AA92*'Г на группу'!$A$2,'Г на Ч'!AA92*'Г на группу'!$A$2,"")</f>
        <v/>
      </c>
      <c r="AB92" s="39" t="str">
        <f>IF('Г на Ч'!AB92*'Г на группу'!$A$2,'Г на Ч'!AB92*'Г на группу'!$A$2,"")</f>
        <v/>
      </c>
      <c r="AC92" s="39" t="str">
        <f>IF('Г на Ч'!AC92*'Г на группу'!$A$2,'Г на Ч'!AC92*'Г на группу'!$A$2,"")</f>
        <v/>
      </c>
      <c r="AD92" s="38" t="str">
        <f>IF('Г на Ч'!AD92*'Г на группу'!$A$2,'Г на Ч'!AD92*'Г на группу'!$A$2,"")</f>
        <v/>
      </c>
      <c r="AE92" s="39" t="str">
        <f>IF('Г на Ч'!AE92*'Г на группу'!$A$2,'Г на Ч'!AE92*'Г на группу'!$A$2,"")</f>
        <v/>
      </c>
      <c r="AF92" s="39" t="str">
        <f>IF('Г на Ч'!AF92*'Г на группу'!$A$2,'Г на Ч'!AF92*'Г на группу'!$A$2,"")</f>
        <v/>
      </c>
      <c r="AG92" s="39" t="str">
        <f>IF('Г на Ч'!AG92*'Г на группу'!$A$2,'Г на Ч'!AG92*'Г на группу'!$A$2,"")</f>
        <v/>
      </c>
      <c r="AH92" s="39" t="str">
        <f>IF('Г на Ч'!AH92*'Г на группу'!$A$2,'Г на Ч'!AH92*'Г на группу'!$A$2,"")</f>
        <v/>
      </c>
      <c r="AI92" s="38" t="str">
        <f>IF('Г на Ч'!AI92*'Г на группу'!$A$2,'Г на Ч'!AI92*'Г на группу'!$A$2,"")</f>
        <v/>
      </c>
      <c r="AJ92" s="39">
        <f>IF('Г на Ч'!AJ92*'Г на группу'!$A$2,'Г на Ч'!AJ92*'Г на группу'!$A$2,"")</f>
        <v>864</v>
      </c>
      <c r="AK92" s="39">
        <f>IF('Г на Ч'!AK92*'Г на группу'!$A$2,'Г на Ч'!AK92*'Г на группу'!$A$2,"")</f>
        <v>22.200000000000003</v>
      </c>
      <c r="AL92" s="39">
        <f>IF('Г на Ч'!AL92*'Г на группу'!$A$2,'Г на Ч'!AL92*'Г на группу'!$A$2,"")</f>
        <v>63.900000000000006</v>
      </c>
      <c r="AM92" s="39">
        <f>IF('Г на Ч'!AM92*'Г на группу'!$A$2,'Г на Ч'!AM92*'Г на группу'!$A$2,"")</f>
        <v>51.75</v>
      </c>
      <c r="AN92" s="41">
        <f>IF('Г на Ч'!AN92*'Г на группу'!$A$2,'Г на Ч'!AN92*'Г на группу'!$A$2,"")</f>
        <v>150</v>
      </c>
      <c r="AO92" s="39" t="str">
        <f>IF('Г на Ч'!AO92*'Г на группу'!$A$2,'Г на Ч'!AO92*'Г на группу'!$A$2,"")</f>
        <v/>
      </c>
      <c r="AP92" s="39" t="str">
        <f>IF('Г на Ч'!AP92*'Г на группу'!$A$2,'Г на Ч'!AP92*'Г на группу'!$A$2,"")</f>
        <v/>
      </c>
      <c r="AQ92" s="39" t="str">
        <f>IF('Г на Ч'!AQ92*'Г на группу'!$A$2,'Г на Ч'!AQ92*'Г на группу'!$A$2,"")</f>
        <v/>
      </c>
      <c r="AR92" s="39" t="str">
        <f>IF('Г на Ч'!AR92*'Г на группу'!$A$2,'Г на Ч'!AR92*'Г на группу'!$A$2,"")</f>
        <v/>
      </c>
      <c r="AS92" s="40" t="str">
        <f>IF('Г на Ч'!AS92*'Г на группу'!$A$2,'Г на Ч'!AS92*'Г на группу'!$A$2,"")</f>
        <v/>
      </c>
      <c r="AT92" s="39" t="str">
        <f>IF('Г на Ч'!AT92*'Г на группу'!$A$2,'Г на Ч'!AT92*'Г на группу'!$A$2,"")</f>
        <v/>
      </c>
      <c r="AU92" s="39" t="str">
        <f>IF('Г на Ч'!AU92*'Г на группу'!$A$2,'Г на Ч'!AU92*'Г на группу'!$A$2,"")</f>
        <v/>
      </c>
      <c r="AV92" s="39" t="str">
        <f>IF('Г на Ч'!AV92*'Г на группу'!$A$2,'Г на Ч'!AV92*'Г на группу'!$A$2,"")</f>
        <v/>
      </c>
      <c r="AW92" s="39" t="str">
        <f>IF('Г на Ч'!AW92*'Г на группу'!$A$2,'Г на Ч'!AW92*'Г на группу'!$A$2,"")</f>
        <v/>
      </c>
      <c r="AX92" s="38" t="str">
        <f>IF('Г на Ч'!AX92*'Г на группу'!$A$2,'Г на Ч'!AX92*'Г на группу'!$A$2,"")</f>
        <v/>
      </c>
      <c r="AY92" s="42" t="str">
        <f>IF('Г на Ч'!AY92*'Г на группу'!$A$2,'Г на Ч'!AY92*'Г на группу'!$A$2,"")</f>
        <v/>
      </c>
      <c r="AZ92" s="39" t="str">
        <f>IF('Г на Ч'!AZ92*'Г на группу'!$A$2,'Г на Ч'!AZ92*'Г на группу'!$A$2,"")</f>
        <v/>
      </c>
      <c r="BA92" s="39" t="str">
        <f>IF('Г на Ч'!BA92*'Г на группу'!$A$2,'Г на Ч'!BA92*'Г на группу'!$A$2,"")</f>
        <v/>
      </c>
      <c r="BB92" s="39" t="str">
        <f>IF('Г на Ч'!BB92*'Г на группу'!$A$2,'Г на Ч'!BB92*'Г на группу'!$A$2,"")</f>
        <v/>
      </c>
      <c r="BC92" s="40" t="str">
        <f>IF('Г на Ч'!BC92*'Г на группу'!$A$2,'Г на Ч'!BC92*'Г на группу'!$A$2,"")</f>
        <v/>
      </c>
      <c r="BD92" s="39" t="str">
        <f>IF('Г на Ч'!BD92*'Г на группу'!$A$2,'Г на Ч'!BD92*'Г на группу'!$A$2,"")</f>
        <v/>
      </c>
      <c r="BE92" s="39" t="str">
        <f>IF('Г на Ч'!BE92*'Г на группу'!$A$2,'Г на Ч'!BE92*'Г на группу'!$A$2,"")</f>
        <v/>
      </c>
      <c r="BF92" s="39" t="str">
        <f>IF('Г на Ч'!BF92*'Г на группу'!$A$2,'Г на Ч'!BF92*'Г на группу'!$A$2,"")</f>
        <v/>
      </c>
      <c r="BG92" s="39" t="str">
        <f>IF('Г на Ч'!BG92*'Г на группу'!$A$2,'Г на Ч'!BG92*'Г на группу'!$A$2,"")</f>
        <v/>
      </c>
      <c r="BH92" s="41" t="str">
        <f>IF('Г на Ч'!BH92*'Г на группу'!$A$2,'Г на Ч'!BH92*'Г на группу'!$A$2,"")</f>
        <v/>
      </c>
      <c r="BI92" s="42" t="str">
        <f>IF('Г на Ч'!BI92*'Г на группу'!$A$2,'Г на Ч'!BI92*'Г на группу'!$A$2,"")</f>
        <v/>
      </c>
      <c r="BJ92" s="39" t="str">
        <f>IF('Г на Ч'!BJ92*'Г на группу'!$A$2,'Г на Ч'!BJ92*'Г на группу'!$A$2,"")</f>
        <v/>
      </c>
      <c r="BK92" s="39" t="str">
        <f>IF('Г на Ч'!BK92*'Г на группу'!$A$2,'Г на Ч'!BK92*'Г на группу'!$A$2,"")</f>
        <v/>
      </c>
      <c r="BL92" s="39" t="str">
        <f>IF('Г на Ч'!BL92*'Г на группу'!$A$2,'Г на Ч'!BL92*'Г на группу'!$A$2,"")</f>
        <v/>
      </c>
      <c r="BM92" s="43" t="str">
        <f>IF('Г на Ч'!BM92*'Г на группу'!$A$2,'Г на Ч'!BM92*'Г на группу'!$A$2,"")</f>
        <v/>
      </c>
      <c r="BN92" s="39" t="str">
        <f>IF('Г на Ч'!BN92*'Г на группу'!$A$2,'Г на Ч'!BN92*'Г на группу'!$A$2,"")</f>
        <v/>
      </c>
      <c r="BO92" s="39" t="str">
        <f>IF('Г на Ч'!BO92*'Г на группу'!$A$2,'Г на Ч'!BO92*'Г на группу'!$A$2,"")</f>
        <v/>
      </c>
      <c r="BP92" s="39" t="str">
        <f>IF('Г на Ч'!BP92*'Г на группу'!$A$2,'Г на Ч'!BP92*'Г на группу'!$A$2,"")</f>
        <v/>
      </c>
      <c r="BQ92" s="39" t="str">
        <f>IF('Г на Ч'!BQ92*'Г на группу'!$A$2,'Г на Ч'!BQ92*'Г на группу'!$A$2,"")</f>
        <v/>
      </c>
      <c r="BR92" s="40" t="str">
        <f>IF('Г на Ч'!BR92*'Г на группу'!$A$2,'Г на Ч'!BR92*'Г на группу'!$A$2,"")</f>
        <v/>
      </c>
      <c r="BS92" s="39" t="str">
        <f>IF('Г на Ч'!BS92*'Г на группу'!$A$2,'Г на Ч'!BS92*'Г на группу'!$A$2,"")</f>
        <v/>
      </c>
      <c r="BT92" s="39" t="str">
        <f>IF('Г на Ч'!BT92*'Г на группу'!$A$2,'Г на Ч'!BT92*'Г на группу'!$A$2,"")</f>
        <v/>
      </c>
      <c r="BU92" s="39" t="str">
        <f>IF('Г на Ч'!BU92*'Г на группу'!$A$2,'Г на Ч'!BU92*'Г на группу'!$A$2,"")</f>
        <v/>
      </c>
      <c r="BV92" s="39" t="str">
        <f>IF('Г на Ч'!BV92*'Г на группу'!$A$2,'Г на Ч'!BV92*'Г на группу'!$A$2,"")</f>
        <v/>
      </c>
      <c r="BW92" s="40" t="str">
        <f>IF('Г на Ч'!BW92*'Г на группу'!$A$2,'Г на Ч'!BW92*'Г на группу'!$A$2,"")</f>
        <v/>
      </c>
      <c r="BX92" s="39" t="str">
        <f>IF('Г на Ч'!BX92*'Г на группу'!$A$2,'Г на Ч'!BX92*'Г на группу'!$A$2,"")</f>
        <v/>
      </c>
      <c r="BY92" s="39" t="str">
        <f>IF('Г на Ч'!BY92*'Г на группу'!$A$2,'Г на Ч'!BY92*'Г на группу'!$A$2,"")</f>
        <v/>
      </c>
      <c r="BZ92" s="39" t="str">
        <f>IF('Г на Ч'!BZ92*'Г на группу'!$A$2,'Г на Ч'!BZ92*'Г на группу'!$A$2,"")</f>
        <v/>
      </c>
      <c r="CA92" s="39" t="str">
        <f>IF('Г на Ч'!CA92*'Г на группу'!$A$2,'Г на Ч'!CA92*'Г на группу'!$A$2,"")</f>
        <v/>
      </c>
      <c r="CB92" s="40" t="str">
        <f>IF('Г на Ч'!CB92*'Г на группу'!$A$2,'Г на Ч'!CB92*'Г на группу'!$A$2,"")</f>
        <v/>
      </c>
      <c r="CC92" s="39" t="str">
        <f>IF('Г на Ч'!CC92*'Г на группу'!$A$2,'Г на Ч'!CC92*'Г на группу'!$A$2,"")</f>
        <v/>
      </c>
      <c r="CD92" s="39" t="str">
        <f>IF('Г на Ч'!CD92*'Г на группу'!$A$2,'Г на Ч'!CD92*'Г на группу'!$A$2,"")</f>
        <v/>
      </c>
      <c r="CE92" s="39" t="str">
        <f>IF('Г на Ч'!CE92*'Г на группу'!$A$2,'Г на Ч'!CE92*'Г на группу'!$A$2,"")</f>
        <v/>
      </c>
      <c r="CF92" s="39" t="str">
        <f>IF('Г на Ч'!CF92*'Г на группу'!$A$2,'Г на Ч'!CF92*'Г на группу'!$A$2,"")</f>
        <v/>
      </c>
      <c r="CG92" s="40" t="str">
        <f>IF('Г на Ч'!CG92*'Г на группу'!$A$2,'Г на Ч'!CG92*'Г на группу'!$A$2,"")</f>
        <v/>
      </c>
      <c r="CH92" s="39" t="str">
        <f>IF('Г на Ч'!CH92*'Г на группу'!$A$2,'Г на Ч'!CH92*'Г на группу'!$A$2,"")</f>
        <v/>
      </c>
      <c r="CI92" s="39" t="str">
        <f>IF('Г на Ч'!CI92*'Г на группу'!$A$2,'Г на Ч'!CI92*'Г на группу'!$A$2,"")</f>
        <v/>
      </c>
      <c r="CJ92" s="39" t="str">
        <f>IF('Г на Ч'!CJ92*'Г на группу'!$A$2,'Г на Ч'!CJ92*'Г на группу'!$A$2,"")</f>
        <v/>
      </c>
      <c r="CK92" s="39" t="str">
        <f>IF('Г на Ч'!CK92*'Г на группу'!$A$2,'Г на Ч'!CK92*'Г на группу'!$A$2,"")</f>
        <v/>
      </c>
      <c r="CL92" s="38" t="str">
        <f>IF('Г на Ч'!CL92*'Г на группу'!$A$2,'Г на Ч'!CL92*'Г на группу'!$A$2,"")</f>
        <v/>
      </c>
      <c r="CM92" s="39" t="str">
        <f>IF('Г на Ч'!CM92*'Г на группу'!$A$2,'Г на Ч'!CM92*'Г на группу'!$A$2,"")</f>
        <v/>
      </c>
      <c r="CN92" s="39" t="str">
        <f>IF('Г на Ч'!CN92*'Г на группу'!$A$2,'Г на Ч'!CN92*'Г на группу'!$A$2,"")</f>
        <v/>
      </c>
      <c r="CO92" s="39" t="str">
        <f>IF('Г на Ч'!CO92*'Г на группу'!$A$2,'Г на Ч'!CO92*'Г на группу'!$A$2,"")</f>
        <v/>
      </c>
      <c r="CP92" s="39" t="str">
        <f>IF('Г на Ч'!CP92*'Г на группу'!$A$2,'Г на Ч'!CP92*'Г на группу'!$A$2,"")</f>
        <v/>
      </c>
      <c r="CQ92" s="38" t="str">
        <f>IF('Г на Ч'!CQ92*'Г на группу'!$A$2,'Г на Ч'!CQ92*'Г на группу'!$A$2,"")</f>
        <v/>
      </c>
      <c r="CR92" s="39" t="str">
        <f>IF('Г на Ч'!CR92*'Г на группу'!$A$2,'Г на Ч'!CR92*'Г на группу'!$A$2,"")</f>
        <v/>
      </c>
      <c r="CS92" s="39" t="str">
        <f>IF('Г на Ч'!CS92*'Г на группу'!$A$2,'Г на Ч'!CS92*'Г на группу'!$A$2,"")</f>
        <v/>
      </c>
      <c r="CT92" s="39" t="str">
        <f>IF('Г на Ч'!CT92*'Г на группу'!$A$2,'Г на Ч'!CT92*'Г на группу'!$A$2,"")</f>
        <v/>
      </c>
      <c r="CU92" s="39" t="str">
        <f>IF('Г на Ч'!CU92*'Г на группу'!$A$2,'Г на Ч'!CU92*'Г на группу'!$A$2,"")</f>
        <v/>
      </c>
      <c r="CV92" s="38" t="str">
        <f>IF('Г на Ч'!CV92*'Г на группу'!$A$2,'Г на Ч'!CV92*'Г на группу'!$A$2,"")</f>
        <v/>
      </c>
      <c r="CW92" s="39">
        <f>IF('Г на Ч'!CW92*'Г на группу'!$A$2,'Г на Ч'!CW92*'Г на группу'!$A$2,"")</f>
        <v>864</v>
      </c>
      <c r="CX92" s="39">
        <f>IF('Г на Ч'!CX92*'Г на группу'!$A$2,'Г на Ч'!CX92*'Г на группу'!$A$2,"")</f>
        <v>22.200000000000003</v>
      </c>
      <c r="CY92" s="39">
        <f>IF('Г на Ч'!CY92*'Г на группу'!$A$2,'Г на Ч'!CY92*'Г на группу'!$A$2,"")</f>
        <v>63.900000000000006</v>
      </c>
      <c r="CZ92" s="39">
        <f>IF('Г на Ч'!CZ92*'Г на группу'!$A$2,'Г на Ч'!CZ92*'Г на группу'!$A$2,"")</f>
        <v>51.75</v>
      </c>
      <c r="DA92" s="38">
        <f>IF('Г на Ч'!DA92*'Г на группу'!$A$2,'Г на Ч'!DA92*'Г на группу'!$A$2,"")</f>
        <v>150</v>
      </c>
      <c r="DB92" s="39" t="str">
        <f>IF('Г на Ч'!DB92*'Г на группу'!$A$2,'Г на Ч'!DB92*'Г на группу'!$A$2,"")</f>
        <v/>
      </c>
      <c r="DC92" s="39" t="str">
        <f>IF('Г на Ч'!DC92*'Г на группу'!$A$2,'Г на Ч'!DC92*'Г на группу'!$A$2,"")</f>
        <v/>
      </c>
      <c r="DD92" s="39" t="str">
        <f>IF('Г на Ч'!DD92*'Г на группу'!$A$2,'Г на Ч'!DD92*'Г на группу'!$A$2,"")</f>
        <v/>
      </c>
      <c r="DE92" s="39" t="str">
        <f>IF('Г на Ч'!DE92*'Г на группу'!$A$2,'Г на Ч'!DE92*'Г на группу'!$A$2,"")</f>
        <v/>
      </c>
      <c r="DF92" s="38" t="str">
        <f>IF('Г на Ч'!DF92*'Г на группу'!$A$2,'Г на Ч'!DF92*'Г на группу'!$A$2,"")</f>
        <v/>
      </c>
      <c r="DG92" s="39" t="str">
        <f>IF('Г на Ч'!DG92*'Г на группу'!$A$2,'Г на Ч'!DG92*'Г на группу'!$A$2,"")</f>
        <v/>
      </c>
      <c r="DH92" s="39" t="str">
        <f>IF('Г на Ч'!DH92*'Г на группу'!$A$2,'Г на Ч'!DH92*'Г на группу'!$A$2,"")</f>
        <v/>
      </c>
      <c r="DI92" s="39" t="str">
        <f>IF('Г на Ч'!DI92*'Г на группу'!$A$2,'Г на Ч'!DI92*'Г на группу'!$A$2,"")</f>
        <v/>
      </c>
      <c r="DJ92" s="39" t="str">
        <f>IF('Г на Ч'!DJ92*'Г на группу'!$A$2,'Г на Ч'!DJ92*'Г на группу'!$A$2,"")</f>
        <v/>
      </c>
      <c r="DK92" s="38" t="str">
        <f>IF('Г на Ч'!DK92*'Г на группу'!$A$2,'Г на Ч'!DK92*'Г на группу'!$A$2,"")</f>
        <v/>
      </c>
      <c r="DL92" s="39" t="str">
        <f>IF('Г на Ч'!DL92*'Г на группу'!$A$2,'Г на Ч'!DL92*'Г на группу'!$A$2,"")</f>
        <v/>
      </c>
      <c r="DM92" s="39" t="str">
        <f>IF('Г на Ч'!DM92*'Г на группу'!$A$2,'Г на Ч'!DM92*'Г на группу'!$A$2,"")</f>
        <v/>
      </c>
      <c r="DN92" s="39" t="str">
        <f>IF('Г на Ч'!DN92*'Г на группу'!$A$2,'Г на Ч'!DN92*'Г на группу'!$A$2,"")</f>
        <v/>
      </c>
      <c r="DO92" s="39" t="str">
        <f>IF('Г на Ч'!DO92*'Г на группу'!$A$2,'Г на Ч'!DO92*'Г на группу'!$A$2,"")</f>
        <v/>
      </c>
      <c r="DP92" s="38" t="str">
        <f>IF('Г на Ч'!DP92*'Г на группу'!$A$2,'Г на Ч'!DP92*'Г на группу'!$A$2,"")</f>
        <v/>
      </c>
      <c r="DQ92" s="21">
        <f t="shared" si="155"/>
        <v>300</v>
      </c>
    </row>
    <row r="93" spans="1:121" s="21" customFormat="1" x14ac:dyDescent="0.25">
      <c r="A93" s="50" t="s">
        <v>39</v>
      </c>
      <c r="B93" s="21">
        <v>430</v>
      </c>
      <c r="C93" s="21">
        <v>5.5</v>
      </c>
      <c r="D93" s="21">
        <v>16</v>
      </c>
      <c r="E93" s="55">
        <v>67</v>
      </c>
      <c r="F93" s="39" t="e">
        <f t="shared" si="129"/>
        <v>#VALUE!</v>
      </c>
      <c r="G93" s="42" t="e">
        <f t="shared" si="130"/>
        <v>#VALUE!</v>
      </c>
      <c r="H93" s="42" t="e">
        <f t="shared" si="131"/>
        <v>#VALUE!</v>
      </c>
      <c r="I93" s="42" t="e">
        <f t="shared" si="132"/>
        <v>#VALUE!</v>
      </c>
      <c r="J93" s="21" t="str">
        <f>IF('Г на Ч'!J93*'Г на группу'!$A$2,'Г на Ч'!J93*'Г на группу'!$A$2,"")</f>
        <v/>
      </c>
      <c r="K93" s="53" t="str">
        <f>IF('Г на Ч'!K93*'Г на группу'!$A$2,'Г на Ч'!K93*'Г на группу'!$A$2,"")</f>
        <v/>
      </c>
      <c r="L93" s="53" t="str">
        <f>IF('Г на Ч'!L93*'Г на группу'!$A$2,'Г на Ч'!L93*'Г на группу'!$A$2,"")</f>
        <v/>
      </c>
      <c r="M93" s="53" t="str">
        <f>IF('Г на Ч'!M93*'Г на группу'!$A$2,'Г на Ч'!M93*'Г на группу'!$A$2,"")</f>
        <v/>
      </c>
      <c r="N93" s="53" t="str">
        <f>IF('Г на Ч'!N93*'Г на группу'!$A$2,'Г на Ч'!N93*'Г на группу'!$A$2,"")</f>
        <v/>
      </c>
      <c r="O93" s="50" t="str">
        <f>IF('Г на Ч'!O93*'Г на группу'!$A$2,'Г на Ч'!O93*'Г на группу'!$A$2,"")</f>
        <v/>
      </c>
      <c r="P93" s="53" t="str">
        <f>IF('Г на Ч'!P93*'Г на группу'!$A$2,'Г на Ч'!P93*'Г на группу'!$A$2,"")</f>
        <v/>
      </c>
      <c r="Q93" s="53" t="str">
        <f>IF('Г на Ч'!Q93*'Г на группу'!$A$2,'Г на Ч'!Q93*'Г на группу'!$A$2,"")</f>
        <v/>
      </c>
      <c r="R93" s="53" t="str">
        <f>IF('Г на Ч'!R93*'Г на группу'!$A$2,'Г на Ч'!R93*'Г на группу'!$A$2,"")</f>
        <v/>
      </c>
      <c r="S93" s="53" t="str">
        <f>IF('Г на Ч'!S93*'Г на группу'!$A$2,'Г на Ч'!S93*'Г на группу'!$A$2,"")</f>
        <v/>
      </c>
      <c r="T93" s="50" t="str">
        <f>IF('Г на Ч'!T93*'Г на группу'!$A$2,'Г на Ч'!T93*'Г на группу'!$A$2,"")</f>
        <v/>
      </c>
      <c r="U93" s="53" t="str">
        <f>IF('Г на Ч'!U93*'Г на группу'!$A$2,'Г на Ч'!U93*'Г на группу'!$A$2,"")</f>
        <v/>
      </c>
      <c r="V93" s="53" t="str">
        <f>IF('Г на Ч'!V93*'Г на группу'!$A$2,'Г на Ч'!V93*'Г на группу'!$A$2,"")</f>
        <v/>
      </c>
      <c r="W93" s="53" t="str">
        <f>IF('Г на Ч'!W93*'Г на группу'!$A$2,'Г на Ч'!W93*'Г на группу'!$A$2,"")</f>
        <v/>
      </c>
      <c r="X93" s="53" t="str">
        <f>IF('Г на Ч'!X93*'Г на группу'!$A$2,'Г на Ч'!X93*'Г на группу'!$A$2,"")</f>
        <v/>
      </c>
      <c r="Y93" s="50" t="str">
        <f>IF('Г на Ч'!Y93*'Г на группу'!$A$2,'Г на Ч'!Y93*'Г на группу'!$A$2,"")</f>
        <v/>
      </c>
      <c r="Z93" s="53" t="str">
        <f>IF('Г на Ч'!Z93*'Г на группу'!$A$2,'Г на Ч'!Z93*'Г на группу'!$A$2,"")</f>
        <v/>
      </c>
      <c r="AA93" s="53" t="str">
        <f>IF('Г на Ч'!AA93*'Г на группу'!$A$2,'Г на Ч'!AA93*'Г на группу'!$A$2,"")</f>
        <v/>
      </c>
      <c r="AB93" s="53" t="str">
        <f>IF('Г на Ч'!AB93*'Г на группу'!$A$2,'Г на Ч'!AB93*'Г на группу'!$A$2,"")</f>
        <v/>
      </c>
      <c r="AC93" s="53" t="str">
        <f>IF('Г на Ч'!AC93*'Г на группу'!$A$2,'Г на Ч'!AC93*'Г на группу'!$A$2,"")</f>
        <v/>
      </c>
      <c r="AD93" s="21" t="str">
        <f>IF('Г на Ч'!AD93*'Г на группу'!$A$2,'Г на Ч'!AD93*'Г на группу'!$A$2,"")</f>
        <v/>
      </c>
      <c r="AE93" s="53" t="str">
        <f>IF('Г на Ч'!AE93*'Г на группу'!$A$2,'Г на Ч'!AE93*'Г на группу'!$A$2,"")</f>
        <v/>
      </c>
      <c r="AF93" s="53" t="str">
        <f>IF('Г на Ч'!AF93*'Г на группу'!$A$2,'Г на Ч'!AF93*'Г на группу'!$A$2,"")</f>
        <v/>
      </c>
      <c r="AG93" s="53" t="str">
        <f>IF('Г на Ч'!AG93*'Г на группу'!$A$2,'Г на Ч'!AG93*'Г на группу'!$A$2,"")</f>
        <v/>
      </c>
      <c r="AH93" s="53" t="str">
        <f>IF('Г на Ч'!AH93*'Г на группу'!$A$2,'Г на Ч'!AH93*'Г на группу'!$A$2,"")</f>
        <v/>
      </c>
      <c r="AI93" s="21" t="str">
        <f>IF('Г на Ч'!AI93*'Г на группу'!$A$2,'Г на Ч'!AI93*'Г на группу'!$A$2,"")</f>
        <v/>
      </c>
      <c r="AJ93" s="53" t="str">
        <f>IF('Г на Ч'!AJ93*'Г на группу'!$A$2,'Г на Ч'!AJ93*'Г на группу'!$A$2,"")</f>
        <v/>
      </c>
      <c r="AK93" s="53" t="str">
        <f>IF('Г на Ч'!AK93*'Г на группу'!$A$2,'Г на Ч'!AK93*'Г на группу'!$A$2,"")</f>
        <v/>
      </c>
      <c r="AL93" s="53" t="str">
        <f>IF('Г на Ч'!AL93*'Г на группу'!$A$2,'Г на Ч'!AL93*'Г на группу'!$A$2,"")</f>
        <v/>
      </c>
      <c r="AM93" s="53" t="str">
        <f>IF('Г на Ч'!AM93*'Г на группу'!$A$2,'Г на Ч'!AM93*'Г на группу'!$A$2,"")</f>
        <v/>
      </c>
      <c r="AN93" s="54" t="str">
        <f>IF('Г на Ч'!AN93*'Г на группу'!$A$2,'Г на Ч'!AN93*'Г на группу'!$A$2,"")</f>
        <v/>
      </c>
      <c r="AO93" s="53">
        <f>IF('Г на Ч'!AO93*'Г на группу'!$A$2,'Г на Ч'!AO93*'Г на группу'!$A$2,"")</f>
        <v>645</v>
      </c>
      <c r="AP93" s="53">
        <f>IF('Г на Ч'!AP93*'Г на группу'!$A$2,'Г на Ч'!AP93*'Г на группу'!$A$2,"")</f>
        <v>8.25</v>
      </c>
      <c r="AQ93" s="53">
        <f>IF('Г на Ч'!AQ93*'Г на группу'!$A$2,'Г на Ч'!AQ93*'Г на группу'!$A$2,"")</f>
        <v>24</v>
      </c>
      <c r="AR93" s="53">
        <f>IF('Г на Ч'!AR93*'Г на группу'!$A$2,'Г на Ч'!AR93*'Г на группу'!$A$2,"")</f>
        <v>100.5</v>
      </c>
      <c r="AS93" s="50">
        <f>IF('Г на Ч'!AS93*'Г на группу'!$A$2,'Г на Ч'!AS93*'Г на группу'!$A$2,"")</f>
        <v>150</v>
      </c>
      <c r="AT93" s="53" t="str">
        <f>IF('Г на Ч'!AT93*'Г на группу'!$A$2,'Г на Ч'!AT93*'Г на группу'!$A$2,"")</f>
        <v/>
      </c>
      <c r="AU93" s="53" t="str">
        <f>IF('Г на Ч'!AU93*'Г на группу'!$A$2,'Г на Ч'!AU93*'Г на группу'!$A$2,"")</f>
        <v/>
      </c>
      <c r="AV93" s="53" t="str">
        <f>IF('Г на Ч'!AV93*'Г на группу'!$A$2,'Г на Ч'!AV93*'Г на группу'!$A$2,"")</f>
        <v/>
      </c>
      <c r="AW93" s="53" t="str">
        <f>IF('Г на Ч'!AW93*'Г на группу'!$A$2,'Г на Ч'!AW93*'Г на группу'!$A$2,"")</f>
        <v/>
      </c>
      <c r="AX93" s="21" t="str">
        <f>IF('Г на Ч'!AX93*'Г на группу'!$A$2,'Г на Ч'!AX93*'Г на группу'!$A$2,"")</f>
        <v/>
      </c>
      <c r="AY93" s="30" t="str">
        <f>IF('Г на Ч'!AY93*'Г на группу'!$A$2,'Г на Ч'!AY93*'Г на группу'!$A$2,"")</f>
        <v/>
      </c>
      <c r="AZ93" s="53" t="str">
        <f>IF('Г на Ч'!AZ93*'Г на группу'!$A$2,'Г на Ч'!AZ93*'Г на группу'!$A$2,"")</f>
        <v/>
      </c>
      <c r="BA93" s="53" t="str">
        <f>IF('Г на Ч'!BA93*'Г на группу'!$A$2,'Г на Ч'!BA93*'Г на группу'!$A$2,"")</f>
        <v/>
      </c>
      <c r="BB93" s="53" t="str">
        <f>IF('Г на Ч'!BB93*'Г на группу'!$A$2,'Г на Ч'!BB93*'Г на группу'!$A$2,"")</f>
        <v/>
      </c>
      <c r="BC93" s="50" t="str">
        <f>IF('Г на Ч'!BC93*'Г на группу'!$A$2,'Г на Ч'!BC93*'Г на группу'!$A$2,"")</f>
        <v/>
      </c>
      <c r="BD93" s="53" t="str">
        <f>IF('Г на Ч'!BD93*'Г на группу'!$A$2,'Г на Ч'!BD93*'Г на группу'!$A$2,"")</f>
        <v/>
      </c>
      <c r="BE93" s="53" t="str">
        <f>IF('Г на Ч'!BE93*'Г на группу'!$A$2,'Г на Ч'!BE93*'Г на группу'!$A$2,"")</f>
        <v/>
      </c>
      <c r="BF93" s="53" t="str">
        <f>IF('Г на Ч'!BF93*'Г на группу'!$A$2,'Г на Ч'!BF93*'Г на группу'!$A$2,"")</f>
        <v/>
      </c>
      <c r="BG93" s="53" t="str">
        <f>IF('Г на Ч'!BG93*'Г на группу'!$A$2,'Г на Ч'!BG93*'Г на группу'!$A$2,"")</f>
        <v/>
      </c>
      <c r="BH93" s="54" t="str">
        <f>IF('Г на Ч'!BH93*'Г на группу'!$A$2,'Г на Ч'!BH93*'Г на группу'!$A$2,"")</f>
        <v/>
      </c>
      <c r="BI93" s="30" t="str">
        <f>IF('Г на Ч'!BI93*'Г на группу'!$A$2,'Г на Ч'!BI93*'Г на группу'!$A$2,"")</f>
        <v/>
      </c>
      <c r="BJ93" s="53" t="str">
        <f>IF('Г на Ч'!BJ93*'Г на группу'!$A$2,'Г на Ч'!BJ93*'Г на группу'!$A$2,"")</f>
        <v/>
      </c>
      <c r="BK93" s="53" t="str">
        <f>IF('Г на Ч'!BK93*'Г на группу'!$A$2,'Г на Ч'!BK93*'Г на группу'!$A$2,"")</f>
        <v/>
      </c>
      <c r="BL93" s="53" t="str">
        <f>IF('Г на Ч'!BL93*'Г на группу'!$A$2,'Г на Ч'!BL93*'Г на группу'!$A$2,"")</f>
        <v/>
      </c>
      <c r="BM93" s="55" t="str">
        <f>IF('Г на Ч'!BM93*'Г на группу'!$A$2,'Г на Ч'!BM93*'Г на группу'!$A$2,"")</f>
        <v/>
      </c>
      <c r="BN93" s="53" t="str">
        <f>IF('Г на Ч'!BN93*'Г на группу'!$A$2,'Г на Ч'!BN93*'Г на группу'!$A$2,"")</f>
        <v/>
      </c>
      <c r="BO93" s="53" t="str">
        <f>IF('Г на Ч'!BO93*'Г на группу'!$A$2,'Г на Ч'!BO93*'Г на группу'!$A$2,"")</f>
        <v/>
      </c>
      <c r="BP93" s="53" t="str">
        <f>IF('Г на Ч'!BP93*'Г на группу'!$A$2,'Г на Ч'!BP93*'Г на группу'!$A$2,"")</f>
        <v/>
      </c>
      <c r="BQ93" s="53" t="str">
        <f>IF('Г на Ч'!BQ93*'Г на группу'!$A$2,'Г на Ч'!BQ93*'Г на группу'!$A$2,"")</f>
        <v/>
      </c>
      <c r="BR93" s="50" t="str">
        <f>IF('Г на Ч'!BR93*'Г на группу'!$A$2,'Г на Ч'!BR93*'Г на группу'!$A$2,"")</f>
        <v/>
      </c>
      <c r="BS93" s="53" t="str">
        <f>IF('Г на Ч'!BS93*'Г на группу'!$A$2,'Г на Ч'!BS93*'Г на группу'!$A$2,"")</f>
        <v/>
      </c>
      <c r="BT93" s="53" t="str">
        <f>IF('Г на Ч'!BT93*'Г на группу'!$A$2,'Г на Ч'!BT93*'Г на группу'!$A$2,"")</f>
        <v/>
      </c>
      <c r="BU93" s="53" t="str">
        <f>IF('Г на Ч'!BU93*'Г на группу'!$A$2,'Г на Ч'!BU93*'Г на группу'!$A$2,"")</f>
        <v/>
      </c>
      <c r="BV93" s="53" t="str">
        <f>IF('Г на Ч'!BV93*'Г на группу'!$A$2,'Г на Ч'!BV93*'Г на группу'!$A$2,"")</f>
        <v/>
      </c>
      <c r="BW93" s="50" t="str">
        <f>IF('Г на Ч'!BW93*'Г на группу'!$A$2,'Г на Ч'!BW93*'Г на группу'!$A$2,"")</f>
        <v/>
      </c>
      <c r="BX93" s="53" t="str">
        <f>IF('Г на Ч'!BX93*'Г на группу'!$A$2,'Г на Ч'!BX93*'Г на группу'!$A$2,"")</f>
        <v/>
      </c>
      <c r="BY93" s="53" t="str">
        <f>IF('Г на Ч'!BY93*'Г на группу'!$A$2,'Г на Ч'!BY93*'Г на группу'!$A$2,"")</f>
        <v/>
      </c>
      <c r="BZ93" s="53" t="str">
        <f>IF('Г на Ч'!BZ93*'Г на группу'!$A$2,'Г на Ч'!BZ93*'Г на группу'!$A$2,"")</f>
        <v/>
      </c>
      <c r="CA93" s="53" t="str">
        <f>IF('Г на Ч'!CA93*'Г на группу'!$A$2,'Г на Ч'!CA93*'Г на группу'!$A$2,"")</f>
        <v/>
      </c>
      <c r="CB93" s="50" t="str">
        <f>IF('Г на Ч'!CB93*'Г на группу'!$A$2,'Г на Ч'!CB93*'Г на группу'!$A$2,"")</f>
        <v/>
      </c>
      <c r="CC93" s="53" t="str">
        <f>IF('Г на Ч'!CC93*'Г на группу'!$A$2,'Г на Ч'!CC93*'Г на группу'!$A$2,"")</f>
        <v/>
      </c>
      <c r="CD93" s="53" t="str">
        <f>IF('Г на Ч'!CD93*'Г на группу'!$A$2,'Г на Ч'!CD93*'Г на группу'!$A$2,"")</f>
        <v/>
      </c>
      <c r="CE93" s="53" t="str">
        <f>IF('Г на Ч'!CE93*'Г на группу'!$A$2,'Г на Ч'!CE93*'Г на группу'!$A$2,"")</f>
        <v/>
      </c>
      <c r="CF93" s="53" t="str">
        <f>IF('Г на Ч'!CF93*'Г на группу'!$A$2,'Г на Ч'!CF93*'Г на группу'!$A$2,"")</f>
        <v/>
      </c>
      <c r="CG93" s="50" t="str">
        <f>IF('Г на Ч'!CG93*'Г на группу'!$A$2,'Г на Ч'!CG93*'Г на группу'!$A$2,"")</f>
        <v/>
      </c>
      <c r="CH93" s="53" t="str">
        <f>IF('Г на Ч'!CH93*'Г на группу'!$A$2,'Г на Ч'!CH93*'Г на группу'!$A$2,"")</f>
        <v/>
      </c>
      <c r="CI93" s="53" t="str">
        <f>IF('Г на Ч'!CI93*'Г на группу'!$A$2,'Г на Ч'!CI93*'Г на группу'!$A$2,"")</f>
        <v/>
      </c>
      <c r="CJ93" s="53" t="str">
        <f>IF('Г на Ч'!CJ93*'Г на группу'!$A$2,'Г на Ч'!CJ93*'Г на группу'!$A$2,"")</f>
        <v/>
      </c>
      <c r="CK93" s="53" t="str">
        <f>IF('Г на Ч'!CK93*'Г на группу'!$A$2,'Г на Ч'!CK93*'Г на группу'!$A$2,"")</f>
        <v/>
      </c>
      <c r="CL93" s="21" t="str">
        <f>IF('Г на Ч'!CL93*'Г на группу'!$A$2,'Г на Ч'!CL93*'Г на группу'!$A$2,"")</f>
        <v/>
      </c>
      <c r="CM93" s="53" t="str">
        <f>IF('Г на Ч'!CM93*'Г на группу'!$A$2,'Г на Ч'!CM93*'Г на группу'!$A$2,"")</f>
        <v/>
      </c>
      <c r="CN93" s="53" t="str">
        <f>IF('Г на Ч'!CN93*'Г на группу'!$A$2,'Г на Ч'!CN93*'Г на группу'!$A$2,"")</f>
        <v/>
      </c>
      <c r="CO93" s="53" t="str">
        <f>IF('Г на Ч'!CO93*'Г на группу'!$A$2,'Г на Ч'!CO93*'Г на группу'!$A$2,"")</f>
        <v/>
      </c>
      <c r="CP93" s="53" t="str">
        <f>IF('Г на Ч'!CP93*'Г на группу'!$A$2,'Г на Ч'!CP93*'Г на группу'!$A$2,"")</f>
        <v/>
      </c>
      <c r="CQ93" s="21" t="str">
        <f>IF('Г на Ч'!CQ93*'Г на группу'!$A$2,'Г на Ч'!CQ93*'Г на группу'!$A$2,"")</f>
        <v/>
      </c>
      <c r="CR93" s="53" t="str">
        <f>IF('Г на Ч'!CR93*'Г на группу'!$A$2,'Г на Ч'!CR93*'Г на группу'!$A$2,"")</f>
        <v/>
      </c>
      <c r="CS93" s="53" t="str">
        <f>IF('Г на Ч'!CS93*'Г на группу'!$A$2,'Г на Ч'!CS93*'Г на группу'!$A$2,"")</f>
        <v/>
      </c>
      <c r="CT93" s="53" t="str">
        <f>IF('Г на Ч'!CT93*'Г на группу'!$A$2,'Г на Ч'!CT93*'Г на группу'!$A$2,"")</f>
        <v/>
      </c>
      <c r="CU93" s="53" t="str">
        <f>IF('Г на Ч'!CU93*'Г на группу'!$A$2,'Г на Ч'!CU93*'Г на группу'!$A$2,"")</f>
        <v/>
      </c>
      <c r="CV93" s="21" t="str">
        <f>IF('Г на Ч'!CV93*'Г на группу'!$A$2,'Г на Ч'!CV93*'Г на группу'!$A$2,"")</f>
        <v/>
      </c>
      <c r="CW93" s="53" t="str">
        <f>IF('Г на Ч'!CW93*'Г на группу'!$A$2,'Г на Ч'!CW93*'Г на группу'!$A$2,"")</f>
        <v/>
      </c>
      <c r="CX93" s="53" t="str">
        <f>IF('Г на Ч'!CX93*'Г на группу'!$A$2,'Г на Ч'!CX93*'Г на группу'!$A$2,"")</f>
        <v/>
      </c>
      <c r="CY93" s="53" t="str">
        <f>IF('Г на Ч'!CY93*'Г на группу'!$A$2,'Г на Ч'!CY93*'Г на группу'!$A$2,"")</f>
        <v/>
      </c>
      <c r="CZ93" s="53" t="str">
        <f>IF('Г на Ч'!CZ93*'Г на группу'!$A$2,'Г на Ч'!CZ93*'Г на группу'!$A$2,"")</f>
        <v/>
      </c>
      <c r="DA93" s="21" t="str">
        <f>IF('Г на Ч'!DA93*'Г на группу'!$A$2,'Г на Ч'!DA93*'Г на группу'!$A$2,"")</f>
        <v/>
      </c>
      <c r="DB93" s="53">
        <f>IF('Г на Ч'!DB93*'Г на группу'!$A$2,'Г на Ч'!DB93*'Г на группу'!$A$2,"")</f>
        <v>645</v>
      </c>
      <c r="DC93" s="53">
        <f>IF('Г на Ч'!DC93*'Г на группу'!$A$2,'Г на Ч'!DC93*'Г на группу'!$A$2,"")</f>
        <v>8.25</v>
      </c>
      <c r="DD93" s="53">
        <f>IF('Г на Ч'!DD93*'Г на группу'!$A$2,'Г на Ч'!DD93*'Г на группу'!$A$2,"")</f>
        <v>24</v>
      </c>
      <c r="DE93" s="53">
        <f>IF('Г на Ч'!DE93*'Г на группу'!$A$2,'Г на Ч'!DE93*'Г на группу'!$A$2,"")</f>
        <v>100.5</v>
      </c>
      <c r="DF93" s="21">
        <f>IF('Г на Ч'!DF93*'Г на группу'!$A$2,'Г на Ч'!DF93*'Г на группу'!$A$2,"")</f>
        <v>150</v>
      </c>
      <c r="DG93" s="53" t="str">
        <f>IF('Г на Ч'!DG93*'Г на группу'!$A$2,'Г на Ч'!DG93*'Г на группу'!$A$2,"")</f>
        <v/>
      </c>
      <c r="DH93" s="53" t="str">
        <f>IF('Г на Ч'!DH93*'Г на группу'!$A$2,'Г на Ч'!DH93*'Г на группу'!$A$2,"")</f>
        <v/>
      </c>
      <c r="DI93" s="53" t="str">
        <f>IF('Г на Ч'!DI93*'Г на группу'!$A$2,'Г на Ч'!DI93*'Г на группу'!$A$2,"")</f>
        <v/>
      </c>
      <c r="DJ93" s="53" t="str">
        <f>IF('Г на Ч'!DJ93*'Г на группу'!$A$2,'Г на Ч'!DJ93*'Г на группу'!$A$2,"")</f>
        <v/>
      </c>
      <c r="DK93" s="21" t="str">
        <f>IF('Г на Ч'!DK93*'Г на группу'!$A$2,'Г на Ч'!DK93*'Г на группу'!$A$2,"")</f>
        <v/>
      </c>
      <c r="DL93" s="53" t="str">
        <f>IF('Г на Ч'!DL93*'Г на группу'!$A$2,'Г на Ч'!DL93*'Г на группу'!$A$2,"")</f>
        <v/>
      </c>
      <c r="DM93" s="53" t="str">
        <f>IF('Г на Ч'!DM93*'Г на группу'!$A$2,'Г на Ч'!DM93*'Г на группу'!$A$2,"")</f>
        <v/>
      </c>
      <c r="DN93" s="53" t="str">
        <f>IF('Г на Ч'!DN93*'Г на группу'!$A$2,'Г на Ч'!DN93*'Г на группу'!$A$2,"")</f>
        <v/>
      </c>
      <c r="DO93" s="53" t="str">
        <f>IF('Г на Ч'!DO93*'Г на группу'!$A$2,'Г на Ч'!DO93*'Г на группу'!$A$2,"")</f>
        <v/>
      </c>
      <c r="DP93" s="21" t="str">
        <f>IF('Г на Ч'!DP93*'Г на группу'!$A$2,'Г на Ч'!DP93*'Г на группу'!$A$2,"")</f>
        <v/>
      </c>
      <c r="DQ93" s="21">
        <f t="shared" si="155"/>
        <v>300</v>
      </c>
    </row>
    <row r="94" spans="1:121" s="21" customFormat="1" x14ac:dyDescent="0.25">
      <c r="A94" s="40" t="s">
        <v>80</v>
      </c>
      <c r="B94" s="38">
        <v>400</v>
      </c>
      <c r="C94" s="38">
        <v>8.6999999999999993</v>
      </c>
      <c r="D94" s="38">
        <v>8.8000000000000007</v>
      </c>
      <c r="E94" s="43">
        <v>70.900000000000006</v>
      </c>
      <c r="F94" s="53" t="e">
        <f t="shared" si="129"/>
        <v>#VALUE!</v>
      </c>
      <c r="G94" s="30" t="e">
        <f t="shared" si="130"/>
        <v>#VALUE!</v>
      </c>
      <c r="H94" s="30" t="e">
        <f t="shared" si="131"/>
        <v>#VALUE!</v>
      </c>
      <c r="I94" s="30" t="e">
        <f t="shared" si="132"/>
        <v>#VALUE!</v>
      </c>
      <c r="J94" s="38" t="str">
        <f>IF('Г на Ч'!J94*'Г на группу'!$A$2,'Г на Ч'!J94*'Г на группу'!$A$2,"")</f>
        <v/>
      </c>
      <c r="K94" s="39" t="str">
        <f>IF('Г на Ч'!K94*'Г на группу'!$A$2,'Г на Ч'!K94*'Г на группу'!$A$2,"")</f>
        <v/>
      </c>
      <c r="L94" s="39" t="str">
        <f>IF('Г на Ч'!L94*'Г на группу'!$A$2,'Г на Ч'!L94*'Г на группу'!$A$2,"")</f>
        <v/>
      </c>
      <c r="M94" s="39" t="str">
        <f>IF('Г на Ч'!M94*'Г на группу'!$A$2,'Г на Ч'!M94*'Г на группу'!$A$2,"")</f>
        <v/>
      </c>
      <c r="N94" s="39" t="str">
        <f>IF('Г на Ч'!N94*'Г на группу'!$A$2,'Г на Ч'!N94*'Г на группу'!$A$2,"")</f>
        <v/>
      </c>
      <c r="O94" s="40" t="str">
        <f>IF('Г на Ч'!O94*'Г на группу'!$A$2,'Г на Ч'!O94*'Г на группу'!$A$2,"")</f>
        <v/>
      </c>
      <c r="P94" s="39" t="str">
        <f>IF('Г на Ч'!P94*'Г на группу'!$A$2,'Г на Ч'!P94*'Г на группу'!$A$2,"")</f>
        <v/>
      </c>
      <c r="Q94" s="39" t="str">
        <f>IF('Г на Ч'!Q94*'Г на группу'!$A$2,'Г на Ч'!Q94*'Г на группу'!$A$2,"")</f>
        <v/>
      </c>
      <c r="R94" s="39" t="str">
        <f>IF('Г на Ч'!R94*'Г на группу'!$A$2,'Г на Ч'!R94*'Г на группу'!$A$2,"")</f>
        <v/>
      </c>
      <c r="S94" s="39" t="str">
        <f>IF('Г на Ч'!S94*'Г на группу'!$A$2,'Г на Ч'!S94*'Г на группу'!$A$2,"")</f>
        <v/>
      </c>
      <c r="T94" s="40" t="str">
        <f>IF('Г на Ч'!T94*'Г на группу'!$A$2,'Г на Ч'!T94*'Г на группу'!$A$2,"")</f>
        <v/>
      </c>
      <c r="U94" s="39" t="str">
        <f>IF('Г на Ч'!U94*'Г на группу'!$A$2,'Г на Ч'!U94*'Г на группу'!$A$2,"")</f>
        <v/>
      </c>
      <c r="V94" s="39" t="str">
        <f>IF('Г на Ч'!V94*'Г на группу'!$A$2,'Г на Ч'!V94*'Г на группу'!$A$2,"")</f>
        <v/>
      </c>
      <c r="W94" s="39" t="str">
        <f>IF('Г на Ч'!W94*'Г на группу'!$A$2,'Г на Ч'!W94*'Г на группу'!$A$2,"")</f>
        <v/>
      </c>
      <c r="X94" s="39" t="str">
        <f>IF('Г на Ч'!X94*'Г на группу'!$A$2,'Г на Ч'!X94*'Г на группу'!$A$2,"")</f>
        <v/>
      </c>
      <c r="Y94" s="40" t="str">
        <f>IF('Г на Ч'!Y94*'Г на группу'!$A$2,'Г на Ч'!Y94*'Г на группу'!$A$2,"")</f>
        <v/>
      </c>
      <c r="Z94" s="39" t="str">
        <f>IF('Г на Ч'!Z94*'Г на группу'!$A$2,'Г на Ч'!Z94*'Г на группу'!$A$2,"")</f>
        <v/>
      </c>
      <c r="AA94" s="39" t="str">
        <f>IF('Г на Ч'!AA94*'Г на группу'!$A$2,'Г на Ч'!AA94*'Г на группу'!$A$2,"")</f>
        <v/>
      </c>
      <c r="AB94" s="39" t="str">
        <f>IF('Г на Ч'!AB94*'Г на группу'!$A$2,'Г на Ч'!AB94*'Г на группу'!$A$2,"")</f>
        <v/>
      </c>
      <c r="AC94" s="39" t="str">
        <f>IF('Г на Ч'!AC94*'Г на группу'!$A$2,'Г на Ч'!AC94*'Г на группу'!$A$2,"")</f>
        <v/>
      </c>
      <c r="AD94" s="38" t="str">
        <f>IF('Г на Ч'!AD94*'Г на группу'!$A$2,'Г на Ч'!AD94*'Г на группу'!$A$2,"")</f>
        <v/>
      </c>
      <c r="AE94" s="39" t="str">
        <f>IF('Г на Ч'!AE94*'Г на группу'!$A$2,'Г на Ч'!AE94*'Г на группу'!$A$2,"")</f>
        <v/>
      </c>
      <c r="AF94" s="39" t="str">
        <f>IF('Г на Ч'!AF94*'Г на группу'!$A$2,'Г на Ч'!AF94*'Г на группу'!$A$2,"")</f>
        <v/>
      </c>
      <c r="AG94" s="39" t="str">
        <f>IF('Г на Ч'!AG94*'Г на группу'!$A$2,'Г на Ч'!AG94*'Г на группу'!$A$2,"")</f>
        <v/>
      </c>
      <c r="AH94" s="39" t="str">
        <f>IF('Г на Ч'!AH94*'Г на группу'!$A$2,'Г на Ч'!AH94*'Г на группу'!$A$2,"")</f>
        <v/>
      </c>
      <c r="AI94" s="38" t="str">
        <f>IF('Г на Ч'!AI94*'Г на группу'!$A$2,'Г на Ч'!AI94*'Г на группу'!$A$2,"")</f>
        <v/>
      </c>
      <c r="AJ94" s="39" t="str">
        <f>IF('Г на Ч'!AJ94*'Г на группу'!$A$2,'Г на Ч'!AJ94*'Г на группу'!$A$2,"")</f>
        <v/>
      </c>
      <c r="AK94" s="39" t="str">
        <f>IF('Г на Ч'!AK94*'Г на группу'!$A$2,'Г на Ч'!AK94*'Г на группу'!$A$2,"")</f>
        <v/>
      </c>
      <c r="AL94" s="39" t="str">
        <f>IF('Г на Ч'!AL94*'Г на группу'!$A$2,'Г на Ч'!AL94*'Г на группу'!$A$2,"")</f>
        <v/>
      </c>
      <c r="AM94" s="39" t="str">
        <f>IF('Г на Ч'!AM94*'Г на группу'!$A$2,'Г на Ч'!AM94*'Г на группу'!$A$2,"")</f>
        <v/>
      </c>
      <c r="AN94" s="41" t="str">
        <f>IF('Г на Ч'!AN94*'Г на группу'!$A$2,'Г на Ч'!AN94*'Г на группу'!$A$2,"")</f>
        <v/>
      </c>
      <c r="AO94" s="39" t="str">
        <f>IF('Г на Ч'!AO94*'Г на группу'!$A$2,'Г на Ч'!AO94*'Г на группу'!$A$2,"")</f>
        <v/>
      </c>
      <c r="AP94" s="39" t="str">
        <f>IF('Г на Ч'!AP94*'Г на группу'!$A$2,'Г на Ч'!AP94*'Г на группу'!$A$2,"")</f>
        <v/>
      </c>
      <c r="AQ94" s="39" t="str">
        <f>IF('Г на Ч'!AQ94*'Г на группу'!$A$2,'Г на Ч'!AQ94*'Г на группу'!$A$2,"")</f>
        <v/>
      </c>
      <c r="AR94" s="39" t="str">
        <f>IF('Г на Ч'!AR94*'Г на группу'!$A$2,'Г на Ч'!AR94*'Г на группу'!$A$2,"")</f>
        <v/>
      </c>
      <c r="AS94" s="40" t="str">
        <f>IF('Г на Ч'!AS94*'Г на группу'!$A$2,'Г на Ч'!AS94*'Г на группу'!$A$2,"")</f>
        <v/>
      </c>
      <c r="AT94" s="39">
        <f>IF('Г на Ч'!AT94*'Г на группу'!$A$2,'Г на Ч'!AT94*'Г на группу'!$A$2,"")</f>
        <v>480</v>
      </c>
      <c r="AU94" s="39">
        <f>IF('Г на Ч'!AU94*'Г на группу'!$A$2,'Г на Ч'!AU94*'Г на группу'!$A$2,"")</f>
        <v>10.439999999999998</v>
      </c>
      <c r="AV94" s="39">
        <f>IF('Г на Ч'!AV94*'Г на группу'!$A$2,'Г на Ч'!AV94*'Г на группу'!$A$2,"")</f>
        <v>10.560000000000002</v>
      </c>
      <c r="AW94" s="39">
        <f>IF('Г на Ч'!AW94*'Г на группу'!$A$2,'Г на Ч'!AW94*'Г на группу'!$A$2,"")</f>
        <v>85.080000000000013</v>
      </c>
      <c r="AX94" s="38">
        <f>IF('Г на Ч'!AX94*'Г на группу'!$A$2,'Г на Ч'!AX94*'Г на группу'!$A$2,"")</f>
        <v>120</v>
      </c>
      <c r="AY94" s="42" t="str">
        <f>IF('Г на Ч'!AY94*'Г на группу'!$A$2,'Г на Ч'!AY94*'Г на группу'!$A$2,"")</f>
        <v/>
      </c>
      <c r="AZ94" s="39" t="str">
        <f>IF('Г на Ч'!AZ94*'Г на группу'!$A$2,'Г на Ч'!AZ94*'Г на группу'!$A$2,"")</f>
        <v/>
      </c>
      <c r="BA94" s="39" t="str">
        <f>IF('Г на Ч'!BA94*'Г на группу'!$A$2,'Г на Ч'!BA94*'Г на группу'!$A$2,"")</f>
        <v/>
      </c>
      <c r="BB94" s="39" t="str">
        <f>IF('Г на Ч'!BB94*'Г на группу'!$A$2,'Г на Ч'!BB94*'Г на группу'!$A$2,"")</f>
        <v/>
      </c>
      <c r="BC94" s="40" t="str">
        <f>IF('Г на Ч'!BC94*'Г на группу'!$A$2,'Г на Ч'!BC94*'Г на группу'!$A$2,"")</f>
        <v/>
      </c>
      <c r="BD94" s="39" t="str">
        <f>IF('Г на Ч'!BD94*'Г на группу'!$A$2,'Г на Ч'!BD94*'Г на группу'!$A$2,"")</f>
        <v/>
      </c>
      <c r="BE94" s="39" t="str">
        <f>IF('Г на Ч'!BE94*'Г на группу'!$A$2,'Г на Ч'!BE94*'Г на группу'!$A$2,"")</f>
        <v/>
      </c>
      <c r="BF94" s="39" t="str">
        <f>IF('Г на Ч'!BF94*'Г на группу'!$A$2,'Г на Ч'!BF94*'Г на группу'!$A$2,"")</f>
        <v/>
      </c>
      <c r="BG94" s="39" t="str">
        <f>IF('Г на Ч'!BG94*'Г на группу'!$A$2,'Г на Ч'!BG94*'Г на группу'!$A$2,"")</f>
        <v/>
      </c>
      <c r="BH94" s="41" t="str">
        <f>IF('Г на Ч'!BH94*'Г на группу'!$A$2,'Г на Ч'!BH94*'Г на группу'!$A$2,"")</f>
        <v/>
      </c>
      <c r="BI94" s="42" t="str">
        <f>IF('Г на Ч'!BI94*'Г на группу'!$A$2,'Г на Ч'!BI94*'Г на группу'!$A$2,"")</f>
        <v/>
      </c>
      <c r="BJ94" s="39" t="str">
        <f>IF('Г на Ч'!BJ94*'Г на группу'!$A$2,'Г на Ч'!BJ94*'Г на группу'!$A$2,"")</f>
        <v/>
      </c>
      <c r="BK94" s="39" t="str">
        <f>IF('Г на Ч'!BK94*'Г на группу'!$A$2,'Г на Ч'!BK94*'Г на группу'!$A$2,"")</f>
        <v/>
      </c>
      <c r="BL94" s="39" t="str">
        <f>IF('Г на Ч'!BL94*'Г на группу'!$A$2,'Г на Ч'!BL94*'Г на группу'!$A$2,"")</f>
        <v/>
      </c>
      <c r="BM94" s="43" t="str">
        <f>IF('Г на Ч'!BM94*'Г на группу'!$A$2,'Г на Ч'!BM94*'Г на группу'!$A$2,"")</f>
        <v/>
      </c>
      <c r="BN94" s="39" t="str">
        <f>IF('Г на Ч'!BN94*'Г на группу'!$A$2,'Г на Ч'!BN94*'Г на группу'!$A$2,"")</f>
        <v/>
      </c>
      <c r="BO94" s="39" t="str">
        <f>IF('Г на Ч'!BO94*'Г на группу'!$A$2,'Г на Ч'!BO94*'Г на группу'!$A$2,"")</f>
        <v/>
      </c>
      <c r="BP94" s="39" t="str">
        <f>IF('Г на Ч'!BP94*'Г на группу'!$A$2,'Г на Ч'!BP94*'Г на группу'!$A$2,"")</f>
        <v/>
      </c>
      <c r="BQ94" s="39" t="str">
        <f>IF('Г на Ч'!BQ94*'Г на группу'!$A$2,'Г на Ч'!BQ94*'Г на группу'!$A$2,"")</f>
        <v/>
      </c>
      <c r="BR94" s="40" t="str">
        <f>IF('Г на Ч'!BR94*'Г на группу'!$A$2,'Г на Ч'!BR94*'Г на группу'!$A$2,"")</f>
        <v/>
      </c>
      <c r="BS94" s="39" t="str">
        <f>IF('Г на Ч'!BS94*'Г на группу'!$A$2,'Г на Ч'!BS94*'Г на группу'!$A$2,"")</f>
        <v/>
      </c>
      <c r="BT94" s="39" t="str">
        <f>IF('Г на Ч'!BT94*'Г на группу'!$A$2,'Г на Ч'!BT94*'Г на группу'!$A$2,"")</f>
        <v/>
      </c>
      <c r="BU94" s="39" t="str">
        <f>IF('Г на Ч'!BU94*'Г на группу'!$A$2,'Г на Ч'!BU94*'Г на группу'!$A$2,"")</f>
        <v/>
      </c>
      <c r="BV94" s="39" t="str">
        <f>IF('Г на Ч'!BV94*'Г на группу'!$A$2,'Г на Ч'!BV94*'Г на группу'!$A$2,"")</f>
        <v/>
      </c>
      <c r="BW94" s="40" t="str">
        <f>IF('Г на Ч'!BW94*'Г на группу'!$A$2,'Г на Ч'!BW94*'Г на группу'!$A$2,"")</f>
        <v/>
      </c>
      <c r="BX94" s="39" t="str">
        <f>IF('Г на Ч'!BX94*'Г на группу'!$A$2,'Г на Ч'!BX94*'Г на группу'!$A$2,"")</f>
        <v/>
      </c>
      <c r="BY94" s="39" t="str">
        <f>IF('Г на Ч'!BY94*'Г на группу'!$A$2,'Г на Ч'!BY94*'Г на группу'!$A$2,"")</f>
        <v/>
      </c>
      <c r="BZ94" s="39" t="str">
        <f>IF('Г на Ч'!BZ94*'Г на группу'!$A$2,'Г на Ч'!BZ94*'Г на группу'!$A$2,"")</f>
        <v/>
      </c>
      <c r="CA94" s="39" t="str">
        <f>IF('Г на Ч'!CA94*'Г на группу'!$A$2,'Г на Ч'!CA94*'Г на группу'!$A$2,"")</f>
        <v/>
      </c>
      <c r="CB94" s="40" t="str">
        <f>IF('Г на Ч'!CB94*'Г на группу'!$A$2,'Г на Ч'!CB94*'Г на группу'!$A$2,"")</f>
        <v/>
      </c>
      <c r="CC94" s="39" t="str">
        <f>IF('Г на Ч'!CC94*'Г на группу'!$A$2,'Г на Ч'!CC94*'Г на группу'!$A$2,"")</f>
        <v/>
      </c>
      <c r="CD94" s="39" t="str">
        <f>IF('Г на Ч'!CD94*'Г на группу'!$A$2,'Г на Ч'!CD94*'Г на группу'!$A$2,"")</f>
        <v/>
      </c>
      <c r="CE94" s="39" t="str">
        <f>IF('Г на Ч'!CE94*'Г на группу'!$A$2,'Г на Ч'!CE94*'Г на группу'!$A$2,"")</f>
        <v/>
      </c>
      <c r="CF94" s="39" t="str">
        <f>IF('Г на Ч'!CF94*'Г на группу'!$A$2,'Г на Ч'!CF94*'Г на группу'!$A$2,"")</f>
        <v/>
      </c>
      <c r="CG94" s="40" t="str">
        <f>IF('Г на Ч'!CG94*'Г на группу'!$A$2,'Г на Ч'!CG94*'Г на группу'!$A$2,"")</f>
        <v/>
      </c>
      <c r="CH94" s="39" t="str">
        <f>IF('Г на Ч'!CH94*'Г на группу'!$A$2,'Г на Ч'!CH94*'Г на группу'!$A$2,"")</f>
        <v/>
      </c>
      <c r="CI94" s="39" t="str">
        <f>IF('Г на Ч'!CI94*'Г на группу'!$A$2,'Г на Ч'!CI94*'Г на группу'!$A$2,"")</f>
        <v/>
      </c>
      <c r="CJ94" s="39" t="str">
        <f>IF('Г на Ч'!CJ94*'Г на группу'!$A$2,'Г на Ч'!CJ94*'Г на группу'!$A$2,"")</f>
        <v/>
      </c>
      <c r="CK94" s="39" t="str">
        <f>IF('Г на Ч'!CK94*'Г на группу'!$A$2,'Г на Ч'!CK94*'Г на группу'!$A$2,"")</f>
        <v/>
      </c>
      <c r="CL94" s="38" t="str">
        <f>IF('Г на Ч'!CL94*'Г на группу'!$A$2,'Г на Ч'!CL94*'Г на группу'!$A$2,"")</f>
        <v/>
      </c>
      <c r="CM94" s="39" t="str">
        <f>IF('Г на Ч'!CM94*'Г на группу'!$A$2,'Г на Ч'!CM94*'Г на группу'!$A$2,"")</f>
        <v/>
      </c>
      <c r="CN94" s="39" t="str">
        <f>IF('Г на Ч'!CN94*'Г на группу'!$A$2,'Г на Ч'!CN94*'Г на группу'!$A$2,"")</f>
        <v/>
      </c>
      <c r="CO94" s="39" t="str">
        <f>IF('Г на Ч'!CO94*'Г на группу'!$A$2,'Г на Ч'!CO94*'Г на группу'!$A$2,"")</f>
        <v/>
      </c>
      <c r="CP94" s="39" t="str">
        <f>IF('Г на Ч'!CP94*'Г на группу'!$A$2,'Г на Ч'!CP94*'Г на группу'!$A$2,"")</f>
        <v/>
      </c>
      <c r="CQ94" s="38" t="str">
        <f>IF('Г на Ч'!CQ94*'Г на группу'!$A$2,'Г на Ч'!CQ94*'Г на группу'!$A$2,"")</f>
        <v/>
      </c>
      <c r="CR94" s="39" t="str">
        <f>IF('Г на Ч'!CR94*'Г на группу'!$A$2,'Г на Ч'!CR94*'Г на группу'!$A$2,"")</f>
        <v/>
      </c>
      <c r="CS94" s="39" t="str">
        <f>IF('Г на Ч'!CS94*'Г на группу'!$A$2,'Г на Ч'!CS94*'Г на группу'!$A$2,"")</f>
        <v/>
      </c>
      <c r="CT94" s="39" t="str">
        <f>IF('Г на Ч'!CT94*'Г на группу'!$A$2,'Г на Ч'!CT94*'Г на группу'!$A$2,"")</f>
        <v/>
      </c>
      <c r="CU94" s="39" t="str">
        <f>IF('Г на Ч'!CU94*'Г на группу'!$A$2,'Г на Ч'!CU94*'Г на группу'!$A$2,"")</f>
        <v/>
      </c>
      <c r="CV94" s="38" t="str">
        <f>IF('Г на Ч'!CV94*'Г на группу'!$A$2,'Г на Ч'!CV94*'Г на группу'!$A$2,"")</f>
        <v/>
      </c>
      <c r="CW94" s="39" t="str">
        <f>IF('Г на Ч'!CW94*'Г на группу'!$A$2,'Г на Ч'!CW94*'Г на группу'!$A$2,"")</f>
        <v/>
      </c>
      <c r="CX94" s="39" t="str">
        <f>IF('Г на Ч'!CX94*'Г на группу'!$A$2,'Г на Ч'!CX94*'Г на группу'!$A$2,"")</f>
        <v/>
      </c>
      <c r="CY94" s="39" t="str">
        <f>IF('Г на Ч'!CY94*'Г на группу'!$A$2,'Г на Ч'!CY94*'Г на группу'!$A$2,"")</f>
        <v/>
      </c>
      <c r="CZ94" s="39" t="str">
        <f>IF('Г на Ч'!CZ94*'Г на группу'!$A$2,'Г на Ч'!CZ94*'Г на группу'!$A$2,"")</f>
        <v/>
      </c>
      <c r="DA94" s="38" t="str">
        <f>IF('Г на Ч'!DA94*'Г на группу'!$A$2,'Г на Ч'!DA94*'Г на группу'!$A$2,"")</f>
        <v/>
      </c>
      <c r="DB94" s="39" t="str">
        <f>IF('Г на Ч'!DB94*'Г на группу'!$A$2,'Г на Ч'!DB94*'Г на группу'!$A$2,"")</f>
        <v/>
      </c>
      <c r="DC94" s="39" t="str">
        <f>IF('Г на Ч'!DC94*'Г на группу'!$A$2,'Г на Ч'!DC94*'Г на группу'!$A$2,"")</f>
        <v/>
      </c>
      <c r="DD94" s="39" t="str">
        <f>IF('Г на Ч'!DD94*'Г на группу'!$A$2,'Г на Ч'!DD94*'Г на группу'!$A$2,"")</f>
        <v/>
      </c>
      <c r="DE94" s="39" t="str">
        <f>IF('Г на Ч'!DE94*'Г на группу'!$A$2,'Г на Ч'!DE94*'Г на группу'!$A$2,"")</f>
        <v/>
      </c>
      <c r="DF94" s="38" t="str">
        <f>IF('Г на Ч'!DF94*'Г на группу'!$A$2,'Г на Ч'!DF94*'Г на группу'!$A$2,"")</f>
        <v/>
      </c>
      <c r="DG94" s="39">
        <f>IF('Г на Ч'!DG94*'Г на группу'!$A$2,'Г на Ч'!DG94*'Г на группу'!$A$2,"")</f>
        <v>720</v>
      </c>
      <c r="DH94" s="39">
        <f>IF('Г на Ч'!DH94*'Г на группу'!$A$2,'Г на Ч'!DH94*'Г на группу'!$A$2,"")</f>
        <v>15.66</v>
      </c>
      <c r="DI94" s="39">
        <f>IF('Г на Ч'!DI94*'Г на группу'!$A$2,'Г на Ч'!DI94*'Г на группу'!$A$2,"")</f>
        <v>15.84</v>
      </c>
      <c r="DJ94" s="39">
        <f>IF('Г на Ч'!DJ94*'Г на группу'!$A$2,'Г на Ч'!DJ94*'Г на группу'!$A$2,"")</f>
        <v>127.62000000000002</v>
      </c>
      <c r="DK94" s="38">
        <f>IF('Г на Ч'!DK94*'Г на группу'!$A$2,'Г на Ч'!DK94*'Г на группу'!$A$2,"")</f>
        <v>180</v>
      </c>
      <c r="DL94" s="39" t="str">
        <f>IF('Г на Ч'!DL94*'Г на группу'!$A$2,'Г на Ч'!DL94*'Г на группу'!$A$2,"")</f>
        <v/>
      </c>
      <c r="DM94" s="39" t="str">
        <f>IF('Г на Ч'!DM94*'Г на группу'!$A$2,'Г на Ч'!DM94*'Г на группу'!$A$2,"")</f>
        <v/>
      </c>
      <c r="DN94" s="39" t="str">
        <f>IF('Г на Ч'!DN94*'Г на группу'!$A$2,'Г на Ч'!DN94*'Г на группу'!$A$2,"")</f>
        <v/>
      </c>
      <c r="DO94" s="39" t="str">
        <f>IF('Г на Ч'!DO94*'Г на группу'!$A$2,'Г на Ч'!DO94*'Г на группу'!$A$2,"")</f>
        <v/>
      </c>
      <c r="DP94" s="38" t="str">
        <f>IF('Г на Ч'!DP94*'Г на группу'!$A$2,'Г на Ч'!DP94*'Г на группу'!$A$2,"")</f>
        <v/>
      </c>
      <c r="DQ94" s="21">
        <f t="shared" si="155"/>
        <v>300</v>
      </c>
    </row>
    <row r="95" spans="1:121" s="21" customFormat="1" x14ac:dyDescent="0.25">
      <c r="A95" s="50" t="s">
        <v>41</v>
      </c>
      <c r="B95" s="21">
        <v>316</v>
      </c>
      <c r="C95" s="21">
        <v>0.8</v>
      </c>
      <c r="D95" s="21">
        <v>0.7</v>
      </c>
      <c r="E95" s="55">
        <v>79.400000000000006</v>
      </c>
      <c r="F95" s="39" t="e">
        <f t="shared" si="129"/>
        <v>#VALUE!</v>
      </c>
      <c r="G95" s="42" t="e">
        <f t="shared" si="130"/>
        <v>#VALUE!</v>
      </c>
      <c r="H95" s="42" t="e">
        <f t="shared" si="131"/>
        <v>#VALUE!</v>
      </c>
      <c r="I95" s="42" t="e">
        <f t="shared" si="132"/>
        <v>#VALUE!</v>
      </c>
      <c r="J95" s="21" t="str">
        <f>IF('Г на Ч'!J95*'Г на группу'!$A$2,'Г на Ч'!J95*'Г на группу'!$A$2,"")</f>
        <v/>
      </c>
      <c r="K95" s="53" t="str">
        <f>IF('Г на Ч'!K95*'Г на группу'!$A$2,'Г на Ч'!K95*'Г на группу'!$A$2,"")</f>
        <v/>
      </c>
      <c r="L95" s="53" t="str">
        <f>IF('Г на Ч'!L95*'Г на группу'!$A$2,'Г на Ч'!L95*'Г на группу'!$A$2,"")</f>
        <v/>
      </c>
      <c r="M95" s="53" t="str">
        <f>IF('Г на Ч'!M95*'Г на группу'!$A$2,'Г на Ч'!M95*'Г на группу'!$A$2,"")</f>
        <v/>
      </c>
      <c r="N95" s="53" t="str">
        <f>IF('Г на Ч'!N95*'Г на группу'!$A$2,'Г на Ч'!N95*'Г на группу'!$A$2,"")</f>
        <v/>
      </c>
      <c r="O95" s="50" t="str">
        <f>IF('Г на Ч'!O95*'Г на группу'!$A$2,'Г на Ч'!O95*'Г на группу'!$A$2,"")</f>
        <v/>
      </c>
      <c r="P95" s="53" t="str">
        <f>IF('Г на Ч'!P95*'Г на группу'!$A$2,'Г на Ч'!P95*'Г на группу'!$A$2,"")</f>
        <v/>
      </c>
      <c r="Q95" s="53" t="str">
        <f>IF('Г на Ч'!Q95*'Г на группу'!$A$2,'Г на Ч'!Q95*'Г на группу'!$A$2,"")</f>
        <v/>
      </c>
      <c r="R95" s="53" t="str">
        <f>IF('Г на Ч'!R95*'Г на группу'!$A$2,'Г на Ч'!R95*'Г на группу'!$A$2,"")</f>
        <v/>
      </c>
      <c r="S95" s="53" t="str">
        <f>IF('Г на Ч'!S95*'Г на группу'!$A$2,'Г на Ч'!S95*'Г на группу'!$A$2,"")</f>
        <v/>
      </c>
      <c r="T95" s="50" t="str">
        <f>IF('Г на Ч'!T95*'Г на группу'!$A$2,'Г на Ч'!T95*'Г на группу'!$A$2,"")</f>
        <v/>
      </c>
      <c r="U95" s="53" t="str">
        <f>IF('Г на Ч'!U95*'Г на группу'!$A$2,'Г на Ч'!U95*'Г на группу'!$A$2,"")</f>
        <v/>
      </c>
      <c r="V95" s="53" t="str">
        <f>IF('Г на Ч'!V95*'Г на группу'!$A$2,'Г на Ч'!V95*'Г на группу'!$A$2,"")</f>
        <v/>
      </c>
      <c r="W95" s="53" t="str">
        <f>IF('Г на Ч'!W95*'Г на группу'!$A$2,'Г на Ч'!W95*'Г на группу'!$A$2,"")</f>
        <v/>
      </c>
      <c r="X95" s="53" t="str">
        <f>IF('Г на Ч'!X95*'Г на группу'!$A$2,'Г на Ч'!X95*'Г на группу'!$A$2,"")</f>
        <v/>
      </c>
      <c r="Y95" s="50" t="str">
        <f>IF('Г на Ч'!Y95*'Г на группу'!$A$2,'Г на Ч'!Y95*'Г на группу'!$A$2,"")</f>
        <v/>
      </c>
      <c r="Z95" s="53" t="str">
        <f>IF('Г на Ч'!Z95*'Г на группу'!$A$2,'Г на Ч'!Z95*'Г на группу'!$A$2,"")</f>
        <v/>
      </c>
      <c r="AA95" s="53" t="str">
        <f>IF('Г на Ч'!AA95*'Г на группу'!$A$2,'Г на Ч'!AA95*'Г на группу'!$A$2,"")</f>
        <v/>
      </c>
      <c r="AB95" s="53" t="str">
        <f>IF('Г на Ч'!AB95*'Г на группу'!$A$2,'Г на Ч'!AB95*'Г на группу'!$A$2,"")</f>
        <v/>
      </c>
      <c r="AC95" s="53" t="str">
        <f>IF('Г на Ч'!AC95*'Г на группу'!$A$2,'Г на Ч'!AC95*'Г на группу'!$A$2,"")</f>
        <v/>
      </c>
      <c r="AD95" s="21" t="str">
        <f>IF('Г на Ч'!AD95*'Г на группу'!$A$2,'Г на Ч'!AD95*'Г на группу'!$A$2,"")</f>
        <v/>
      </c>
      <c r="AE95" s="53" t="str">
        <f>IF('Г на Ч'!AE95*'Г на группу'!$A$2,'Г на Ч'!AE95*'Г на группу'!$A$2,"")</f>
        <v/>
      </c>
      <c r="AF95" s="53" t="str">
        <f>IF('Г на Ч'!AF95*'Г на группу'!$A$2,'Г на Ч'!AF95*'Г на группу'!$A$2,"")</f>
        <v/>
      </c>
      <c r="AG95" s="53" t="str">
        <f>IF('Г на Ч'!AG95*'Г на группу'!$A$2,'Г на Ч'!AG95*'Г на группу'!$A$2,"")</f>
        <v/>
      </c>
      <c r="AH95" s="53" t="str">
        <f>IF('Г на Ч'!AH95*'Г на группу'!$A$2,'Г на Ч'!AH95*'Г на группу'!$A$2,"")</f>
        <v/>
      </c>
      <c r="AI95" s="21" t="str">
        <f>IF('Г на Ч'!AI95*'Г на группу'!$A$2,'Г на Ч'!AI95*'Г на группу'!$A$2,"")</f>
        <v/>
      </c>
      <c r="AJ95" s="53" t="str">
        <f>IF('Г на Ч'!AJ95*'Г на группу'!$A$2,'Г на Ч'!AJ95*'Г на группу'!$A$2,"")</f>
        <v/>
      </c>
      <c r="AK95" s="53" t="str">
        <f>IF('Г на Ч'!AK95*'Г на группу'!$A$2,'Г на Ч'!AK95*'Г на группу'!$A$2,"")</f>
        <v/>
      </c>
      <c r="AL95" s="53" t="str">
        <f>IF('Г на Ч'!AL95*'Г на группу'!$A$2,'Г на Ч'!AL95*'Г на группу'!$A$2,"")</f>
        <v/>
      </c>
      <c r="AM95" s="53" t="str">
        <f>IF('Г на Ч'!AM95*'Г на группу'!$A$2,'Г на Ч'!AM95*'Г на группу'!$A$2,"")</f>
        <v/>
      </c>
      <c r="AN95" s="54" t="str">
        <f>IF('Г на Ч'!AN95*'Г на группу'!$A$2,'Г на Ч'!AN95*'Г на группу'!$A$2,"")</f>
        <v/>
      </c>
      <c r="AO95" s="53" t="str">
        <f>IF('Г на Ч'!AO95*'Г на группу'!$A$2,'Г на Ч'!AO95*'Г на группу'!$A$2,"")</f>
        <v/>
      </c>
      <c r="AP95" s="53" t="str">
        <f>IF('Г на Ч'!AP95*'Г на группу'!$A$2,'Г на Ч'!AP95*'Г на группу'!$A$2,"")</f>
        <v/>
      </c>
      <c r="AQ95" s="53" t="str">
        <f>IF('Г на Ч'!AQ95*'Г на группу'!$A$2,'Г на Ч'!AQ95*'Г на группу'!$A$2,"")</f>
        <v/>
      </c>
      <c r="AR95" s="53" t="str">
        <f>IF('Г на Ч'!AR95*'Г на группу'!$A$2,'Г на Ч'!AR95*'Г на группу'!$A$2,"")</f>
        <v/>
      </c>
      <c r="AS95" s="50" t="str">
        <f>IF('Г на Ч'!AS95*'Г на группу'!$A$2,'Г на Ч'!AS95*'Г на группу'!$A$2,"")</f>
        <v/>
      </c>
      <c r="AT95" s="53" t="str">
        <f>IF('Г на Ч'!AT95*'Г на группу'!$A$2,'Г на Ч'!AT95*'Г на группу'!$A$2,"")</f>
        <v/>
      </c>
      <c r="AU95" s="53" t="str">
        <f>IF('Г на Ч'!AU95*'Г на группу'!$A$2,'Г на Ч'!AU95*'Г на группу'!$A$2,"")</f>
        <v/>
      </c>
      <c r="AV95" s="53" t="str">
        <f>IF('Г на Ч'!AV95*'Г на группу'!$A$2,'Г на Ч'!AV95*'Г на группу'!$A$2,"")</f>
        <v/>
      </c>
      <c r="AW95" s="53" t="str">
        <f>IF('Г на Ч'!AW95*'Г на группу'!$A$2,'Г на Ч'!AW95*'Г на группу'!$A$2,"")</f>
        <v/>
      </c>
      <c r="AX95" s="21" t="str">
        <f>IF('Г на Ч'!AX95*'Г на группу'!$A$2,'Г на Ч'!AX95*'Г на группу'!$A$2,"")</f>
        <v/>
      </c>
      <c r="AY95" s="30">
        <f>IF('Г на Ч'!AY95*'Г на группу'!$A$2,'Г на Ч'!AY95*'Г на группу'!$A$2,"")</f>
        <v>379.20000000000005</v>
      </c>
      <c r="AZ95" s="53">
        <f>IF('Г на Ч'!AZ95*'Г на группу'!$A$2,'Г на Ч'!AZ95*'Г на группу'!$A$2,"")</f>
        <v>0.96</v>
      </c>
      <c r="BA95" s="53">
        <f>IF('Г на Ч'!BA95*'Г на группу'!$A$2,'Г на Ч'!BA95*'Г на группу'!$A$2,"")</f>
        <v>0.83999999999999986</v>
      </c>
      <c r="BB95" s="53">
        <f>IF('Г на Ч'!BB95*'Г на группу'!$A$2,'Г на Ч'!BB95*'Г на группу'!$A$2,"")</f>
        <v>95.28</v>
      </c>
      <c r="BC95" s="50">
        <f>IF('Г на Ч'!BC95*'Г на группу'!$A$2,'Г на Ч'!BC95*'Г на группу'!$A$2,"")</f>
        <v>120</v>
      </c>
      <c r="BD95" s="53" t="str">
        <f>IF('Г на Ч'!BD95*'Г на группу'!$A$2,'Г на Ч'!BD95*'Г на группу'!$A$2,"")</f>
        <v/>
      </c>
      <c r="BE95" s="53" t="str">
        <f>IF('Г на Ч'!BE95*'Г на группу'!$A$2,'Г на Ч'!BE95*'Г на группу'!$A$2,"")</f>
        <v/>
      </c>
      <c r="BF95" s="53" t="str">
        <f>IF('Г на Ч'!BF95*'Г на группу'!$A$2,'Г на Ч'!BF95*'Г на группу'!$A$2,"")</f>
        <v/>
      </c>
      <c r="BG95" s="53" t="str">
        <f>IF('Г на Ч'!BG95*'Г на группу'!$A$2,'Г на Ч'!BG95*'Г на группу'!$A$2,"")</f>
        <v/>
      </c>
      <c r="BH95" s="54" t="str">
        <f>IF('Г на Ч'!BH95*'Г на группу'!$A$2,'Г на Ч'!BH95*'Г на группу'!$A$2,"")</f>
        <v/>
      </c>
      <c r="BI95" s="30" t="str">
        <f>IF('Г на Ч'!BI95*'Г на группу'!$A$2,'Г на Ч'!BI95*'Г на группу'!$A$2,"")</f>
        <v/>
      </c>
      <c r="BJ95" s="53" t="str">
        <f>IF('Г на Ч'!BJ95*'Г на группу'!$A$2,'Г на Ч'!BJ95*'Г на группу'!$A$2,"")</f>
        <v/>
      </c>
      <c r="BK95" s="53" t="str">
        <f>IF('Г на Ч'!BK95*'Г на группу'!$A$2,'Г на Ч'!BK95*'Г на группу'!$A$2,"")</f>
        <v/>
      </c>
      <c r="BL95" s="53" t="str">
        <f>IF('Г на Ч'!BL95*'Г на группу'!$A$2,'Г на Ч'!BL95*'Г на группу'!$A$2,"")</f>
        <v/>
      </c>
      <c r="BM95" s="55" t="str">
        <f>IF('Г на Ч'!BM95*'Г на группу'!$A$2,'Г на Ч'!BM95*'Г на группу'!$A$2,"")</f>
        <v/>
      </c>
      <c r="BN95" s="53" t="str">
        <f>IF('Г на Ч'!BN95*'Г на группу'!$A$2,'Г на Ч'!BN95*'Г на группу'!$A$2,"")</f>
        <v/>
      </c>
      <c r="BO95" s="53" t="str">
        <f>IF('Г на Ч'!BO95*'Г на группу'!$A$2,'Г на Ч'!BO95*'Г на группу'!$A$2,"")</f>
        <v/>
      </c>
      <c r="BP95" s="53" t="str">
        <f>IF('Г на Ч'!BP95*'Г на группу'!$A$2,'Г на Ч'!BP95*'Г на группу'!$A$2,"")</f>
        <v/>
      </c>
      <c r="BQ95" s="53" t="str">
        <f>IF('Г на Ч'!BQ95*'Г на группу'!$A$2,'Г на Ч'!BQ95*'Г на группу'!$A$2,"")</f>
        <v/>
      </c>
      <c r="BR95" s="50" t="str">
        <f>IF('Г на Ч'!BR95*'Г на группу'!$A$2,'Г на Ч'!BR95*'Г на группу'!$A$2,"")</f>
        <v/>
      </c>
      <c r="BS95" s="53" t="str">
        <f>IF('Г на Ч'!BS95*'Г на группу'!$A$2,'Г на Ч'!BS95*'Г на группу'!$A$2,"")</f>
        <v/>
      </c>
      <c r="BT95" s="53" t="str">
        <f>IF('Г на Ч'!BT95*'Г на группу'!$A$2,'Г на Ч'!BT95*'Г на группу'!$A$2,"")</f>
        <v/>
      </c>
      <c r="BU95" s="53" t="str">
        <f>IF('Г на Ч'!BU95*'Г на группу'!$A$2,'Г на Ч'!BU95*'Г на группу'!$A$2,"")</f>
        <v/>
      </c>
      <c r="BV95" s="53" t="str">
        <f>IF('Г на Ч'!BV95*'Г на группу'!$A$2,'Г на Ч'!BV95*'Г на группу'!$A$2,"")</f>
        <v/>
      </c>
      <c r="BW95" s="50" t="str">
        <f>IF('Г на Ч'!BW95*'Г на группу'!$A$2,'Г на Ч'!BW95*'Г на группу'!$A$2,"")</f>
        <v/>
      </c>
      <c r="BX95" s="53" t="str">
        <f>IF('Г на Ч'!BX95*'Г на группу'!$A$2,'Г на Ч'!BX95*'Г на группу'!$A$2,"")</f>
        <v/>
      </c>
      <c r="BY95" s="53" t="str">
        <f>IF('Г на Ч'!BY95*'Г на группу'!$A$2,'Г на Ч'!BY95*'Г на группу'!$A$2,"")</f>
        <v/>
      </c>
      <c r="BZ95" s="53" t="str">
        <f>IF('Г на Ч'!BZ95*'Г на группу'!$A$2,'Г на Ч'!BZ95*'Г на группу'!$A$2,"")</f>
        <v/>
      </c>
      <c r="CA95" s="53" t="str">
        <f>IF('Г на Ч'!CA95*'Г на группу'!$A$2,'Г на Ч'!CA95*'Г на группу'!$A$2,"")</f>
        <v/>
      </c>
      <c r="CB95" s="50" t="str">
        <f>IF('Г на Ч'!CB95*'Г на группу'!$A$2,'Г на Ч'!CB95*'Г на группу'!$A$2,"")</f>
        <v/>
      </c>
      <c r="CC95" s="53" t="str">
        <f>IF('Г на Ч'!CC95*'Г на группу'!$A$2,'Г на Ч'!CC95*'Г на группу'!$A$2,"")</f>
        <v/>
      </c>
      <c r="CD95" s="53" t="str">
        <f>IF('Г на Ч'!CD95*'Г на группу'!$A$2,'Г на Ч'!CD95*'Г на группу'!$A$2,"")</f>
        <v/>
      </c>
      <c r="CE95" s="53" t="str">
        <f>IF('Г на Ч'!CE95*'Г на группу'!$A$2,'Г на Ч'!CE95*'Г на группу'!$A$2,"")</f>
        <v/>
      </c>
      <c r="CF95" s="53" t="str">
        <f>IF('Г на Ч'!CF95*'Г на группу'!$A$2,'Г на Ч'!CF95*'Г на группу'!$A$2,"")</f>
        <v/>
      </c>
      <c r="CG95" s="50" t="str">
        <f>IF('Г на Ч'!CG95*'Г на группу'!$A$2,'Г на Ч'!CG95*'Г на группу'!$A$2,"")</f>
        <v/>
      </c>
      <c r="CH95" s="53" t="str">
        <f>IF('Г на Ч'!CH95*'Г на группу'!$A$2,'Г на Ч'!CH95*'Г на группу'!$A$2,"")</f>
        <v/>
      </c>
      <c r="CI95" s="53" t="str">
        <f>IF('Г на Ч'!CI95*'Г на группу'!$A$2,'Г на Ч'!CI95*'Г на группу'!$A$2,"")</f>
        <v/>
      </c>
      <c r="CJ95" s="53" t="str">
        <f>IF('Г на Ч'!CJ95*'Г на группу'!$A$2,'Г на Ч'!CJ95*'Г на группу'!$A$2,"")</f>
        <v/>
      </c>
      <c r="CK95" s="53" t="str">
        <f>IF('Г на Ч'!CK95*'Г на группу'!$A$2,'Г на Ч'!CK95*'Г на группу'!$A$2,"")</f>
        <v/>
      </c>
      <c r="CL95" s="21" t="str">
        <f>IF('Г на Ч'!CL95*'Г на группу'!$A$2,'Г на Ч'!CL95*'Г на группу'!$A$2,"")</f>
        <v/>
      </c>
      <c r="CM95" s="53" t="str">
        <f>IF('Г на Ч'!CM95*'Г на группу'!$A$2,'Г на Ч'!CM95*'Г на группу'!$A$2,"")</f>
        <v/>
      </c>
      <c r="CN95" s="53" t="str">
        <f>IF('Г на Ч'!CN95*'Г на группу'!$A$2,'Г на Ч'!CN95*'Г на группу'!$A$2,"")</f>
        <v/>
      </c>
      <c r="CO95" s="53" t="str">
        <f>IF('Г на Ч'!CO95*'Г на группу'!$A$2,'Г на Ч'!CO95*'Г на группу'!$A$2,"")</f>
        <v/>
      </c>
      <c r="CP95" s="53" t="str">
        <f>IF('Г на Ч'!CP95*'Г на группу'!$A$2,'Г на Ч'!CP95*'Г на группу'!$A$2,"")</f>
        <v/>
      </c>
      <c r="CQ95" s="21" t="str">
        <f>IF('Г на Ч'!CQ95*'Г на группу'!$A$2,'Г на Ч'!CQ95*'Г на группу'!$A$2,"")</f>
        <v/>
      </c>
      <c r="CR95" s="53" t="str">
        <f>IF('Г на Ч'!CR95*'Г на группу'!$A$2,'Г на Ч'!CR95*'Г на группу'!$A$2,"")</f>
        <v/>
      </c>
      <c r="CS95" s="53" t="str">
        <f>IF('Г на Ч'!CS95*'Г на группу'!$A$2,'Г на Ч'!CS95*'Г на группу'!$A$2,"")</f>
        <v/>
      </c>
      <c r="CT95" s="53" t="str">
        <f>IF('Г на Ч'!CT95*'Г на группу'!$A$2,'Г на Ч'!CT95*'Г на группу'!$A$2,"")</f>
        <v/>
      </c>
      <c r="CU95" s="53" t="str">
        <f>IF('Г на Ч'!CU95*'Г на группу'!$A$2,'Г на Ч'!CU95*'Г на группу'!$A$2,"")</f>
        <v/>
      </c>
      <c r="CV95" s="21" t="str">
        <f>IF('Г на Ч'!CV95*'Г на группу'!$A$2,'Г на Ч'!CV95*'Г на группу'!$A$2,"")</f>
        <v/>
      </c>
      <c r="CW95" s="53" t="str">
        <f>IF('Г на Ч'!CW95*'Г на группу'!$A$2,'Г на Ч'!CW95*'Г на группу'!$A$2,"")</f>
        <v/>
      </c>
      <c r="CX95" s="53" t="str">
        <f>IF('Г на Ч'!CX95*'Г на группу'!$A$2,'Г на Ч'!CX95*'Г на группу'!$A$2,"")</f>
        <v/>
      </c>
      <c r="CY95" s="53" t="str">
        <f>IF('Г на Ч'!CY95*'Г на группу'!$A$2,'Г на Ч'!CY95*'Г на группу'!$A$2,"")</f>
        <v/>
      </c>
      <c r="CZ95" s="53" t="str">
        <f>IF('Г на Ч'!CZ95*'Г на группу'!$A$2,'Г на Ч'!CZ95*'Г на группу'!$A$2,"")</f>
        <v/>
      </c>
      <c r="DA95" s="21" t="str">
        <f>IF('Г на Ч'!DA95*'Г на группу'!$A$2,'Г на Ч'!DA95*'Г на группу'!$A$2,"")</f>
        <v/>
      </c>
      <c r="DB95" s="53" t="str">
        <f>IF('Г на Ч'!DB95*'Г на группу'!$A$2,'Г на Ч'!DB95*'Г на группу'!$A$2,"")</f>
        <v/>
      </c>
      <c r="DC95" s="53" t="str">
        <f>IF('Г на Ч'!DC95*'Г на группу'!$A$2,'Г на Ч'!DC95*'Г на группу'!$A$2,"")</f>
        <v/>
      </c>
      <c r="DD95" s="53" t="str">
        <f>IF('Г на Ч'!DD95*'Г на группу'!$A$2,'Г на Ч'!DD95*'Г на группу'!$A$2,"")</f>
        <v/>
      </c>
      <c r="DE95" s="53" t="str">
        <f>IF('Г на Ч'!DE95*'Г на группу'!$A$2,'Г на Ч'!DE95*'Г на группу'!$A$2,"")</f>
        <v/>
      </c>
      <c r="DF95" s="21" t="str">
        <f>IF('Г на Ч'!DF95*'Г на группу'!$A$2,'Г на Ч'!DF95*'Г на группу'!$A$2,"")</f>
        <v/>
      </c>
      <c r="DG95" s="53" t="str">
        <f>IF('Г на Ч'!DG95*'Г на группу'!$A$2,'Г на Ч'!DG95*'Г на группу'!$A$2,"")</f>
        <v/>
      </c>
      <c r="DH95" s="53" t="str">
        <f>IF('Г на Ч'!DH95*'Г на группу'!$A$2,'Г на Ч'!DH95*'Г на группу'!$A$2,"")</f>
        <v/>
      </c>
      <c r="DI95" s="53" t="str">
        <f>IF('Г на Ч'!DI95*'Г на группу'!$A$2,'Г на Ч'!DI95*'Г на группу'!$A$2,"")</f>
        <v/>
      </c>
      <c r="DJ95" s="53" t="str">
        <f>IF('Г на Ч'!DJ95*'Г на группу'!$A$2,'Г на Ч'!DJ95*'Г на группу'!$A$2,"")</f>
        <v/>
      </c>
      <c r="DK95" s="21" t="str">
        <f>IF('Г на Ч'!DK95*'Г на группу'!$A$2,'Г на Ч'!DK95*'Г на группу'!$A$2,"")</f>
        <v/>
      </c>
      <c r="DL95" s="53" t="str">
        <f>IF('Г на Ч'!DL95*'Г на группу'!$A$2,'Г на Ч'!DL95*'Г на группу'!$A$2,"")</f>
        <v/>
      </c>
      <c r="DM95" s="53" t="str">
        <f>IF('Г на Ч'!DM95*'Г на группу'!$A$2,'Г на Ч'!DM95*'Г на группу'!$A$2,"")</f>
        <v/>
      </c>
      <c r="DN95" s="53" t="str">
        <f>IF('Г на Ч'!DN95*'Г на группу'!$A$2,'Г на Ч'!DN95*'Г на группу'!$A$2,"")</f>
        <v/>
      </c>
      <c r="DO95" s="53" t="str">
        <f>IF('Г на Ч'!DO95*'Г на группу'!$A$2,'Г на Ч'!DO95*'Г на группу'!$A$2,"")</f>
        <v/>
      </c>
      <c r="DP95" s="21" t="str">
        <f>IF('Г на Ч'!DP95*'Г на группу'!$A$2,'Г на Ч'!DP95*'Г на группу'!$A$2,"")</f>
        <v/>
      </c>
      <c r="DQ95" s="21">
        <f t="shared" si="155"/>
        <v>120</v>
      </c>
    </row>
    <row r="96" spans="1:121" s="21" customFormat="1" x14ac:dyDescent="0.25">
      <c r="A96" s="40" t="s">
        <v>67</v>
      </c>
      <c r="B96" s="38">
        <v>523</v>
      </c>
      <c r="C96" s="38">
        <v>11.6</v>
      </c>
      <c r="D96" s="38">
        <v>29.7</v>
      </c>
      <c r="E96" s="43">
        <v>54</v>
      </c>
      <c r="F96" s="42"/>
      <c r="G96" s="42"/>
      <c r="H96" s="42"/>
      <c r="I96" s="42"/>
      <c r="J96" s="38" t="str">
        <f>IF('Г на Ч'!J96*'Г на группу'!$A$2,'Г на Ч'!J96*'Г на группу'!$A$2,"")</f>
        <v/>
      </c>
      <c r="K96" s="39" t="str">
        <f>IF('Г на Ч'!K96*'Г на группу'!$A$2,'Г на Ч'!K96*'Г на группу'!$A$2,"")</f>
        <v/>
      </c>
      <c r="L96" s="39" t="str">
        <f>IF('Г на Ч'!L96*'Г на группу'!$A$2,'Г на Ч'!L96*'Г на группу'!$A$2,"")</f>
        <v/>
      </c>
      <c r="M96" s="39" t="str">
        <f>IF('Г на Ч'!M96*'Г на группу'!$A$2,'Г на Ч'!M96*'Г на группу'!$A$2,"")</f>
        <v/>
      </c>
      <c r="N96" s="39" t="str">
        <f>IF('Г на Ч'!N96*'Г на группу'!$A$2,'Г на Ч'!N96*'Г на группу'!$A$2,"")</f>
        <v/>
      </c>
      <c r="O96" s="40" t="str">
        <f>IF('Г на Ч'!O96*'Г на группу'!$A$2,'Г на Ч'!O96*'Г на группу'!$A$2,"")</f>
        <v/>
      </c>
      <c r="P96" s="39" t="str">
        <f>IF('Г на Ч'!P96*'Г на группу'!$A$2,'Г на Ч'!P96*'Г на группу'!$A$2,"")</f>
        <v/>
      </c>
      <c r="Q96" s="39" t="str">
        <f>IF('Г на Ч'!Q96*'Г на группу'!$A$2,'Г на Ч'!Q96*'Г на группу'!$A$2,"")</f>
        <v/>
      </c>
      <c r="R96" s="39" t="str">
        <f>IF('Г на Ч'!R96*'Г на группу'!$A$2,'Г на Ч'!R96*'Г на группу'!$A$2,"")</f>
        <v/>
      </c>
      <c r="S96" s="39" t="str">
        <f>IF('Г на Ч'!S96*'Г на группу'!$A$2,'Г на Ч'!S96*'Г на группу'!$A$2,"")</f>
        <v/>
      </c>
      <c r="T96" s="40" t="str">
        <f>IF('Г на Ч'!T96*'Г на группу'!$A$2,'Г на Ч'!T96*'Г на группу'!$A$2,"")</f>
        <v/>
      </c>
      <c r="U96" s="39" t="str">
        <f>IF('Г на Ч'!U96*'Г на группу'!$A$2,'Г на Ч'!U96*'Г на группу'!$A$2,"")</f>
        <v/>
      </c>
      <c r="V96" s="39" t="str">
        <f>IF('Г на Ч'!V96*'Г на группу'!$A$2,'Г на Ч'!V96*'Г на группу'!$A$2,"")</f>
        <v/>
      </c>
      <c r="W96" s="39" t="str">
        <f>IF('Г на Ч'!W96*'Г на группу'!$A$2,'Г на Ч'!W96*'Г на группу'!$A$2,"")</f>
        <v/>
      </c>
      <c r="X96" s="39" t="str">
        <f>IF('Г на Ч'!X96*'Г на группу'!$A$2,'Г на Ч'!X96*'Г на группу'!$A$2,"")</f>
        <v/>
      </c>
      <c r="Y96" s="40" t="str">
        <f>IF('Г на Ч'!Y96*'Г на группу'!$A$2,'Г на Ч'!Y96*'Г на группу'!$A$2,"")</f>
        <v/>
      </c>
      <c r="Z96" s="39" t="str">
        <f>IF('Г на Ч'!Z96*'Г на группу'!$A$2,'Г на Ч'!Z96*'Г на группу'!$A$2,"")</f>
        <v/>
      </c>
      <c r="AA96" s="39" t="str">
        <f>IF('Г на Ч'!AA96*'Г на группу'!$A$2,'Г на Ч'!AA96*'Г на группу'!$A$2,"")</f>
        <v/>
      </c>
      <c r="AB96" s="39" t="str">
        <f>IF('Г на Ч'!AB96*'Г на группу'!$A$2,'Г на Ч'!AB96*'Г на группу'!$A$2,"")</f>
        <v/>
      </c>
      <c r="AC96" s="39" t="str">
        <f>IF('Г на Ч'!AC96*'Г на группу'!$A$2,'Г на Ч'!AC96*'Г на группу'!$A$2,"")</f>
        <v/>
      </c>
      <c r="AD96" s="38" t="str">
        <f>IF('Г на Ч'!AD96*'Г на группу'!$A$2,'Г на Ч'!AD96*'Г на группу'!$A$2,"")</f>
        <v/>
      </c>
      <c r="AE96" s="39" t="str">
        <f>IF('Г на Ч'!AE96*'Г на группу'!$A$2,'Г на Ч'!AE96*'Г на группу'!$A$2,"")</f>
        <v/>
      </c>
      <c r="AF96" s="39" t="str">
        <f>IF('Г на Ч'!AF96*'Г на группу'!$A$2,'Г на Ч'!AF96*'Г на группу'!$A$2,"")</f>
        <v/>
      </c>
      <c r="AG96" s="39" t="str">
        <f>IF('Г на Ч'!AG96*'Г на группу'!$A$2,'Г на Ч'!AG96*'Г на группу'!$A$2,"")</f>
        <v/>
      </c>
      <c r="AH96" s="39" t="str">
        <f>IF('Г на Ч'!AH96*'Г на группу'!$A$2,'Г на Ч'!AH96*'Г на группу'!$A$2,"")</f>
        <v/>
      </c>
      <c r="AI96" s="38" t="str">
        <f>IF('Г на Ч'!AI96*'Г на группу'!$A$2,'Г на Ч'!AI96*'Г на группу'!$A$2,"")</f>
        <v/>
      </c>
      <c r="AJ96" s="39" t="str">
        <f>IF('Г на Ч'!AJ96*'Г на группу'!$A$2,'Г на Ч'!AJ96*'Г на группу'!$A$2,"")</f>
        <v/>
      </c>
      <c r="AK96" s="39" t="str">
        <f>IF('Г на Ч'!AK96*'Г на группу'!$A$2,'Г на Ч'!AK96*'Г на группу'!$A$2,"")</f>
        <v/>
      </c>
      <c r="AL96" s="39" t="str">
        <f>IF('Г на Ч'!AL96*'Г на группу'!$A$2,'Г на Ч'!AL96*'Г на группу'!$A$2,"")</f>
        <v/>
      </c>
      <c r="AM96" s="39" t="str">
        <f>IF('Г на Ч'!AM96*'Г на группу'!$A$2,'Г на Ч'!AM96*'Г на группу'!$A$2,"")</f>
        <v/>
      </c>
      <c r="AN96" s="41" t="str">
        <f>IF('Г на Ч'!AN96*'Г на группу'!$A$2,'Г на Ч'!AN96*'Г на группу'!$A$2,"")</f>
        <v/>
      </c>
      <c r="AO96" s="39" t="str">
        <f>IF('Г на Ч'!AO96*'Г на группу'!$A$2,'Г на Ч'!AO96*'Г на группу'!$A$2,"")</f>
        <v/>
      </c>
      <c r="AP96" s="39" t="str">
        <f>IF('Г на Ч'!AP96*'Г на группу'!$A$2,'Г на Ч'!AP96*'Г на группу'!$A$2,"")</f>
        <v/>
      </c>
      <c r="AQ96" s="39" t="str">
        <f>IF('Г на Ч'!AQ96*'Г на группу'!$A$2,'Г на Ч'!AQ96*'Г на группу'!$A$2,"")</f>
        <v/>
      </c>
      <c r="AR96" s="39" t="str">
        <f>IF('Г на Ч'!AR96*'Г на группу'!$A$2,'Г на Ч'!AR96*'Г на группу'!$A$2,"")</f>
        <v/>
      </c>
      <c r="AS96" s="40" t="str">
        <f>IF('Г на Ч'!AS96*'Г на группу'!$A$2,'Г на Ч'!AS96*'Г на группу'!$A$2,"")</f>
        <v/>
      </c>
      <c r="AT96" s="39" t="str">
        <f>IF('Г на Ч'!AT96*'Г на группу'!$A$2,'Г на Ч'!AT96*'Г на группу'!$A$2,"")</f>
        <v/>
      </c>
      <c r="AU96" s="39" t="str">
        <f>IF('Г на Ч'!AU96*'Г на группу'!$A$2,'Г на Ч'!AU96*'Г на группу'!$A$2,"")</f>
        <v/>
      </c>
      <c r="AV96" s="39" t="str">
        <f>IF('Г на Ч'!AV96*'Г на группу'!$A$2,'Г на Ч'!AV96*'Г на группу'!$A$2,"")</f>
        <v/>
      </c>
      <c r="AW96" s="39" t="str">
        <f>IF('Г на Ч'!AW96*'Г на группу'!$A$2,'Г на Ч'!AW96*'Г на группу'!$A$2,"")</f>
        <v/>
      </c>
      <c r="AX96" s="38" t="str">
        <f>IF('Г на Ч'!AX96*'Г на группу'!$A$2,'Г на Ч'!AX96*'Г на группу'!$A$2,"")</f>
        <v/>
      </c>
      <c r="AY96" s="42" t="str">
        <f>IF('Г на Ч'!AY96*'Г на группу'!$A$2,'Г на Ч'!AY96*'Г на группу'!$A$2,"")</f>
        <v/>
      </c>
      <c r="AZ96" s="39" t="str">
        <f>IF('Г на Ч'!AZ96*'Г на группу'!$A$2,'Г на Ч'!AZ96*'Г на группу'!$A$2,"")</f>
        <v/>
      </c>
      <c r="BA96" s="39" t="str">
        <f>IF('Г на Ч'!BA96*'Г на группу'!$A$2,'Г на Ч'!BA96*'Г на группу'!$A$2,"")</f>
        <v/>
      </c>
      <c r="BB96" s="39" t="str">
        <f>IF('Г на Ч'!BB96*'Г на группу'!$A$2,'Г на Ч'!BB96*'Г на группу'!$A$2,"")</f>
        <v/>
      </c>
      <c r="BC96" s="40" t="str">
        <f>IF('Г на Ч'!BC96*'Г на группу'!$A$2,'Г на Ч'!BC96*'Г на группу'!$A$2,"")</f>
        <v/>
      </c>
      <c r="BD96" s="39">
        <f>IF('Г на Ч'!BD96*'Г на группу'!$A$2,'Г на Ч'!BD96*'Г на группу'!$A$2,"")</f>
        <v>847.26</v>
      </c>
      <c r="BE96" s="39">
        <f>IF('Г на Ч'!BE96*'Г на группу'!$A$2,'Г на Ч'!BE96*'Г на группу'!$A$2,"")</f>
        <v>18.791999999999998</v>
      </c>
      <c r="BF96" s="39">
        <f>IF('Г на Ч'!BF96*'Г на группу'!$A$2,'Г на Ч'!BF96*'Г на группу'!$A$2,"")</f>
        <v>48.114000000000004</v>
      </c>
      <c r="BG96" s="39">
        <f>IF('Г на Ч'!BG96*'Г на группу'!$A$2,'Г на Ч'!BG96*'Г на группу'!$A$2,"")</f>
        <v>87.480000000000018</v>
      </c>
      <c r="BH96" s="41">
        <f>IF('Г на Ч'!BH96*'Г на группу'!$A$2,'Г на Ч'!BH96*'Г на группу'!$A$2,"")</f>
        <v>162</v>
      </c>
      <c r="BI96" s="42" t="str">
        <f>IF('Г на Ч'!BI96*'Г на группу'!$A$2,'Г на Ч'!BI96*'Г на группу'!$A$2,"")</f>
        <v/>
      </c>
      <c r="BJ96" s="39" t="str">
        <f>IF('Г на Ч'!BJ96*'Г на группу'!$A$2,'Г на Ч'!BJ96*'Г на группу'!$A$2,"")</f>
        <v/>
      </c>
      <c r="BK96" s="39" t="str">
        <f>IF('Г на Ч'!BK96*'Г на группу'!$A$2,'Г на Ч'!BK96*'Г на группу'!$A$2,"")</f>
        <v/>
      </c>
      <c r="BL96" s="39" t="str">
        <f>IF('Г на Ч'!BL96*'Г на группу'!$A$2,'Г на Ч'!BL96*'Г на группу'!$A$2,"")</f>
        <v/>
      </c>
      <c r="BM96" s="43" t="str">
        <f>IF('Г на Ч'!BM96*'Г на группу'!$A$2,'Г на Ч'!BM96*'Г на группу'!$A$2,"")</f>
        <v/>
      </c>
      <c r="BN96" s="39">
        <f>IF('Г на Ч'!BN96*'Г на группу'!$A$2,'Г на Ч'!BN96*'Г на группу'!$A$2,"")</f>
        <v>847.26</v>
      </c>
      <c r="BO96" s="39">
        <f>IF('Г на Ч'!BO96*'Г на группу'!$A$2,'Г на Ч'!BO96*'Г на группу'!$A$2,"")</f>
        <v>18.791999999999998</v>
      </c>
      <c r="BP96" s="39">
        <f>IF('Г на Ч'!BP96*'Г на группу'!$A$2,'Г на Ч'!BP96*'Г на группу'!$A$2,"")</f>
        <v>48.114000000000004</v>
      </c>
      <c r="BQ96" s="39">
        <f>IF('Г на Ч'!BQ96*'Г на группу'!$A$2,'Г на Ч'!BQ96*'Г на группу'!$A$2,"")</f>
        <v>87.480000000000018</v>
      </c>
      <c r="BR96" s="40">
        <f>IF('Г на Ч'!BR96*'Г на группу'!$A$2,'Г на Ч'!BR96*'Г на группу'!$A$2,"")</f>
        <v>162</v>
      </c>
      <c r="BS96" s="39" t="str">
        <f>IF('Г на Ч'!BS96*'Г на группу'!$A$2,'Г на Ч'!BS96*'Г на группу'!$A$2,"")</f>
        <v/>
      </c>
      <c r="BT96" s="39" t="str">
        <f>IF('Г на Ч'!BT96*'Г на группу'!$A$2,'Г на Ч'!BT96*'Г на группу'!$A$2,"")</f>
        <v/>
      </c>
      <c r="BU96" s="39" t="str">
        <f>IF('Г на Ч'!BU96*'Г на группу'!$A$2,'Г на Ч'!BU96*'Г на группу'!$A$2,"")</f>
        <v/>
      </c>
      <c r="BV96" s="39" t="str">
        <f>IF('Г на Ч'!BV96*'Г на группу'!$A$2,'Г на Ч'!BV96*'Г на группу'!$A$2,"")</f>
        <v/>
      </c>
      <c r="BW96" s="40" t="str">
        <f>IF('Г на Ч'!BW96*'Г на группу'!$A$2,'Г на Ч'!BW96*'Г на группу'!$A$2,"")</f>
        <v/>
      </c>
      <c r="BX96" s="39" t="str">
        <f>IF('Г на Ч'!BX96*'Г на группу'!$A$2,'Г на Ч'!BX96*'Г на группу'!$A$2,"")</f>
        <v/>
      </c>
      <c r="BY96" s="39" t="str">
        <f>IF('Г на Ч'!BY96*'Г на группу'!$A$2,'Г на Ч'!BY96*'Г на группу'!$A$2,"")</f>
        <v/>
      </c>
      <c r="BZ96" s="39" t="str">
        <f>IF('Г на Ч'!BZ96*'Г на группу'!$A$2,'Г на Ч'!BZ96*'Г на группу'!$A$2,"")</f>
        <v/>
      </c>
      <c r="CA96" s="39" t="str">
        <f>IF('Г на Ч'!CA96*'Г на группу'!$A$2,'Г на Ч'!CA96*'Г на группу'!$A$2,"")</f>
        <v/>
      </c>
      <c r="CB96" s="40" t="str">
        <f>IF('Г на Ч'!CB96*'Г на группу'!$A$2,'Г на Ч'!CB96*'Г на группу'!$A$2,"")</f>
        <v/>
      </c>
      <c r="CC96" s="39" t="str">
        <f>IF('Г на Ч'!CC96*'Г на группу'!$A$2,'Г на Ч'!CC96*'Г на группу'!$A$2,"")</f>
        <v/>
      </c>
      <c r="CD96" s="39" t="str">
        <f>IF('Г на Ч'!CD96*'Г на группу'!$A$2,'Г на Ч'!CD96*'Г на группу'!$A$2,"")</f>
        <v/>
      </c>
      <c r="CE96" s="39" t="str">
        <f>IF('Г на Ч'!CE96*'Г на группу'!$A$2,'Г на Ч'!CE96*'Г на группу'!$A$2,"")</f>
        <v/>
      </c>
      <c r="CF96" s="39" t="str">
        <f>IF('Г на Ч'!CF96*'Г на группу'!$A$2,'Г на Ч'!CF96*'Г на группу'!$A$2,"")</f>
        <v/>
      </c>
      <c r="CG96" s="40" t="str">
        <f>IF('Г на Ч'!CG96*'Г на группу'!$A$2,'Г на Ч'!CG96*'Г на группу'!$A$2,"")</f>
        <v/>
      </c>
      <c r="CH96" s="39" t="str">
        <f>IF('Г на Ч'!CH96*'Г на группу'!$A$2,'Г на Ч'!CH96*'Г на группу'!$A$2,"")</f>
        <v/>
      </c>
      <c r="CI96" s="39" t="str">
        <f>IF('Г на Ч'!CI96*'Г на группу'!$A$2,'Г на Ч'!CI96*'Г на группу'!$A$2,"")</f>
        <v/>
      </c>
      <c r="CJ96" s="39" t="str">
        <f>IF('Г на Ч'!CJ96*'Г на группу'!$A$2,'Г на Ч'!CJ96*'Г на группу'!$A$2,"")</f>
        <v/>
      </c>
      <c r="CK96" s="39" t="str">
        <f>IF('Г на Ч'!CK96*'Г на группу'!$A$2,'Г на Ч'!CK96*'Г на группу'!$A$2,"")</f>
        <v/>
      </c>
      <c r="CL96" s="38" t="str">
        <f>IF('Г на Ч'!CL96*'Г на группу'!$A$2,'Г на Ч'!CL96*'Г на группу'!$A$2,"")</f>
        <v/>
      </c>
      <c r="CM96" s="39" t="str">
        <f>IF('Г на Ч'!CM96*'Г на группу'!$A$2,'Г на Ч'!CM96*'Г на группу'!$A$2,"")</f>
        <v/>
      </c>
      <c r="CN96" s="39" t="str">
        <f>IF('Г на Ч'!CN96*'Г на группу'!$A$2,'Г на Ч'!CN96*'Г на группу'!$A$2,"")</f>
        <v/>
      </c>
      <c r="CO96" s="39" t="str">
        <f>IF('Г на Ч'!CO96*'Г на группу'!$A$2,'Г на Ч'!CO96*'Г на группу'!$A$2,"")</f>
        <v/>
      </c>
      <c r="CP96" s="39" t="str">
        <f>IF('Г на Ч'!CP96*'Г на группу'!$A$2,'Г на Ч'!CP96*'Г на группу'!$A$2,"")</f>
        <v/>
      </c>
      <c r="CQ96" s="38" t="str">
        <f>IF('Г на Ч'!CQ96*'Г на группу'!$A$2,'Г на Ч'!CQ96*'Г на группу'!$A$2,"")</f>
        <v/>
      </c>
      <c r="CR96" s="39" t="str">
        <f>IF('Г на Ч'!CR96*'Г на группу'!$A$2,'Г на Ч'!CR96*'Г на группу'!$A$2,"")</f>
        <v/>
      </c>
      <c r="CS96" s="39" t="str">
        <f>IF('Г на Ч'!CS96*'Г на группу'!$A$2,'Г на Ч'!CS96*'Г на группу'!$A$2,"")</f>
        <v/>
      </c>
      <c r="CT96" s="39" t="str">
        <f>IF('Г на Ч'!CT96*'Г на группу'!$A$2,'Г на Ч'!CT96*'Г на группу'!$A$2,"")</f>
        <v/>
      </c>
      <c r="CU96" s="39" t="str">
        <f>IF('Г на Ч'!CU96*'Г на группу'!$A$2,'Г на Ч'!CU96*'Г на группу'!$A$2,"")</f>
        <v/>
      </c>
      <c r="CV96" s="38" t="str">
        <f>IF('Г на Ч'!CV96*'Г на группу'!$A$2,'Г на Ч'!CV96*'Г на группу'!$A$2,"")</f>
        <v/>
      </c>
      <c r="CW96" s="39" t="str">
        <f>IF('Г на Ч'!CW96*'Г на группу'!$A$2,'Г на Ч'!CW96*'Г на группу'!$A$2,"")</f>
        <v/>
      </c>
      <c r="CX96" s="39" t="str">
        <f>IF('Г на Ч'!CX96*'Г на группу'!$A$2,'Г на Ч'!CX96*'Г на группу'!$A$2,"")</f>
        <v/>
      </c>
      <c r="CY96" s="39" t="str">
        <f>IF('Г на Ч'!CY96*'Г на группу'!$A$2,'Г на Ч'!CY96*'Г на группу'!$A$2,"")</f>
        <v/>
      </c>
      <c r="CZ96" s="39" t="str">
        <f>IF('Г на Ч'!CZ96*'Г на группу'!$A$2,'Г на Ч'!CZ96*'Г на группу'!$A$2,"")</f>
        <v/>
      </c>
      <c r="DA96" s="38" t="str">
        <f>IF('Г на Ч'!DA96*'Г на группу'!$A$2,'Г на Ч'!DA96*'Г на группу'!$A$2,"")</f>
        <v/>
      </c>
      <c r="DB96" s="39" t="str">
        <f>IF('Г на Ч'!DB96*'Г на группу'!$A$2,'Г на Ч'!DB96*'Г на группу'!$A$2,"")</f>
        <v/>
      </c>
      <c r="DC96" s="39" t="str">
        <f>IF('Г на Ч'!DC96*'Г на группу'!$A$2,'Г на Ч'!DC96*'Г на группу'!$A$2,"")</f>
        <v/>
      </c>
      <c r="DD96" s="39" t="str">
        <f>IF('Г на Ч'!DD96*'Г на группу'!$A$2,'Г на Ч'!DD96*'Г на группу'!$A$2,"")</f>
        <v/>
      </c>
      <c r="DE96" s="39" t="str">
        <f>IF('Г на Ч'!DE96*'Г на группу'!$A$2,'Г на Ч'!DE96*'Г на группу'!$A$2,"")</f>
        <v/>
      </c>
      <c r="DF96" s="38" t="str">
        <f>IF('Г на Ч'!DF96*'Г на группу'!$A$2,'Г на Ч'!DF96*'Г на группу'!$A$2,"")</f>
        <v/>
      </c>
      <c r="DG96" s="39" t="str">
        <f>IF('Г на Ч'!DG96*'Г на группу'!$A$2,'Г на Ч'!DG96*'Г на группу'!$A$2,"")</f>
        <v/>
      </c>
      <c r="DH96" s="39" t="str">
        <f>IF('Г на Ч'!DH96*'Г на группу'!$A$2,'Г на Ч'!DH96*'Г на группу'!$A$2,"")</f>
        <v/>
      </c>
      <c r="DI96" s="39" t="str">
        <f>IF('Г на Ч'!DI96*'Г на группу'!$A$2,'Г на Ч'!DI96*'Г на группу'!$A$2,"")</f>
        <v/>
      </c>
      <c r="DJ96" s="39" t="str">
        <f>IF('Г на Ч'!DJ96*'Г на группу'!$A$2,'Г на Ч'!DJ96*'Г на группу'!$A$2,"")</f>
        <v/>
      </c>
      <c r="DK96" s="38" t="str">
        <f>IF('Г на Ч'!DK96*'Г на группу'!$A$2,'Г на Ч'!DK96*'Г на группу'!$A$2,"")</f>
        <v/>
      </c>
      <c r="DL96" s="39" t="str">
        <f>IF('Г на Ч'!DL96*'Г на группу'!$A$2,'Г на Ч'!DL96*'Г на группу'!$A$2,"")</f>
        <v/>
      </c>
      <c r="DM96" s="39" t="str">
        <f>IF('Г на Ч'!DM96*'Г на группу'!$A$2,'Г на Ч'!DM96*'Г на группу'!$A$2,"")</f>
        <v/>
      </c>
      <c r="DN96" s="39" t="str">
        <f>IF('Г на Ч'!DN96*'Г на группу'!$A$2,'Г на Ч'!DN96*'Г на группу'!$A$2,"")</f>
        <v/>
      </c>
      <c r="DO96" s="39" t="str">
        <f>IF('Г на Ч'!DO96*'Г на группу'!$A$2,'Г на Ч'!DO96*'Г на группу'!$A$2,"")</f>
        <v/>
      </c>
      <c r="DP96" s="38" t="str">
        <f>IF('Г на Ч'!DP96*'Г на группу'!$A$2,'Г на Ч'!DP96*'Г на группу'!$A$2,"")</f>
        <v/>
      </c>
      <c r="DQ96" s="21">
        <f t="shared" si="155"/>
        <v>324</v>
      </c>
    </row>
    <row r="97" spans="1:121" s="56" customFormat="1" x14ac:dyDescent="0.25">
      <c r="A97" s="50" t="s">
        <v>43</v>
      </c>
      <c r="B97" s="21">
        <v>310</v>
      </c>
      <c r="C97" s="21">
        <v>0.5</v>
      </c>
      <c r="D97" s="21">
        <v>0</v>
      </c>
      <c r="E97" s="55">
        <v>80.8</v>
      </c>
      <c r="F97" s="57">
        <f t="shared" si="129"/>
        <v>372</v>
      </c>
      <c r="G97" s="57">
        <f t="shared" si="130"/>
        <v>0.6</v>
      </c>
      <c r="H97" s="57">
        <f t="shared" si="131"/>
        <v>0</v>
      </c>
      <c r="I97" s="57">
        <f t="shared" si="132"/>
        <v>96.96</v>
      </c>
      <c r="J97" s="21">
        <f>IF('Г на Ч'!J97*'Г на группу'!$A$2,'Г на Ч'!J97*'Г на группу'!$A$2,"")</f>
        <v>120</v>
      </c>
      <c r="K97" s="53" t="str">
        <f>IF('Г на Ч'!K97*'Г на группу'!$A$2,'Г на Ч'!K97*'Г на группу'!$A$2,"")</f>
        <v/>
      </c>
      <c r="L97" s="53" t="str">
        <f>IF('Г на Ч'!L97*'Г на группу'!$A$2,'Г на Ч'!L97*'Г на группу'!$A$2,"")</f>
        <v/>
      </c>
      <c r="M97" s="53" t="str">
        <f>IF('Г на Ч'!M97*'Г на группу'!$A$2,'Г на Ч'!M97*'Г на группу'!$A$2,"")</f>
        <v/>
      </c>
      <c r="N97" s="53" t="str">
        <f>IF('Г на Ч'!N97*'Г на группу'!$A$2,'Г на Ч'!N97*'Г на группу'!$A$2,"")</f>
        <v/>
      </c>
      <c r="O97" s="50" t="str">
        <f>IF('Г на Ч'!O97*'Г на группу'!$A$2,'Г на Ч'!O97*'Г на группу'!$A$2,"")</f>
        <v/>
      </c>
      <c r="P97" s="53" t="str">
        <f>IF('Г на Ч'!P97*'Г на группу'!$A$2,'Г на Ч'!P97*'Г на группу'!$A$2,"")</f>
        <v/>
      </c>
      <c r="Q97" s="53" t="str">
        <f>IF('Г на Ч'!Q97*'Г на группу'!$A$2,'Г на Ч'!Q97*'Г на группу'!$A$2,"")</f>
        <v/>
      </c>
      <c r="R97" s="53" t="str">
        <f>IF('Г на Ч'!R97*'Г на группу'!$A$2,'Г на Ч'!R97*'Г на группу'!$A$2,"")</f>
        <v/>
      </c>
      <c r="S97" s="53" t="str">
        <f>IF('Г на Ч'!S97*'Г на группу'!$A$2,'Г на Ч'!S97*'Г на группу'!$A$2,"")</f>
        <v/>
      </c>
      <c r="T97" s="50" t="str">
        <f>IF('Г на Ч'!T97*'Г на группу'!$A$2,'Г на Ч'!T97*'Г на группу'!$A$2,"")</f>
        <v/>
      </c>
      <c r="U97" s="53" t="str">
        <f>IF('Г на Ч'!U97*'Г на группу'!$A$2,'Г на Ч'!U97*'Г на группу'!$A$2,"")</f>
        <v/>
      </c>
      <c r="V97" s="53" t="str">
        <f>IF('Г на Ч'!V97*'Г на группу'!$A$2,'Г на Ч'!V97*'Г на группу'!$A$2,"")</f>
        <v/>
      </c>
      <c r="W97" s="53" t="str">
        <f>IF('Г на Ч'!W97*'Г на группу'!$A$2,'Г на Ч'!W97*'Г на группу'!$A$2,"")</f>
        <v/>
      </c>
      <c r="X97" s="53" t="str">
        <f>IF('Г на Ч'!X97*'Г на группу'!$A$2,'Г на Ч'!X97*'Г на группу'!$A$2,"")</f>
        <v/>
      </c>
      <c r="Y97" s="50" t="str">
        <f>IF('Г на Ч'!Y97*'Г на группу'!$A$2,'Г на Ч'!Y97*'Г на группу'!$A$2,"")</f>
        <v/>
      </c>
      <c r="Z97" s="53" t="str">
        <f>IF('Г на Ч'!Z97*'Г на группу'!$A$2,'Г на Ч'!Z97*'Г на группу'!$A$2,"")</f>
        <v/>
      </c>
      <c r="AA97" s="53" t="str">
        <f>IF('Г на Ч'!AA97*'Г на группу'!$A$2,'Г на Ч'!AA97*'Г на группу'!$A$2,"")</f>
        <v/>
      </c>
      <c r="AB97" s="53" t="str">
        <f>IF('Г на Ч'!AB97*'Г на группу'!$A$2,'Г на Ч'!AB97*'Г на группу'!$A$2,"")</f>
        <v/>
      </c>
      <c r="AC97" s="53" t="str">
        <f>IF('Г на Ч'!AC97*'Г на группу'!$A$2,'Г на Ч'!AC97*'Г на группу'!$A$2,"")</f>
        <v/>
      </c>
      <c r="AD97" s="21" t="str">
        <f>IF('Г на Ч'!AD97*'Г на группу'!$A$2,'Г на Ч'!AD97*'Г на группу'!$A$2,"")</f>
        <v/>
      </c>
      <c r="AE97" s="53" t="str">
        <f>IF('Г на Ч'!AE97*'Г на группу'!$A$2,'Г на Ч'!AE97*'Г на группу'!$A$2,"")</f>
        <v/>
      </c>
      <c r="AF97" s="53" t="str">
        <f>IF('Г на Ч'!AF97*'Г на группу'!$A$2,'Г на Ч'!AF97*'Г на группу'!$A$2,"")</f>
        <v/>
      </c>
      <c r="AG97" s="53" t="str">
        <f>IF('Г на Ч'!AG97*'Г на группу'!$A$2,'Г на Ч'!AG97*'Г на группу'!$A$2,"")</f>
        <v/>
      </c>
      <c r="AH97" s="53" t="str">
        <f>IF('Г на Ч'!AH97*'Г на группу'!$A$2,'Г на Ч'!AH97*'Г на группу'!$A$2,"")</f>
        <v/>
      </c>
      <c r="AI97" s="21" t="str">
        <f>IF('Г на Ч'!AI97*'Г на группу'!$A$2,'Г на Ч'!AI97*'Г на группу'!$A$2,"")</f>
        <v/>
      </c>
      <c r="AJ97" s="53" t="str">
        <f>IF('Г на Ч'!AJ97*'Г на группу'!$A$2,'Г на Ч'!AJ97*'Г на группу'!$A$2,"")</f>
        <v/>
      </c>
      <c r="AK97" s="53" t="str">
        <f>IF('Г на Ч'!AK97*'Г на группу'!$A$2,'Г на Ч'!AK97*'Г на группу'!$A$2,"")</f>
        <v/>
      </c>
      <c r="AL97" s="53" t="str">
        <f>IF('Г на Ч'!AL97*'Г на группу'!$A$2,'Г на Ч'!AL97*'Г на группу'!$A$2,"")</f>
        <v/>
      </c>
      <c r="AM97" s="53" t="str">
        <f>IF('Г на Ч'!AM97*'Г на группу'!$A$2,'Г на Ч'!AM97*'Г на группу'!$A$2,"")</f>
        <v/>
      </c>
      <c r="AN97" s="54" t="str">
        <f>IF('Г на Ч'!AN97*'Г на группу'!$A$2,'Г на Ч'!AN97*'Г на группу'!$A$2,"")</f>
        <v/>
      </c>
      <c r="AO97" s="53" t="str">
        <f>IF('Г на Ч'!AO97*'Г на группу'!$A$2,'Г на Ч'!AO97*'Г на группу'!$A$2,"")</f>
        <v/>
      </c>
      <c r="AP97" s="53" t="str">
        <f>IF('Г на Ч'!AP97*'Г на группу'!$A$2,'Г на Ч'!AP97*'Г на группу'!$A$2,"")</f>
        <v/>
      </c>
      <c r="AQ97" s="53" t="str">
        <f>IF('Г на Ч'!AQ97*'Г на группу'!$A$2,'Г на Ч'!AQ97*'Г на группу'!$A$2,"")</f>
        <v/>
      </c>
      <c r="AR97" s="53" t="str">
        <f>IF('Г на Ч'!AR97*'Г на группу'!$A$2,'Г на Ч'!AR97*'Г на группу'!$A$2,"")</f>
        <v/>
      </c>
      <c r="AS97" s="50" t="str">
        <f>IF('Г на Ч'!AS97*'Г на группу'!$A$2,'Г на Ч'!AS97*'Г на группу'!$A$2,"")</f>
        <v/>
      </c>
      <c r="AT97" s="53" t="str">
        <f>IF('Г на Ч'!AT97*'Г на группу'!$A$2,'Г на Ч'!AT97*'Г на группу'!$A$2,"")</f>
        <v/>
      </c>
      <c r="AU97" s="53" t="str">
        <f>IF('Г на Ч'!AU97*'Г на группу'!$A$2,'Г на Ч'!AU97*'Г на группу'!$A$2,"")</f>
        <v/>
      </c>
      <c r="AV97" s="53" t="str">
        <f>IF('Г на Ч'!AV97*'Г на группу'!$A$2,'Г на Ч'!AV97*'Г на группу'!$A$2,"")</f>
        <v/>
      </c>
      <c r="AW97" s="53" t="str">
        <f>IF('Г на Ч'!AW97*'Г на группу'!$A$2,'Г на Ч'!AW97*'Г на группу'!$A$2,"")</f>
        <v/>
      </c>
      <c r="AX97" s="21" t="str">
        <f>IF('Г на Ч'!AX97*'Г на группу'!$A$2,'Г на Ч'!AX97*'Г на группу'!$A$2,"")</f>
        <v/>
      </c>
      <c r="AY97" s="30" t="str">
        <f>IF('Г на Ч'!AY97*'Г на группу'!$A$2,'Г на Ч'!AY97*'Г на группу'!$A$2,"")</f>
        <v/>
      </c>
      <c r="AZ97" s="53" t="str">
        <f>IF('Г на Ч'!AZ97*'Г на группу'!$A$2,'Г на Ч'!AZ97*'Г на группу'!$A$2,"")</f>
        <v/>
      </c>
      <c r="BA97" s="53" t="str">
        <f>IF('Г на Ч'!BA97*'Г на группу'!$A$2,'Г на Ч'!BA97*'Г на группу'!$A$2,"")</f>
        <v/>
      </c>
      <c r="BB97" s="53" t="str">
        <f>IF('Г на Ч'!BB97*'Г на группу'!$A$2,'Г на Ч'!BB97*'Г на группу'!$A$2,"")</f>
        <v/>
      </c>
      <c r="BC97" s="50" t="str">
        <f>IF('Г на Ч'!BC97*'Г на группу'!$A$2,'Г на Ч'!BC97*'Г на группу'!$A$2,"")</f>
        <v/>
      </c>
      <c r="BD97" s="53" t="str">
        <f>IF('Г на Ч'!BD97*'Г на группу'!$A$2,'Г на Ч'!BD97*'Г на группу'!$A$2,"")</f>
        <v/>
      </c>
      <c r="BE97" s="53" t="str">
        <f>IF('Г на Ч'!BE97*'Г на группу'!$A$2,'Г на Ч'!BE97*'Г на группу'!$A$2,"")</f>
        <v/>
      </c>
      <c r="BF97" s="53" t="str">
        <f>IF('Г на Ч'!BF97*'Г на группу'!$A$2,'Г на Ч'!BF97*'Г на группу'!$A$2,"")</f>
        <v/>
      </c>
      <c r="BG97" s="53" t="str">
        <f>IF('Г на Ч'!BG97*'Г на группу'!$A$2,'Г на Ч'!BG97*'Г на группу'!$A$2,"")</f>
        <v/>
      </c>
      <c r="BH97" s="54" t="str">
        <f>IF('Г на Ч'!BH97*'Г на группу'!$A$2,'Г на Ч'!BH97*'Г на группу'!$A$2,"")</f>
        <v/>
      </c>
      <c r="BI97" s="30">
        <f>IF('Г на Ч'!BI97*'Г на группу'!$A$2,'Г на Ч'!BI97*'Г на группу'!$A$2,"")</f>
        <v>372</v>
      </c>
      <c r="BJ97" s="53">
        <f>IF('Г на Ч'!BJ97*'Г на группу'!$A$2,'Г на Ч'!BJ97*'Г на группу'!$A$2,"")</f>
        <v>0.60000000000000009</v>
      </c>
      <c r="BK97" s="53" t="str">
        <f>IF('Г на Ч'!BK97*'Г на группу'!$A$2,'Г на Ч'!BK97*'Г на группу'!$A$2,"")</f>
        <v/>
      </c>
      <c r="BL97" s="53">
        <f>IF('Г на Ч'!BL97*'Г на группу'!$A$2,'Г на Ч'!BL97*'Г на группу'!$A$2,"")</f>
        <v>96.960000000000008</v>
      </c>
      <c r="BM97" s="55">
        <f>IF('Г на Ч'!BM97*'Г на группу'!$A$2,'Г на Ч'!BM97*'Г на группу'!$A$2,"")</f>
        <v>120</v>
      </c>
      <c r="BN97" s="53" t="str">
        <f>IF('Г на Ч'!BN97*'Г на группу'!$A$2,'Г на Ч'!BN97*'Г на группу'!$A$2,"")</f>
        <v/>
      </c>
      <c r="BO97" s="53" t="str">
        <f>IF('Г на Ч'!BO97*'Г на группу'!$A$2,'Г на Ч'!BO97*'Г на группу'!$A$2,"")</f>
        <v/>
      </c>
      <c r="BP97" s="53" t="str">
        <f>IF('Г на Ч'!BP97*'Г на группу'!$A$2,'Г на Ч'!BP97*'Г на группу'!$A$2,"")</f>
        <v/>
      </c>
      <c r="BQ97" s="53" t="str">
        <f>IF('Г на Ч'!BQ97*'Г на группу'!$A$2,'Г на Ч'!BQ97*'Г на группу'!$A$2,"")</f>
        <v/>
      </c>
      <c r="BR97" s="50" t="str">
        <f>IF('Г на Ч'!BR97*'Г на группу'!$A$2,'Г на Ч'!BR97*'Г на группу'!$A$2,"")</f>
        <v/>
      </c>
      <c r="BS97" s="53">
        <f>IF('Г на Ч'!BS97*'Г на группу'!$A$2,'Г на Ч'!BS97*'Г на группу'!$A$2,"")</f>
        <v>372</v>
      </c>
      <c r="BT97" s="53">
        <f>IF('Г на Ч'!BT97*'Г на группу'!$A$2,'Г на Ч'!BT97*'Г на группу'!$A$2,"")</f>
        <v>0.60000000000000009</v>
      </c>
      <c r="BU97" s="53" t="str">
        <f>IF('Г на Ч'!BU97*'Г на группу'!$A$2,'Г на Ч'!BU97*'Г на группу'!$A$2,"")</f>
        <v/>
      </c>
      <c r="BV97" s="53">
        <f>IF('Г на Ч'!BV97*'Г на группу'!$A$2,'Г на Ч'!BV97*'Г на группу'!$A$2,"")</f>
        <v>96.960000000000008</v>
      </c>
      <c r="BW97" s="50">
        <f>IF('Г на Ч'!BW97*'Г на группу'!$A$2,'Г на Ч'!BW97*'Г на группу'!$A$2,"")</f>
        <v>120</v>
      </c>
      <c r="BX97" s="53" t="str">
        <f>IF('Г на Ч'!BX97*'Г на группу'!$A$2,'Г на Ч'!BX97*'Г на группу'!$A$2,"")</f>
        <v/>
      </c>
      <c r="BY97" s="53" t="str">
        <f>IF('Г на Ч'!BY97*'Г на группу'!$A$2,'Г на Ч'!BY97*'Г на группу'!$A$2,"")</f>
        <v/>
      </c>
      <c r="BZ97" s="53" t="str">
        <f>IF('Г на Ч'!BZ97*'Г на группу'!$A$2,'Г на Ч'!BZ97*'Г на группу'!$A$2,"")</f>
        <v/>
      </c>
      <c r="CA97" s="53" t="str">
        <f>IF('Г на Ч'!CA97*'Г на группу'!$A$2,'Г на Ч'!CA97*'Г на группу'!$A$2,"")</f>
        <v/>
      </c>
      <c r="CB97" s="50" t="str">
        <f>IF('Г на Ч'!CB97*'Г на группу'!$A$2,'Г на Ч'!CB97*'Г на группу'!$A$2,"")</f>
        <v/>
      </c>
      <c r="CC97" s="53" t="str">
        <f>IF('Г на Ч'!CC97*'Г на группу'!$A$2,'Г на Ч'!CC97*'Г на группу'!$A$2,"")</f>
        <v/>
      </c>
      <c r="CD97" s="53" t="str">
        <f>IF('Г на Ч'!CD97*'Г на группу'!$A$2,'Г на Ч'!CD97*'Г на группу'!$A$2,"")</f>
        <v/>
      </c>
      <c r="CE97" s="53" t="str">
        <f>IF('Г на Ч'!CE97*'Г на группу'!$A$2,'Г на Ч'!CE97*'Г на группу'!$A$2,"")</f>
        <v/>
      </c>
      <c r="CF97" s="53" t="str">
        <f>IF('Г на Ч'!CF97*'Г на группу'!$A$2,'Г на Ч'!CF97*'Г на группу'!$A$2,"")</f>
        <v/>
      </c>
      <c r="CG97" s="50" t="str">
        <f>IF('Г на Ч'!CG97*'Г на группу'!$A$2,'Г на Ч'!CG97*'Г на группу'!$A$2,"")</f>
        <v/>
      </c>
      <c r="CH97" s="53" t="str">
        <f>IF('Г на Ч'!CH97*'Г на группу'!$A$2,'Г на Ч'!CH97*'Г на группу'!$A$2,"")</f>
        <v/>
      </c>
      <c r="CI97" s="53" t="str">
        <f>IF('Г на Ч'!CI97*'Г на группу'!$A$2,'Г на Ч'!CI97*'Г на группу'!$A$2,"")</f>
        <v/>
      </c>
      <c r="CJ97" s="53" t="str">
        <f>IF('Г на Ч'!CJ97*'Г на группу'!$A$2,'Г на Ч'!CJ97*'Г на группу'!$A$2,"")</f>
        <v/>
      </c>
      <c r="CK97" s="53" t="str">
        <f>IF('Г на Ч'!CK97*'Г на группу'!$A$2,'Г на Ч'!CK97*'Г на группу'!$A$2,"")</f>
        <v/>
      </c>
      <c r="CL97" s="21" t="str">
        <f>IF('Г на Ч'!CL97*'Г на группу'!$A$2,'Г на Ч'!CL97*'Г на группу'!$A$2,"")</f>
        <v/>
      </c>
      <c r="CM97" s="53" t="str">
        <f>IF('Г на Ч'!CM97*'Г на группу'!$A$2,'Г на Ч'!CM97*'Г на группу'!$A$2,"")</f>
        <v/>
      </c>
      <c r="CN97" s="53" t="str">
        <f>IF('Г на Ч'!CN97*'Г на группу'!$A$2,'Г на Ч'!CN97*'Г на группу'!$A$2,"")</f>
        <v/>
      </c>
      <c r="CO97" s="53" t="str">
        <f>IF('Г на Ч'!CO97*'Г на группу'!$A$2,'Г на Ч'!CO97*'Г на группу'!$A$2,"")</f>
        <v/>
      </c>
      <c r="CP97" s="53" t="str">
        <f>IF('Г на Ч'!CP97*'Г на группу'!$A$2,'Г на Ч'!CP97*'Г на группу'!$A$2,"")</f>
        <v/>
      </c>
      <c r="CQ97" s="21" t="str">
        <f>IF('Г на Ч'!CQ97*'Г на группу'!$A$2,'Г на Ч'!CQ97*'Г на группу'!$A$2,"")</f>
        <v/>
      </c>
      <c r="CR97" s="53" t="str">
        <f>IF('Г на Ч'!CR97*'Г на группу'!$A$2,'Г на Ч'!CR97*'Г на группу'!$A$2,"")</f>
        <v/>
      </c>
      <c r="CS97" s="53" t="str">
        <f>IF('Г на Ч'!CS97*'Г на группу'!$A$2,'Г на Ч'!CS97*'Г на группу'!$A$2,"")</f>
        <v/>
      </c>
      <c r="CT97" s="53" t="str">
        <f>IF('Г на Ч'!CT97*'Г на группу'!$A$2,'Г на Ч'!CT97*'Г на группу'!$A$2,"")</f>
        <v/>
      </c>
      <c r="CU97" s="53" t="str">
        <f>IF('Г на Ч'!CU97*'Г на группу'!$A$2,'Г на Ч'!CU97*'Г на группу'!$A$2,"")</f>
        <v/>
      </c>
      <c r="CV97" s="21" t="str">
        <f>IF('Г на Ч'!CV97*'Г на группу'!$A$2,'Г на Ч'!CV97*'Г на группу'!$A$2,"")</f>
        <v/>
      </c>
      <c r="CW97" s="53" t="str">
        <f>IF('Г на Ч'!CW97*'Г на группу'!$A$2,'Г на Ч'!CW97*'Г на группу'!$A$2,"")</f>
        <v/>
      </c>
      <c r="CX97" s="53" t="str">
        <f>IF('Г на Ч'!CX97*'Г на группу'!$A$2,'Г на Ч'!CX97*'Г на группу'!$A$2,"")</f>
        <v/>
      </c>
      <c r="CY97" s="53" t="str">
        <f>IF('Г на Ч'!CY97*'Г на группу'!$A$2,'Г на Ч'!CY97*'Г на группу'!$A$2,"")</f>
        <v/>
      </c>
      <c r="CZ97" s="53" t="str">
        <f>IF('Г на Ч'!CZ97*'Г на группу'!$A$2,'Г на Ч'!CZ97*'Г на группу'!$A$2,"")</f>
        <v/>
      </c>
      <c r="DA97" s="21" t="str">
        <f>IF('Г на Ч'!DA97*'Г на группу'!$A$2,'Г на Ч'!DA97*'Г на группу'!$A$2,"")</f>
        <v/>
      </c>
      <c r="DB97" s="53" t="str">
        <f>IF('Г на Ч'!DB97*'Г на группу'!$A$2,'Г на Ч'!DB97*'Г на группу'!$A$2,"")</f>
        <v/>
      </c>
      <c r="DC97" s="53" t="str">
        <f>IF('Г на Ч'!DC97*'Г на группу'!$A$2,'Г на Ч'!DC97*'Г на группу'!$A$2,"")</f>
        <v/>
      </c>
      <c r="DD97" s="53" t="str">
        <f>IF('Г на Ч'!DD97*'Г на группу'!$A$2,'Г на Ч'!DD97*'Г на группу'!$A$2,"")</f>
        <v/>
      </c>
      <c r="DE97" s="53" t="str">
        <f>IF('Г на Ч'!DE97*'Г на группу'!$A$2,'Г на Ч'!DE97*'Г на группу'!$A$2,"")</f>
        <v/>
      </c>
      <c r="DF97" s="21" t="str">
        <f>IF('Г на Ч'!DF97*'Г на группу'!$A$2,'Г на Ч'!DF97*'Г на группу'!$A$2,"")</f>
        <v/>
      </c>
      <c r="DG97" s="53" t="str">
        <f>IF('Г на Ч'!DG97*'Г на группу'!$A$2,'Г на Ч'!DG97*'Г на группу'!$A$2,"")</f>
        <v/>
      </c>
      <c r="DH97" s="53" t="str">
        <f>IF('Г на Ч'!DH97*'Г на группу'!$A$2,'Г на Ч'!DH97*'Г на группу'!$A$2,"")</f>
        <v/>
      </c>
      <c r="DI97" s="53" t="str">
        <f>IF('Г на Ч'!DI97*'Г на группу'!$A$2,'Г на Ч'!DI97*'Г на группу'!$A$2,"")</f>
        <v/>
      </c>
      <c r="DJ97" s="53" t="str">
        <f>IF('Г на Ч'!DJ97*'Г на группу'!$A$2,'Г на Ч'!DJ97*'Г на группу'!$A$2,"")</f>
        <v/>
      </c>
      <c r="DK97" s="21" t="str">
        <f>IF('Г на Ч'!DK97*'Г на группу'!$A$2,'Г на Ч'!DK97*'Г на группу'!$A$2,"")</f>
        <v/>
      </c>
      <c r="DL97" s="53" t="str">
        <f>IF('Г на Ч'!DL97*'Г на группу'!$A$2,'Г на Ч'!DL97*'Г на группу'!$A$2,"")</f>
        <v/>
      </c>
      <c r="DM97" s="53" t="str">
        <f>IF('Г на Ч'!DM97*'Г на группу'!$A$2,'Г на Ч'!DM97*'Г на группу'!$A$2,"")</f>
        <v/>
      </c>
      <c r="DN97" s="53" t="str">
        <f>IF('Г на Ч'!DN97*'Г на группу'!$A$2,'Г на Ч'!DN97*'Г на группу'!$A$2,"")</f>
        <v/>
      </c>
      <c r="DO97" s="53" t="str">
        <f>IF('Г на Ч'!DO97*'Г на группу'!$A$2,'Г на Ч'!DO97*'Г на группу'!$A$2,"")</f>
        <v/>
      </c>
      <c r="DP97" s="21" t="str">
        <f>IF('Г на Ч'!DP97*'Г на группу'!$A$2,'Г на Ч'!DP97*'Г на группу'!$A$2,"")</f>
        <v/>
      </c>
      <c r="DQ97" s="21">
        <f t="shared" si="155"/>
        <v>360</v>
      </c>
    </row>
    <row r="98" spans="1:121" s="21" customFormat="1" x14ac:dyDescent="0.25">
      <c r="A98" s="40" t="s">
        <v>44</v>
      </c>
      <c r="B98" s="38">
        <v>293</v>
      </c>
      <c r="C98" s="38">
        <v>0.4</v>
      </c>
      <c r="D98" s="38">
        <v>0</v>
      </c>
      <c r="E98" s="43">
        <v>76.599999999999994</v>
      </c>
      <c r="F98" s="71" t="e">
        <f t="shared" si="129"/>
        <v>#VALUE!</v>
      </c>
      <c r="G98" s="71" t="e">
        <f t="shared" si="130"/>
        <v>#VALUE!</v>
      </c>
      <c r="H98" s="71" t="e">
        <f t="shared" si="131"/>
        <v>#VALUE!</v>
      </c>
      <c r="I98" s="71" t="e">
        <f t="shared" si="132"/>
        <v>#VALUE!</v>
      </c>
      <c r="J98" s="38" t="str">
        <f>IF('Г на Ч'!J98*'Г на группу'!$A$2,'Г на Ч'!J98*'Г на группу'!$A$2,"")</f>
        <v/>
      </c>
      <c r="K98" s="39">
        <f>IF('Г на Ч'!K98*'Г на группу'!$A$2,'Г на Ч'!K98*'Г на группу'!$A$2,"")</f>
        <v>527.40000000000009</v>
      </c>
      <c r="L98" s="39">
        <f>IF('Г на Ч'!L98*'Г на группу'!$A$2,'Г на Ч'!L98*'Г на группу'!$A$2,"")</f>
        <v>0.72</v>
      </c>
      <c r="M98" s="39" t="str">
        <f>IF('Г на Ч'!M98*'Г на группу'!$A$2,'Г на Ч'!M98*'Г на группу'!$A$2,"")</f>
        <v/>
      </c>
      <c r="N98" s="39">
        <f>IF('Г на Ч'!N98*'Г на группу'!$A$2,'Г на Ч'!N98*'Г на группу'!$A$2,"")</f>
        <v>137.88</v>
      </c>
      <c r="O98" s="40">
        <f>IF('Г на Ч'!O98*'Г на группу'!$A$2,'Г на Ч'!O98*'Г на группу'!$A$2,"")</f>
        <v>180</v>
      </c>
      <c r="P98" s="39" t="str">
        <f>IF('Г на Ч'!P98*'Г на группу'!$A$2,'Г на Ч'!P98*'Г на группу'!$A$2,"")</f>
        <v/>
      </c>
      <c r="Q98" s="39" t="str">
        <f>IF('Г на Ч'!Q98*'Г на группу'!$A$2,'Г на Ч'!Q98*'Г на группу'!$A$2,"")</f>
        <v/>
      </c>
      <c r="R98" s="39" t="str">
        <f>IF('Г на Ч'!R98*'Г на группу'!$A$2,'Г на Ч'!R98*'Г на группу'!$A$2,"")</f>
        <v/>
      </c>
      <c r="S98" s="39" t="str">
        <f>IF('Г на Ч'!S98*'Г на группу'!$A$2,'Г на Ч'!S98*'Г на группу'!$A$2,"")</f>
        <v/>
      </c>
      <c r="T98" s="40" t="str">
        <f>IF('Г на Ч'!T98*'Г на группу'!$A$2,'Г на Ч'!T98*'Г на группу'!$A$2,"")</f>
        <v/>
      </c>
      <c r="U98" s="39" t="str">
        <f>IF('Г на Ч'!U98*'Г на группу'!$A$2,'Г на Ч'!U98*'Г на группу'!$A$2,"")</f>
        <v/>
      </c>
      <c r="V98" s="39" t="str">
        <f>IF('Г на Ч'!V98*'Г на группу'!$A$2,'Г на Ч'!V98*'Г на группу'!$A$2,"")</f>
        <v/>
      </c>
      <c r="W98" s="39" t="str">
        <f>IF('Г на Ч'!W98*'Г на группу'!$A$2,'Г на Ч'!W98*'Г на группу'!$A$2,"")</f>
        <v/>
      </c>
      <c r="X98" s="39" t="str">
        <f>IF('Г на Ч'!X98*'Г на группу'!$A$2,'Г на Ч'!X98*'Г на группу'!$A$2,"")</f>
        <v/>
      </c>
      <c r="Y98" s="40" t="str">
        <f>IF('Г на Ч'!Y98*'Г на группу'!$A$2,'Г на Ч'!Y98*'Г на группу'!$A$2,"")</f>
        <v/>
      </c>
      <c r="Z98" s="39" t="str">
        <f>IF('Г на Ч'!Z98*'Г на группу'!$A$2,'Г на Ч'!Z98*'Г на группу'!$A$2,"")</f>
        <v/>
      </c>
      <c r="AA98" s="39" t="str">
        <f>IF('Г на Ч'!AA98*'Г на группу'!$A$2,'Г на Ч'!AA98*'Г на группу'!$A$2,"")</f>
        <v/>
      </c>
      <c r="AB98" s="39" t="str">
        <f>IF('Г на Ч'!AB98*'Г на группу'!$A$2,'Г на Ч'!AB98*'Г на группу'!$A$2,"")</f>
        <v/>
      </c>
      <c r="AC98" s="39" t="str">
        <f>IF('Г на Ч'!AC98*'Г на группу'!$A$2,'Г на Ч'!AC98*'Г на группу'!$A$2,"")</f>
        <v/>
      </c>
      <c r="AD98" s="38" t="str">
        <f>IF('Г на Ч'!AD98*'Г на группу'!$A$2,'Г на Ч'!AD98*'Г на группу'!$A$2,"")</f>
        <v/>
      </c>
      <c r="AE98" s="39" t="str">
        <f>IF('Г на Ч'!AE98*'Г на группу'!$A$2,'Г на Ч'!AE98*'Г на группу'!$A$2,"")</f>
        <v/>
      </c>
      <c r="AF98" s="39" t="str">
        <f>IF('Г на Ч'!AF98*'Г на группу'!$A$2,'Г на Ч'!AF98*'Г на группу'!$A$2,"")</f>
        <v/>
      </c>
      <c r="AG98" s="39" t="str">
        <f>IF('Г на Ч'!AG98*'Г на группу'!$A$2,'Г на Ч'!AG98*'Г на группу'!$A$2,"")</f>
        <v/>
      </c>
      <c r="AH98" s="39" t="str">
        <f>IF('Г на Ч'!AH98*'Г на группу'!$A$2,'Г на Ч'!AH98*'Г на группу'!$A$2,"")</f>
        <v/>
      </c>
      <c r="AI98" s="38" t="str">
        <f>IF('Г на Ч'!AI98*'Г на группу'!$A$2,'Г на Ч'!AI98*'Г на группу'!$A$2,"")</f>
        <v/>
      </c>
      <c r="AJ98" s="39" t="str">
        <f>IF('Г на Ч'!AJ98*'Г на группу'!$A$2,'Г на Ч'!AJ98*'Г на группу'!$A$2,"")</f>
        <v/>
      </c>
      <c r="AK98" s="39" t="str">
        <f>IF('Г на Ч'!AK98*'Г на группу'!$A$2,'Г на Ч'!AK98*'Г на группу'!$A$2,"")</f>
        <v/>
      </c>
      <c r="AL98" s="39" t="str">
        <f>IF('Г на Ч'!AL98*'Г на группу'!$A$2,'Г на Ч'!AL98*'Г на группу'!$A$2,"")</f>
        <v/>
      </c>
      <c r="AM98" s="39" t="str">
        <f>IF('Г на Ч'!AM98*'Г на группу'!$A$2,'Г на Ч'!AM98*'Г на группу'!$A$2,"")</f>
        <v/>
      </c>
      <c r="AN98" s="41" t="str">
        <f>IF('Г на Ч'!AN98*'Г на группу'!$A$2,'Г на Ч'!AN98*'Г на группу'!$A$2,"")</f>
        <v/>
      </c>
      <c r="AO98" s="39" t="str">
        <f>IF('Г на Ч'!AO98*'Г на группу'!$A$2,'Г на Ч'!AO98*'Г на группу'!$A$2,"")</f>
        <v/>
      </c>
      <c r="AP98" s="39" t="str">
        <f>IF('Г на Ч'!AP98*'Г на группу'!$A$2,'Г на Ч'!AP98*'Г на группу'!$A$2,"")</f>
        <v/>
      </c>
      <c r="AQ98" s="39" t="str">
        <f>IF('Г на Ч'!AQ98*'Г на группу'!$A$2,'Г на Ч'!AQ98*'Г на группу'!$A$2,"")</f>
        <v/>
      </c>
      <c r="AR98" s="39" t="str">
        <f>IF('Г на Ч'!AR98*'Г на группу'!$A$2,'Г на Ч'!AR98*'Г на группу'!$A$2,"")</f>
        <v/>
      </c>
      <c r="AS98" s="40" t="str">
        <f>IF('Г на Ч'!AS98*'Г на группу'!$A$2,'Г на Ч'!AS98*'Г на группу'!$A$2,"")</f>
        <v/>
      </c>
      <c r="AT98" s="39" t="str">
        <f>IF('Г на Ч'!AT98*'Г на группу'!$A$2,'Г на Ч'!AT98*'Г на группу'!$A$2,"")</f>
        <v/>
      </c>
      <c r="AU98" s="39" t="str">
        <f>IF('Г на Ч'!AU98*'Г на группу'!$A$2,'Г на Ч'!AU98*'Г на группу'!$A$2,"")</f>
        <v/>
      </c>
      <c r="AV98" s="39" t="str">
        <f>IF('Г на Ч'!AV98*'Г на группу'!$A$2,'Г на Ч'!AV98*'Г на группу'!$A$2,"")</f>
        <v/>
      </c>
      <c r="AW98" s="39" t="str">
        <f>IF('Г на Ч'!AW98*'Г на группу'!$A$2,'Г на Ч'!AW98*'Г на группу'!$A$2,"")</f>
        <v/>
      </c>
      <c r="AX98" s="38" t="str">
        <f>IF('Г на Ч'!AX98*'Г на группу'!$A$2,'Г на Ч'!AX98*'Г на группу'!$A$2,"")</f>
        <v/>
      </c>
      <c r="AY98" s="42" t="str">
        <f>IF('Г на Ч'!AY98*'Г на группу'!$A$2,'Г на Ч'!AY98*'Г на группу'!$A$2,"")</f>
        <v/>
      </c>
      <c r="AZ98" s="39" t="str">
        <f>IF('Г на Ч'!AZ98*'Г на группу'!$A$2,'Г на Ч'!AZ98*'Г на группу'!$A$2,"")</f>
        <v/>
      </c>
      <c r="BA98" s="39" t="str">
        <f>IF('Г на Ч'!BA98*'Г на группу'!$A$2,'Г на Ч'!BA98*'Г на группу'!$A$2,"")</f>
        <v/>
      </c>
      <c r="BB98" s="39" t="str">
        <f>IF('Г на Ч'!BB98*'Г на группу'!$A$2,'Г на Ч'!BB98*'Г на группу'!$A$2,"")</f>
        <v/>
      </c>
      <c r="BC98" s="40" t="str">
        <f>IF('Г на Ч'!BC98*'Г на группу'!$A$2,'Г на Ч'!BC98*'Г на группу'!$A$2,"")</f>
        <v/>
      </c>
      <c r="BD98" s="39" t="str">
        <f>IF('Г на Ч'!BD98*'Г на группу'!$A$2,'Г на Ч'!BD98*'Г на группу'!$A$2,"")</f>
        <v/>
      </c>
      <c r="BE98" s="39" t="str">
        <f>IF('Г на Ч'!BE98*'Г на группу'!$A$2,'Г на Ч'!BE98*'Г на группу'!$A$2,"")</f>
        <v/>
      </c>
      <c r="BF98" s="39" t="str">
        <f>IF('Г на Ч'!BF98*'Г на группу'!$A$2,'Г на Ч'!BF98*'Г на группу'!$A$2,"")</f>
        <v/>
      </c>
      <c r="BG98" s="39" t="str">
        <f>IF('Г на Ч'!BG98*'Г на группу'!$A$2,'Г на Ч'!BG98*'Г на группу'!$A$2,"")</f>
        <v/>
      </c>
      <c r="BH98" s="41" t="str">
        <f>IF('Г на Ч'!BH98*'Г на группу'!$A$2,'Г на Ч'!BH98*'Г на группу'!$A$2,"")</f>
        <v/>
      </c>
      <c r="BI98" s="42" t="str">
        <f>IF('Г на Ч'!BI98*'Г на группу'!$A$2,'Г на Ч'!BI98*'Г на группу'!$A$2,"")</f>
        <v/>
      </c>
      <c r="BJ98" s="39" t="str">
        <f>IF('Г на Ч'!BJ98*'Г на группу'!$A$2,'Г на Ч'!BJ98*'Г на группу'!$A$2,"")</f>
        <v/>
      </c>
      <c r="BK98" s="39" t="str">
        <f>IF('Г на Ч'!BK98*'Г на группу'!$A$2,'Г на Ч'!BK98*'Г на группу'!$A$2,"")</f>
        <v/>
      </c>
      <c r="BL98" s="39" t="str">
        <f>IF('Г на Ч'!BL98*'Г на группу'!$A$2,'Г на Ч'!BL98*'Г на группу'!$A$2,"")</f>
        <v/>
      </c>
      <c r="BM98" s="43" t="str">
        <f>IF('Г на Ч'!BM98*'Г на группу'!$A$2,'Г на Ч'!BM98*'Г на группу'!$A$2,"")</f>
        <v/>
      </c>
      <c r="BN98" s="39" t="str">
        <f>IF('Г на Ч'!BN98*'Г на группу'!$A$2,'Г на Ч'!BN98*'Г на группу'!$A$2,"")</f>
        <v/>
      </c>
      <c r="BO98" s="39" t="str">
        <f>IF('Г на Ч'!BO98*'Г на группу'!$A$2,'Г на Ч'!BO98*'Г на группу'!$A$2,"")</f>
        <v/>
      </c>
      <c r="BP98" s="39" t="str">
        <f>IF('Г на Ч'!BP98*'Г на группу'!$A$2,'Г на Ч'!BP98*'Г на группу'!$A$2,"")</f>
        <v/>
      </c>
      <c r="BQ98" s="39" t="str">
        <f>IF('Г на Ч'!BQ98*'Г на группу'!$A$2,'Г на Ч'!BQ98*'Г на группу'!$A$2,"")</f>
        <v/>
      </c>
      <c r="BR98" s="40" t="str">
        <f>IF('Г на Ч'!BR98*'Г на группу'!$A$2,'Г на Ч'!BR98*'Г на группу'!$A$2,"")</f>
        <v/>
      </c>
      <c r="BS98" s="39" t="str">
        <f>IF('Г на Ч'!BS98*'Г на группу'!$A$2,'Г на Ч'!BS98*'Г на группу'!$A$2,"")</f>
        <v/>
      </c>
      <c r="BT98" s="39" t="str">
        <f>IF('Г на Ч'!BT98*'Г на группу'!$A$2,'Г на Ч'!BT98*'Г на группу'!$A$2,"")</f>
        <v/>
      </c>
      <c r="BU98" s="39" t="str">
        <f>IF('Г на Ч'!BU98*'Г на группу'!$A$2,'Г на Ч'!BU98*'Г на группу'!$A$2,"")</f>
        <v/>
      </c>
      <c r="BV98" s="39" t="str">
        <f>IF('Г на Ч'!BV98*'Г на группу'!$A$2,'Г на Ч'!BV98*'Г на группу'!$A$2,"")</f>
        <v/>
      </c>
      <c r="BW98" s="40" t="str">
        <f>IF('Г на Ч'!BW98*'Г на группу'!$A$2,'Г на Ч'!BW98*'Г на группу'!$A$2,"")</f>
        <v/>
      </c>
      <c r="BX98" s="39">
        <f>IF('Г на Ч'!BX98*'Г на группу'!$A$2,'Г на Ч'!BX98*'Г на группу'!$A$2,"")</f>
        <v>527.40000000000009</v>
      </c>
      <c r="BY98" s="39">
        <f>IF('Г на Ч'!BY98*'Г на группу'!$A$2,'Г на Ч'!BY98*'Г на группу'!$A$2,"")</f>
        <v>0.72</v>
      </c>
      <c r="BZ98" s="39" t="str">
        <f>IF('Г на Ч'!BZ98*'Г на группу'!$A$2,'Г на Ч'!BZ98*'Г на группу'!$A$2,"")</f>
        <v/>
      </c>
      <c r="CA98" s="39">
        <f>IF('Г на Ч'!CA98*'Г на группу'!$A$2,'Г на Ч'!CA98*'Г на группу'!$A$2,"")</f>
        <v>137.88</v>
      </c>
      <c r="CB98" s="40">
        <f>IF('Г на Ч'!CB98*'Г на группу'!$A$2,'Г на Ч'!CB98*'Г на группу'!$A$2,"")</f>
        <v>180</v>
      </c>
      <c r="CC98" s="39" t="str">
        <f>IF('Г на Ч'!CC98*'Г на группу'!$A$2,'Г на Ч'!CC98*'Г на группу'!$A$2,"")</f>
        <v/>
      </c>
      <c r="CD98" s="39" t="str">
        <f>IF('Г на Ч'!CD98*'Г на группу'!$A$2,'Г на Ч'!CD98*'Г на группу'!$A$2,"")</f>
        <v/>
      </c>
      <c r="CE98" s="39" t="str">
        <f>IF('Г на Ч'!CE98*'Г на группу'!$A$2,'Г на Ч'!CE98*'Г на группу'!$A$2,"")</f>
        <v/>
      </c>
      <c r="CF98" s="39" t="str">
        <f>IF('Г на Ч'!CF98*'Г на группу'!$A$2,'Г на Ч'!CF98*'Г на группу'!$A$2,"")</f>
        <v/>
      </c>
      <c r="CG98" s="40" t="str">
        <f>IF('Г на Ч'!CG98*'Г на группу'!$A$2,'Г на Ч'!CG98*'Г на группу'!$A$2,"")</f>
        <v/>
      </c>
      <c r="CH98" s="39" t="str">
        <f>IF('Г на Ч'!CH98*'Г на группу'!$A$2,'Г на Ч'!CH98*'Г на группу'!$A$2,"")</f>
        <v/>
      </c>
      <c r="CI98" s="39" t="str">
        <f>IF('Г на Ч'!CI98*'Г на группу'!$A$2,'Г на Ч'!CI98*'Г на группу'!$A$2,"")</f>
        <v/>
      </c>
      <c r="CJ98" s="39" t="str">
        <f>IF('Г на Ч'!CJ98*'Г на группу'!$A$2,'Г на Ч'!CJ98*'Г на группу'!$A$2,"")</f>
        <v/>
      </c>
      <c r="CK98" s="39" t="str">
        <f>IF('Г на Ч'!CK98*'Г на группу'!$A$2,'Г на Ч'!CK98*'Г на группу'!$A$2,"")</f>
        <v/>
      </c>
      <c r="CL98" s="38" t="str">
        <f>IF('Г на Ч'!CL98*'Г на группу'!$A$2,'Г на Ч'!CL98*'Г на группу'!$A$2,"")</f>
        <v/>
      </c>
      <c r="CM98" s="39" t="str">
        <f>IF('Г на Ч'!CM98*'Г на группу'!$A$2,'Г на Ч'!CM98*'Г на группу'!$A$2,"")</f>
        <v/>
      </c>
      <c r="CN98" s="39" t="str">
        <f>IF('Г на Ч'!CN98*'Г на группу'!$A$2,'Г на Ч'!CN98*'Г на группу'!$A$2,"")</f>
        <v/>
      </c>
      <c r="CO98" s="39" t="str">
        <f>IF('Г на Ч'!CO98*'Г на группу'!$A$2,'Г на Ч'!CO98*'Г на группу'!$A$2,"")</f>
        <v/>
      </c>
      <c r="CP98" s="39" t="str">
        <f>IF('Г на Ч'!CP98*'Г на группу'!$A$2,'Г на Ч'!CP98*'Г на группу'!$A$2,"")</f>
        <v/>
      </c>
      <c r="CQ98" s="38" t="str">
        <f>IF('Г на Ч'!CQ98*'Г на группу'!$A$2,'Г на Ч'!CQ98*'Г на группу'!$A$2,"")</f>
        <v/>
      </c>
      <c r="CR98" s="39" t="str">
        <f>IF('Г на Ч'!CR98*'Г на группу'!$A$2,'Г на Ч'!CR98*'Г на группу'!$A$2,"")</f>
        <v/>
      </c>
      <c r="CS98" s="39" t="str">
        <f>IF('Г на Ч'!CS98*'Г на группу'!$A$2,'Г на Ч'!CS98*'Г на группу'!$A$2,"")</f>
        <v/>
      </c>
      <c r="CT98" s="39" t="str">
        <f>IF('Г на Ч'!CT98*'Г на группу'!$A$2,'Г на Ч'!CT98*'Г на группу'!$A$2,"")</f>
        <v/>
      </c>
      <c r="CU98" s="39" t="str">
        <f>IF('Г на Ч'!CU98*'Г на группу'!$A$2,'Г на Ч'!CU98*'Г на группу'!$A$2,"")</f>
        <v/>
      </c>
      <c r="CV98" s="38" t="str">
        <f>IF('Г на Ч'!CV98*'Г на группу'!$A$2,'Г на Ч'!CV98*'Г на группу'!$A$2,"")</f>
        <v/>
      </c>
      <c r="CW98" s="39" t="str">
        <f>IF('Г на Ч'!CW98*'Г на группу'!$A$2,'Г на Ч'!CW98*'Г на группу'!$A$2,"")</f>
        <v/>
      </c>
      <c r="CX98" s="39" t="str">
        <f>IF('Г на Ч'!CX98*'Г на группу'!$A$2,'Г на Ч'!CX98*'Г на группу'!$A$2,"")</f>
        <v/>
      </c>
      <c r="CY98" s="39" t="str">
        <f>IF('Г на Ч'!CY98*'Г на группу'!$A$2,'Г на Ч'!CY98*'Г на группу'!$A$2,"")</f>
        <v/>
      </c>
      <c r="CZ98" s="39" t="str">
        <f>IF('Г на Ч'!CZ98*'Г на группу'!$A$2,'Г на Ч'!CZ98*'Г на группу'!$A$2,"")</f>
        <v/>
      </c>
      <c r="DA98" s="38" t="str">
        <f>IF('Г на Ч'!DA98*'Г на группу'!$A$2,'Г на Ч'!DA98*'Г на группу'!$A$2,"")</f>
        <v/>
      </c>
      <c r="DB98" s="39" t="str">
        <f>IF('Г на Ч'!DB98*'Г на группу'!$A$2,'Г на Ч'!DB98*'Г на группу'!$A$2,"")</f>
        <v/>
      </c>
      <c r="DC98" s="39" t="str">
        <f>IF('Г на Ч'!DC98*'Г на группу'!$A$2,'Г на Ч'!DC98*'Г на группу'!$A$2,"")</f>
        <v/>
      </c>
      <c r="DD98" s="39" t="str">
        <f>IF('Г на Ч'!DD98*'Г на группу'!$A$2,'Г на Ч'!DD98*'Г на группу'!$A$2,"")</f>
        <v/>
      </c>
      <c r="DE98" s="39" t="str">
        <f>IF('Г на Ч'!DE98*'Г на группу'!$A$2,'Г на Ч'!DE98*'Г на группу'!$A$2,"")</f>
        <v/>
      </c>
      <c r="DF98" s="38" t="str">
        <f>IF('Г на Ч'!DF98*'Г на группу'!$A$2,'Г на Ч'!DF98*'Г на группу'!$A$2,"")</f>
        <v/>
      </c>
      <c r="DG98" s="39" t="str">
        <f>IF('Г на Ч'!DG98*'Г на группу'!$A$2,'Г на Ч'!DG98*'Г на группу'!$A$2,"")</f>
        <v/>
      </c>
      <c r="DH98" s="39" t="str">
        <f>IF('Г на Ч'!DH98*'Г на группу'!$A$2,'Г на Ч'!DH98*'Г на группу'!$A$2,"")</f>
        <v/>
      </c>
      <c r="DI98" s="39" t="str">
        <f>IF('Г на Ч'!DI98*'Г на группу'!$A$2,'Г на Ч'!DI98*'Г на группу'!$A$2,"")</f>
        <v/>
      </c>
      <c r="DJ98" s="39" t="str">
        <f>IF('Г на Ч'!DJ98*'Г на группу'!$A$2,'Г на Ч'!DJ98*'Г на группу'!$A$2,"")</f>
        <v/>
      </c>
      <c r="DK98" s="38" t="str">
        <f>IF('Г на Ч'!DK98*'Г на группу'!$A$2,'Г на Ч'!DK98*'Г на группу'!$A$2,"")</f>
        <v/>
      </c>
      <c r="DL98" s="39" t="str">
        <f>IF('Г на Ч'!DL98*'Г на группу'!$A$2,'Г на Ч'!DL98*'Г на группу'!$A$2,"")</f>
        <v/>
      </c>
      <c r="DM98" s="39" t="str">
        <f>IF('Г на Ч'!DM98*'Г на группу'!$A$2,'Г на Ч'!DM98*'Г на группу'!$A$2,"")</f>
        <v/>
      </c>
      <c r="DN98" s="39" t="str">
        <f>IF('Г на Ч'!DN98*'Г на группу'!$A$2,'Г на Ч'!DN98*'Г на группу'!$A$2,"")</f>
        <v/>
      </c>
      <c r="DO98" s="39" t="str">
        <f>IF('Г на Ч'!DO98*'Г на группу'!$A$2,'Г на Ч'!DO98*'Г на группу'!$A$2,"")</f>
        <v/>
      </c>
      <c r="DP98" s="38" t="str">
        <f>IF('Г на Ч'!DP98*'Г на группу'!$A$2,'Г на Ч'!DP98*'Г на группу'!$A$2,"")</f>
        <v/>
      </c>
      <c r="DQ98" s="21">
        <f t="shared" si="155"/>
        <v>360</v>
      </c>
    </row>
    <row r="99" spans="1:121" s="21" customFormat="1" x14ac:dyDescent="0.25">
      <c r="A99" s="50" t="s">
        <v>45</v>
      </c>
      <c r="B99" s="21">
        <v>430</v>
      </c>
      <c r="C99" s="21">
        <v>5</v>
      </c>
      <c r="D99" s="21">
        <v>11</v>
      </c>
      <c r="E99" s="55">
        <v>77</v>
      </c>
      <c r="F99" s="30" t="e">
        <f t="shared" si="129"/>
        <v>#VALUE!</v>
      </c>
      <c r="G99" s="30" t="e">
        <f t="shared" si="130"/>
        <v>#VALUE!</v>
      </c>
      <c r="H99" s="30" t="e">
        <f t="shared" si="131"/>
        <v>#VALUE!</v>
      </c>
      <c r="I99" s="30" t="e">
        <f t="shared" si="132"/>
        <v>#VALUE!</v>
      </c>
      <c r="J99" s="21" t="str">
        <f>IF('Г на Ч'!J99*'Г на группу'!$A$2,'Г на Ч'!J99*'Г на группу'!$A$2,"")</f>
        <v/>
      </c>
      <c r="K99" s="53" t="str">
        <f>IF('Г на Ч'!K99*'Г на группу'!$A$2,'Г на Ч'!K99*'Г на группу'!$A$2,"")</f>
        <v/>
      </c>
      <c r="L99" s="53" t="str">
        <f>IF('Г на Ч'!L99*'Г на группу'!$A$2,'Г на Ч'!L99*'Г на группу'!$A$2,"")</f>
        <v/>
      </c>
      <c r="M99" s="53" t="str">
        <f>IF('Г на Ч'!M99*'Г на группу'!$A$2,'Г на Ч'!M99*'Г на группу'!$A$2,"")</f>
        <v/>
      </c>
      <c r="N99" s="53" t="str">
        <f>IF('Г на Ч'!N99*'Г на группу'!$A$2,'Г на Ч'!N99*'Г на группу'!$A$2,"")</f>
        <v/>
      </c>
      <c r="O99" s="50" t="str">
        <f>IF('Г на Ч'!O99*'Г на группу'!$A$2,'Г на Ч'!O99*'Г на группу'!$A$2,"")</f>
        <v/>
      </c>
      <c r="P99" s="53">
        <f>IF('Г на Ч'!P99*'Г на группу'!$A$2,'Г на Ч'!P99*'Г на группу'!$A$2,"")</f>
        <v>541.79999999999995</v>
      </c>
      <c r="Q99" s="53">
        <f>IF('Г на Ч'!Q99*'Г на группу'!$A$2,'Г на Ч'!Q99*'Г на группу'!$A$2,"")</f>
        <v>6.3000000000000007</v>
      </c>
      <c r="R99" s="53">
        <f>IF('Г на Ч'!R99*'Г на группу'!$A$2,'Г на Ч'!R99*'Г на группу'!$A$2,"")</f>
        <v>13.86</v>
      </c>
      <c r="S99" s="53">
        <f>IF('Г на Ч'!S99*'Г на группу'!$A$2,'Г на Ч'!S99*'Г на группу'!$A$2,"")</f>
        <v>97.02000000000001</v>
      </c>
      <c r="T99" s="50">
        <f>IF('Г на Ч'!T99*'Г на группу'!$A$2,'Г на Ч'!T99*'Г на группу'!$A$2,"")</f>
        <v>126</v>
      </c>
      <c r="U99" s="53" t="str">
        <f>IF('Г на Ч'!U99*'Г на группу'!$A$2,'Г на Ч'!U99*'Г на группу'!$A$2,"")</f>
        <v/>
      </c>
      <c r="V99" s="53" t="str">
        <f>IF('Г на Ч'!V99*'Г на группу'!$A$2,'Г на Ч'!V99*'Г на группу'!$A$2,"")</f>
        <v/>
      </c>
      <c r="W99" s="53" t="str">
        <f>IF('Г на Ч'!W99*'Г на группу'!$A$2,'Г на Ч'!W99*'Г на группу'!$A$2,"")</f>
        <v/>
      </c>
      <c r="X99" s="53" t="str">
        <f>IF('Г на Ч'!X99*'Г на группу'!$A$2,'Г на Ч'!X99*'Г на группу'!$A$2,"")</f>
        <v/>
      </c>
      <c r="Y99" s="50" t="str">
        <f>IF('Г на Ч'!Y99*'Г на группу'!$A$2,'Г на Ч'!Y99*'Г на группу'!$A$2,"")</f>
        <v/>
      </c>
      <c r="Z99" s="53" t="str">
        <f>IF('Г на Ч'!Z99*'Г на группу'!$A$2,'Г на Ч'!Z99*'Г на группу'!$A$2,"")</f>
        <v/>
      </c>
      <c r="AA99" s="53" t="str">
        <f>IF('Г на Ч'!AA99*'Г на группу'!$A$2,'Г на Ч'!AA99*'Г на группу'!$A$2,"")</f>
        <v/>
      </c>
      <c r="AB99" s="53" t="str">
        <f>IF('Г на Ч'!AB99*'Г на группу'!$A$2,'Г на Ч'!AB99*'Г на группу'!$A$2,"")</f>
        <v/>
      </c>
      <c r="AC99" s="53" t="str">
        <f>IF('Г на Ч'!AC99*'Г на группу'!$A$2,'Г на Ч'!AC99*'Г на группу'!$A$2,"")</f>
        <v/>
      </c>
      <c r="AD99" s="21" t="str">
        <f>IF('Г на Ч'!AD99*'Г на группу'!$A$2,'Г на Ч'!AD99*'Г на группу'!$A$2,"")</f>
        <v/>
      </c>
      <c r="AE99" s="53" t="str">
        <f>IF('Г на Ч'!AE99*'Г на группу'!$A$2,'Г на Ч'!AE99*'Г на группу'!$A$2,"")</f>
        <v/>
      </c>
      <c r="AF99" s="53" t="str">
        <f>IF('Г на Ч'!AF99*'Г на группу'!$A$2,'Г на Ч'!AF99*'Г на группу'!$A$2,"")</f>
        <v/>
      </c>
      <c r="AG99" s="53" t="str">
        <f>IF('Г на Ч'!AG99*'Г на группу'!$A$2,'Г на Ч'!AG99*'Г на группу'!$A$2,"")</f>
        <v/>
      </c>
      <c r="AH99" s="53" t="str">
        <f>IF('Г на Ч'!AH99*'Г на группу'!$A$2,'Г на Ч'!AH99*'Г на группу'!$A$2,"")</f>
        <v/>
      </c>
      <c r="AI99" s="21" t="str">
        <f>IF('Г на Ч'!AI99*'Г на группу'!$A$2,'Г на Ч'!AI99*'Г на группу'!$A$2,"")</f>
        <v/>
      </c>
      <c r="AJ99" s="53" t="str">
        <f>IF('Г на Ч'!AJ99*'Г на группу'!$A$2,'Г на Ч'!AJ99*'Г на группу'!$A$2,"")</f>
        <v/>
      </c>
      <c r="AK99" s="53" t="str">
        <f>IF('Г на Ч'!AK99*'Г на группу'!$A$2,'Г на Ч'!AK99*'Г на группу'!$A$2,"")</f>
        <v/>
      </c>
      <c r="AL99" s="53" t="str">
        <f>IF('Г на Ч'!AL99*'Г на группу'!$A$2,'Г на Ч'!AL99*'Г на группу'!$A$2,"")</f>
        <v/>
      </c>
      <c r="AM99" s="53" t="str">
        <f>IF('Г на Ч'!AM99*'Г на группу'!$A$2,'Г на Ч'!AM99*'Г на группу'!$A$2,"")</f>
        <v/>
      </c>
      <c r="AN99" s="54" t="str">
        <f>IF('Г на Ч'!AN99*'Г на группу'!$A$2,'Г на Ч'!AN99*'Г на группу'!$A$2,"")</f>
        <v/>
      </c>
      <c r="AO99" s="53" t="str">
        <f>IF('Г на Ч'!AO99*'Г на группу'!$A$2,'Г на Ч'!AO99*'Г на группу'!$A$2,"")</f>
        <v/>
      </c>
      <c r="AP99" s="53" t="str">
        <f>IF('Г на Ч'!AP99*'Г на группу'!$A$2,'Г на Ч'!AP99*'Г на группу'!$A$2,"")</f>
        <v/>
      </c>
      <c r="AQ99" s="53" t="str">
        <f>IF('Г на Ч'!AQ99*'Г на группу'!$A$2,'Г на Ч'!AQ99*'Г на группу'!$A$2,"")</f>
        <v/>
      </c>
      <c r="AR99" s="53" t="str">
        <f>IF('Г на Ч'!AR99*'Г на группу'!$A$2,'Г на Ч'!AR99*'Г на группу'!$A$2,"")</f>
        <v/>
      </c>
      <c r="AS99" s="50" t="str">
        <f>IF('Г на Ч'!AS99*'Г на группу'!$A$2,'Г на Ч'!AS99*'Г на группу'!$A$2,"")</f>
        <v/>
      </c>
      <c r="AT99" s="53" t="str">
        <f>IF('Г на Ч'!AT99*'Г на группу'!$A$2,'Г на Ч'!AT99*'Г на группу'!$A$2,"")</f>
        <v/>
      </c>
      <c r="AU99" s="53" t="str">
        <f>IF('Г на Ч'!AU99*'Г на группу'!$A$2,'Г на Ч'!AU99*'Г на группу'!$A$2,"")</f>
        <v/>
      </c>
      <c r="AV99" s="53" t="str">
        <f>IF('Г на Ч'!AV99*'Г на группу'!$A$2,'Г на Ч'!AV99*'Г на группу'!$A$2,"")</f>
        <v/>
      </c>
      <c r="AW99" s="53" t="str">
        <f>IF('Г на Ч'!AW99*'Г на группу'!$A$2,'Г на Ч'!AW99*'Г на группу'!$A$2,"")</f>
        <v/>
      </c>
      <c r="AX99" s="21" t="str">
        <f>IF('Г на Ч'!AX99*'Г на группу'!$A$2,'Г на Ч'!AX99*'Г на группу'!$A$2,"")</f>
        <v/>
      </c>
      <c r="AY99" s="30" t="str">
        <f>IF('Г на Ч'!AY99*'Г на группу'!$A$2,'Г на Ч'!AY99*'Г на группу'!$A$2,"")</f>
        <v/>
      </c>
      <c r="AZ99" s="53" t="str">
        <f>IF('Г на Ч'!AZ99*'Г на группу'!$A$2,'Г на Ч'!AZ99*'Г на группу'!$A$2,"")</f>
        <v/>
      </c>
      <c r="BA99" s="53" t="str">
        <f>IF('Г на Ч'!BA99*'Г на группу'!$A$2,'Г на Ч'!BA99*'Г на группу'!$A$2,"")</f>
        <v/>
      </c>
      <c r="BB99" s="53" t="str">
        <f>IF('Г на Ч'!BB99*'Г на группу'!$A$2,'Г на Ч'!BB99*'Г на группу'!$A$2,"")</f>
        <v/>
      </c>
      <c r="BC99" s="50" t="str">
        <f>IF('Г на Ч'!BC99*'Г на группу'!$A$2,'Г на Ч'!BC99*'Г на группу'!$A$2,"")</f>
        <v/>
      </c>
      <c r="BD99" s="53" t="str">
        <f>IF('Г на Ч'!BD99*'Г на группу'!$A$2,'Г на Ч'!BD99*'Г на группу'!$A$2,"")</f>
        <v/>
      </c>
      <c r="BE99" s="53" t="str">
        <f>IF('Г на Ч'!BE99*'Г на группу'!$A$2,'Г на Ч'!BE99*'Г на группу'!$A$2,"")</f>
        <v/>
      </c>
      <c r="BF99" s="53" t="str">
        <f>IF('Г на Ч'!BF99*'Г на группу'!$A$2,'Г на Ч'!BF99*'Г на группу'!$A$2,"")</f>
        <v/>
      </c>
      <c r="BG99" s="53" t="str">
        <f>IF('Г на Ч'!BG99*'Г на группу'!$A$2,'Г на Ч'!BG99*'Г на группу'!$A$2,"")</f>
        <v/>
      </c>
      <c r="BH99" s="54" t="str">
        <f>IF('Г на Ч'!BH99*'Г на группу'!$A$2,'Г на Ч'!BH99*'Г на группу'!$A$2,"")</f>
        <v/>
      </c>
      <c r="BI99" s="30" t="str">
        <f>IF('Г на Ч'!BI99*'Г на группу'!$A$2,'Г на Ч'!BI99*'Г на группу'!$A$2,"")</f>
        <v/>
      </c>
      <c r="BJ99" s="53" t="str">
        <f>IF('Г на Ч'!BJ99*'Г на группу'!$A$2,'Г на Ч'!BJ99*'Г на группу'!$A$2,"")</f>
        <v/>
      </c>
      <c r="BK99" s="53" t="str">
        <f>IF('Г на Ч'!BK99*'Г на группу'!$A$2,'Г на Ч'!BK99*'Г на группу'!$A$2,"")</f>
        <v/>
      </c>
      <c r="BL99" s="53" t="str">
        <f>IF('Г на Ч'!BL99*'Г на группу'!$A$2,'Г на Ч'!BL99*'Г на группу'!$A$2,"")</f>
        <v/>
      </c>
      <c r="BM99" s="55" t="str">
        <f>IF('Г на Ч'!BM99*'Г на группу'!$A$2,'Г на Ч'!BM99*'Г на группу'!$A$2,"")</f>
        <v/>
      </c>
      <c r="BN99" s="53" t="str">
        <f>IF('Г на Ч'!BN99*'Г на группу'!$A$2,'Г на Ч'!BN99*'Г на группу'!$A$2,"")</f>
        <v/>
      </c>
      <c r="BO99" s="53" t="str">
        <f>IF('Г на Ч'!BO99*'Г на группу'!$A$2,'Г на Ч'!BO99*'Г на группу'!$A$2,"")</f>
        <v/>
      </c>
      <c r="BP99" s="53" t="str">
        <f>IF('Г на Ч'!BP99*'Г на группу'!$A$2,'Г на Ч'!BP99*'Г на группу'!$A$2,"")</f>
        <v/>
      </c>
      <c r="BQ99" s="53" t="str">
        <f>IF('Г на Ч'!BQ99*'Г на группу'!$A$2,'Г на Ч'!BQ99*'Г на группу'!$A$2,"")</f>
        <v/>
      </c>
      <c r="BR99" s="50" t="str">
        <f>IF('Г на Ч'!BR99*'Г на группу'!$A$2,'Г на Ч'!BR99*'Г на группу'!$A$2,"")</f>
        <v/>
      </c>
      <c r="BS99" s="53" t="str">
        <f>IF('Г на Ч'!BS99*'Г на группу'!$A$2,'Г на Ч'!BS99*'Г на группу'!$A$2,"")</f>
        <v/>
      </c>
      <c r="BT99" s="53" t="str">
        <f>IF('Г на Ч'!BT99*'Г на группу'!$A$2,'Г на Ч'!BT99*'Г на группу'!$A$2,"")</f>
        <v/>
      </c>
      <c r="BU99" s="53" t="str">
        <f>IF('Г на Ч'!BU99*'Г на группу'!$A$2,'Г на Ч'!BU99*'Г на группу'!$A$2,"")</f>
        <v/>
      </c>
      <c r="BV99" s="53" t="str">
        <f>IF('Г на Ч'!BV99*'Г на группу'!$A$2,'Г на Ч'!BV99*'Г на группу'!$A$2,"")</f>
        <v/>
      </c>
      <c r="BW99" s="50" t="str">
        <f>IF('Г на Ч'!BW99*'Г на группу'!$A$2,'Г на Ч'!BW99*'Г на группу'!$A$2,"")</f>
        <v/>
      </c>
      <c r="BX99" s="53" t="str">
        <f>IF('Г на Ч'!BX99*'Г на группу'!$A$2,'Г на Ч'!BX99*'Г на группу'!$A$2,"")</f>
        <v/>
      </c>
      <c r="BY99" s="53" t="str">
        <f>IF('Г на Ч'!BY99*'Г на группу'!$A$2,'Г на Ч'!BY99*'Г на группу'!$A$2,"")</f>
        <v/>
      </c>
      <c r="BZ99" s="53" t="str">
        <f>IF('Г на Ч'!BZ99*'Г на группу'!$A$2,'Г на Ч'!BZ99*'Г на группу'!$A$2,"")</f>
        <v/>
      </c>
      <c r="CA99" s="53" t="str">
        <f>IF('Г на Ч'!CA99*'Г на группу'!$A$2,'Г на Ч'!CA99*'Г на группу'!$A$2,"")</f>
        <v/>
      </c>
      <c r="CB99" s="50" t="str">
        <f>IF('Г на Ч'!CB99*'Г на группу'!$A$2,'Г на Ч'!CB99*'Г на группу'!$A$2,"")</f>
        <v/>
      </c>
      <c r="CC99" s="53">
        <f>IF('Г на Ч'!CC99*'Г на группу'!$A$2,'Г на Ч'!CC99*'Г на группу'!$A$2,"")</f>
        <v>541.79999999999995</v>
      </c>
      <c r="CD99" s="53">
        <f>IF('Г на Ч'!CD99*'Г на группу'!$A$2,'Г на Ч'!CD99*'Г на группу'!$A$2,"")</f>
        <v>6.3000000000000007</v>
      </c>
      <c r="CE99" s="53">
        <f>IF('Г на Ч'!CE99*'Г на группу'!$A$2,'Г на Ч'!CE99*'Г на группу'!$A$2,"")</f>
        <v>13.86</v>
      </c>
      <c r="CF99" s="53">
        <f>IF('Г на Ч'!CF99*'Г на группу'!$A$2,'Г на Ч'!CF99*'Г на группу'!$A$2,"")</f>
        <v>97.02000000000001</v>
      </c>
      <c r="CG99" s="50">
        <f>IF('Г на Ч'!CG99*'Г на группу'!$A$2,'Г на Ч'!CG99*'Г на группу'!$A$2,"")</f>
        <v>126</v>
      </c>
      <c r="CH99" s="53" t="str">
        <f>IF('Г на Ч'!CH99*'Г на группу'!$A$2,'Г на Ч'!CH99*'Г на группу'!$A$2,"")</f>
        <v/>
      </c>
      <c r="CI99" s="53" t="str">
        <f>IF('Г на Ч'!CI99*'Г на группу'!$A$2,'Г на Ч'!CI99*'Г на группу'!$A$2,"")</f>
        <v/>
      </c>
      <c r="CJ99" s="53" t="str">
        <f>IF('Г на Ч'!CJ99*'Г на группу'!$A$2,'Г на Ч'!CJ99*'Г на группу'!$A$2,"")</f>
        <v/>
      </c>
      <c r="CK99" s="53" t="str">
        <f>IF('Г на Ч'!CK99*'Г на группу'!$A$2,'Г на Ч'!CK99*'Г на группу'!$A$2,"")</f>
        <v/>
      </c>
      <c r="CL99" s="21" t="str">
        <f>IF('Г на Ч'!CL99*'Г на группу'!$A$2,'Г на Ч'!CL99*'Г на группу'!$A$2,"")</f>
        <v/>
      </c>
      <c r="CM99" s="53" t="str">
        <f>IF('Г на Ч'!CM99*'Г на группу'!$A$2,'Г на Ч'!CM99*'Г на группу'!$A$2,"")</f>
        <v/>
      </c>
      <c r="CN99" s="53" t="str">
        <f>IF('Г на Ч'!CN99*'Г на группу'!$A$2,'Г на Ч'!CN99*'Г на группу'!$A$2,"")</f>
        <v/>
      </c>
      <c r="CO99" s="53" t="str">
        <f>IF('Г на Ч'!CO99*'Г на группу'!$A$2,'Г на Ч'!CO99*'Г на группу'!$A$2,"")</f>
        <v/>
      </c>
      <c r="CP99" s="53" t="str">
        <f>IF('Г на Ч'!CP99*'Г на группу'!$A$2,'Г на Ч'!CP99*'Г на группу'!$A$2,"")</f>
        <v/>
      </c>
      <c r="CQ99" s="21" t="str">
        <f>IF('Г на Ч'!CQ99*'Г на группу'!$A$2,'Г на Ч'!CQ99*'Г на группу'!$A$2,"")</f>
        <v/>
      </c>
      <c r="CR99" s="53" t="str">
        <f>IF('Г на Ч'!CR99*'Г на группу'!$A$2,'Г на Ч'!CR99*'Г на группу'!$A$2,"")</f>
        <v/>
      </c>
      <c r="CS99" s="53" t="str">
        <f>IF('Г на Ч'!CS99*'Г на группу'!$A$2,'Г на Ч'!CS99*'Г на группу'!$A$2,"")</f>
        <v/>
      </c>
      <c r="CT99" s="53" t="str">
        <f>IF('Г на Ч'!CT99*'Г на группу'!$A$2,'Г на Ч'!CT99*'Г на группу'!$A$2,"")</f>
        <v/>
      </c>
      <c r="CU99" s="53" t="str">
        <f>IF('Г на Ч'!CU99*'Г на группу'!$A$2,'Г на Ч'!CU99*'Г на группу'!$A$2,"")</f>
        <v/>
      </c>
      <c r="CV99" s="21" t="str">
        <f>IF('Г на Ч'!CV99*'Г на группу'!$A$2,'Г на Ч'!CV99*'Г на группу'!$A$2,"")</f>
        <v/>
      </c>
      <c r="CW99" s="53" t="str">
        <f>IF('Г на Ч'!CW99*'Г на группу'!$A$2,'Г на Ч'!CW99*'Г на группу'!$A$2,"")</f>
        <v/>
      </c>
      <c r="CX99" s="53" t="str">
        <f>IF('Г на Ч'!CX99*'Г на группу'!$A$2,'Г на Ч'!CX99*'Г на группу'!$A$2,"")</f>
        <v/>
      </c>
      <c r="CY99" s="53" t="str">
        <f>IF('Г на Ч'!CY99*'Г на группу'!$A$2,'Г на Ч'!CY99*'Г на группу'!$A$2,"")</f>
        <v/>
      </c>
      <c r="CZ99" s="53" t="str">
        <f>IF('Г на Ч'!CZ99*'Г на группу'!$A$2,'Г на Ч'!CZ99*'Г на группу'!$A$2,"")</f>
        <v/>
      </c>
      <c r="DA99" s="21" t="str">
        <f>IF('Г на Ч'!DA99*'Г на группу'!$A$2,'Г на Ч'!DA99*'Г на группу'!$A$2,"")</f>
        <v/>
      </c>
      <c r="DB99" s="53" t="str">
        <f>IF('Г на Ч'!DB99*'Г на группу'!$A$2,'Г на Ч'!DB99*'Г на группу'!$A$2,"")</f>
        <v/>
      </c>
      <c r="DC99" s="53" t="str">
        <f>IF('Г на Ч'!DC99*'Г на группу'!$A$2,'Г на Ч'!DC99*'Г на группу'!$A$2,"")</f>
        <v/>
      </c>
      <c r="DD99" s="53" t="str">
        <f>IF('Г на Ч'!DD99*'Г на группу'!$A$2,'Г на Ч'!DD99*'Г на группу'!$A$2,"")</f>
        <v/>
      </c>
      <c r="DE99" s="53" t="str">
        <f>IF('Г на Ч'!DE99*'Г на группу'!$A$2,'Г на Ч'!DE99*'Г на группу'!$A$2,"")</f>
        <v/>
      </c>
      <c r="DF99" s="21" t="str">
        <f>IF('Г на Ч'!DF99*'Г на группу'!$A$2,'Г на Ч'!DF99*'Г на группу'!$A$2,"")</f>
        <v/>
      </c>
      <c r="DG99" s="53" t="str">
        <f>IF('Г на Ч'!DG99*'Г на группу'!$A$2,'Г на Ч'!DG99*'Г на группу'!$A$2,"")</f>
        <v/>
      </c>
      <c r="DH99" s="53" t="str">
        <f>IF('Г на Ч'!DH99*'Г на группу'!$A$2,'Г на Ч'!DH99*'Г на группу'!$A$2,"")</f>
        <v/>
      </c>
      <c r="DI99" s="53" t="str">
        <f>IF('Г на Ч'!DI99*'Г на группу'!$A$2,'Г на Ч'!DI99*'Г на группу'!$A$2,"")</f>
        <v/>
      </c>
      <c r="DJ99" s="53" t="str">
        <f>IF('Г на Ч'!DJ99*'Г на группу'!$A$2,'Г на Ч'!DJ99*'Г на группу'!$A$2,"")</f>
        <v/>
      </c>
      <c r="DK99" s="21" t="str">
        <f>IF('Г на Ч'!DK99*'Г на группу'!$A$2,'Г на Ч'!DK99*'Г на группу'!$A$2,"")</f>
        <v/>
      </c>
      <c r="DL99" s="53" t="str">
        <f>IF('Г на Ч'!DL99*'Г на группу'!$A$2,'Г на Ч'!DL99*'Г на группу'!$A$2,"")</f>
        <v/>
      </c>
      <c r="DM99" s="53" t="str">
        <f>IF('Г на Ч'!DM99*'Г на группу'!$A$2,'Г на Ч'!DM99*'Г на группу'!$A$2,"")</f>
        <v/>
      </c>
      <c r="DN99" s="53" t="str">
        <f>IF('Г на Ч'!DN99*'Г на группу'!$A$2,'Г на Ч'!DN99*'Г на группу'!$A$2,"")</f>
        <v/>
      </c>
      <c r="DO99" s="53" t="str">
        <f>IF('Г на Ч'!DO99*'Г на группу'!$A$2,'Г на Ч'!DO99*'Г на группу'!$A$2,"")</f>
        <v/>
      </c>
      <c r="DP99" s="21" t="str">
        <f>IF('Г на Ч'!DP99*'Г на группу'!$A$2,'Г на Ч'!DP99*'Г на группу'!$A$2,"")</f>
        <v/>
      </c>
      <c r="DQ99" s="21">
        <f t="shared" si="155"/>
        <v>252</v>
      </c>
    </row>
    <row r="100" spans="1:121" s="21" customFormat="1" x14ac:dyDescent="0.25">
      <c r="A100" s="38" t="s">
        <v>106</v>
      </c>
      <c r="B100" s="38">
        <v>360</v>
      </c>
      <c r="C100" s="38">
        <v>3.5</v>
      </c>
      <c r="D100" s="38">
        <v>7.8</v>
      </c>
      <c r="E100" s="43">
        <v>69.599999999999994</v>
      </c>
      <c r="F100" s="39" t="e">
        <f t="shared" si="129"/>
        <v>#VALUE!</v>
      </c>
      <c r="G100" s="42" t="e">
        <f t="shared" si="130"/>
        <v>#VALUE!</v>
      </c>
      <c r="H100" s="42" t="e">
        <f t="shared" si="131"/>
        <v>#VALUE!</v>
      </c>
      <c r="I100" s="42" t="e">
        <f t="shared" si="132"/>
        <v>#VALUE!</v>
      </c>
      <c r="J100" s="38" t="str">
        <f>IF('Г на Ч'!J100*'Г на группу'!$A$2,'Г на Ч'!J100*'Г на группу'!$A$2,"")</f>
        <v/>
      </c>
      <c r="K100" s="39" t="str">
        <f>IF('Г на Ч'!K100*'Г на группу'!$A$2,'Г на Ч'!K100*'Г на группу'!$A$2,"")</f>
        <v/>
      </c>
      <c r="L100" s="39" t="str">
        <f>IF('Г на Ч'!L100*'Г на группу'!$A$2,'Г на Ч'!L100*'Г на группу'!$A$2,"")</f>
        <v/>
      </c>
      <c r="M100" s="39" t="str">
        <f>IF('Г на Ч'!M100*'Г на группу'!$A$2,'Г на Ч'!M100*'Г на группу'!$A$2,"")</f>
        <v/>
      </c>
      <c r="N100" s="39" t="str">
        <f>IF('Г на Ч'!N100*'Г на группу'!$A$2,'Г на Ч'!N100*'Г на группу'!$A$2,"")</f>
        <v/>
      </c>
      <c r="O100" s="40" t="str">
        <f>IF('Г на Ч'!O100*'Г на группу'!$A$2,'Г на Ч'!O100*'Г на группу'!$A$2,"")</f>
        <v/>
      </c>
      <c r="P100" s="39" t="str">
        <f>IF('Г на Ч'!P100*'Г на группу'!$A$2,'Г на Ч'!P100*'Г на группу'!$A$2,"")</f>
        <v/>
      </c>
      <c r="Q100" s="39" t="str">
        <f>IF('Г на Ч'!Q100*'Г на группу'!$A$2,'Г на Ч'!Q100*'Г на группу'!$A$2,"")</f>
        <v/>
      </c>
      <c r="R100" s="39" t="str">
        <f>IF('Г на Ч'!R100*'Г на группу'!$A$2,'Г на Ч'!R100*'Г на группу'!$A$2,"")</f>
        <v/>
      </c>
      <c r="S100" s="39" t="str">
        <f>IF('Г на Ч'!S100*'Г на группу'!$A$2,'Г на Ч'!S100*'Г на группу'!$A$2,"")</f>
        <v/>
      </c>
      <c r="T100" s="40" t="str">
        <f>IF('Г на Ч'!T100*'Г на группу'!$A$2,'Г на Ч'!T100*'Г на группу'!$A$2,"")</f>
        <v/>
      </c>
      <c r="U100" s="39" t="str">
        <f>IF('Г на Ч'!U100*'Г на группу'!$A$2,'Г на Ч'!U100*'Г на группу'!$A$2,"")</f>
        <v/>
      </c>
      <c r="V100" s="39" t="str">
        <f>IF('Г на Ч'!V100*'Г на группу'!$A$2,'Г на Ч'!V100*'Г на группу'!$A$2,"")</f>
        <v/>
      </c>
      <c r="W100" s="39" t="str">
        <f>IF('Г на Ч'!W100*'Г на группу'!$A$2,'Г на Ч'!W100*'Г на группу'!$A$2,"")</f>
        <v/>
      </c>
      <c r="X100" s="39" t="str">
        <f>IF('Г на Ч'!X100*'Г на группу'!$A$2,'Г на Ч'!X100*'Г на группу'!$A$2,"")</f>
        <v/>
      </c>
      <c r="Y100" s="40">
        <f>IF('Г на Ч'!Y100*'Г на группу'!$A$2,'Г на Ч'!Y100*'Г на группу'!$A$2,"")</f>
        <v>180</v>
      </c>
      <c r="Z100" s="39" t="str">
        <f>IF('Г на Ч'!Z100*'Г на группу'!$A$2,'Г на Ч'!Z100*'Г на группу'!$A$2,"")</f>
        <v/>
      </c>
      <c r="AA100" s="39" t="str">
        <f>IF('Г на Ч'!AA100*'Г на группу'!$A$2,'Г на Ч'!AA100*'Г на группу'!$A$2,"")</f>
        <v/>
      </c>
      <c r="AB100" s="39" t="str">
        <f>IF('Г на Ч'!AB100*'Г на группу'!$A$2,'Г на Ч'!AB100*'Г на группу'!$A$2,"")</f>
        <v/>
      </c>
      <c r="AC100" s="39" t="str">
        <f>IF('Г на Ч'!AC100*'Г на группу'!$A$2,'Г на Ч'!AC100*'Г на группу'!$A$2,"")</f>
        <v/>
      </c>
      <c r="AD100" s="38" t="str">
        <f>IF('Г на Ч'!AD100*'Г на группу'!$A$2,'Г на Ч'!AD100*'Г на группу'!$A$2,"")</f>
        <v/>
      </c>
      <c r="AE100" s="39" t="str">
        <f>IF('Г на Ч'!AE100*'Г на группу'!$A$2,'Г на Ч'!AE100*'Г на группу'!$A$2,"")</f>
        <v/>
      </c>
      <c r="AF100" s="39" t="str">
        <f>IF('Г на Ч'!AF100*'Г на группу'!$A$2,'Г на Ч'!AF100*'Г на группу'!$A$2,"")</f>
        <v/>
      </c>
      <c r="AG100" s="39" t="str">
        <f>IF('Г на Ч'!AG100*'Г на группу'!$A$2,'Г на Ч'!AG100*'Г на группу'!$A$2,"")</f>
        <v/>
      </c>
      <c r="AH100" s="39" t="str">
        <f>IF('Г на Ч'!AH100*'Г на группу'!$A$2,'Г на Ч'!AH100*'Г на группу'!$A$2,"")</f>
        <v/>
      </c>
      <c r="AI100" s="38" t="str">
        <f>IF('Г на Ч'!AI100*'Г на группу'!$A$2,'Г на Ч'!AI100*'Г на группу'!$A$2,"")</f>
        <v/>
      </c>
      <c r="AJ100" s="39" t="str">
        <f>IF('Г на Ч'!AJ100*'Г на группу'!$A$2,'Г на Ч'!AJ100*'Г на группу'!$A$2,"")</f>
        <v/>
      </c>
      <c r="AK100" s="39" t="str">
        <f>IF('Г на Ч'!AK100*'Г на группу'!$A$2,'Г на Ч'!AK100*'Г на группу'!$A$2,"")</f>
        <v/>
      </c>
      <c r="AL100" s="39" t="str">
        <f>IF('Г на Ч'!AL100*'Г на группу'!$A$2,'Г на Ч'!AL100*'Г на группу'!$A$2,"")</f>
        <v/>
      </c>
      <c r="AM100" s="39" t="str">
        <f>IF('Г на Ч'!AM100*'Г на группу'!$A$2,'Г на Ч'!AM100*'Г на группу'!$A$2,"")</f>
        <v/>
      </c>
      <c r="AN100" s="41" t="str">
        <f>IF('Г на Ч'!AN100*'Г на группу'!$A$2,'Г на Ч'!AN100*'Г на группу'!$A$2,"")</f>
        <v/>
      </c>
      <c r="AO100" s="39" t="str">
        <f>IF('Г на Ч'!AO100*'Г на группу'!$A$2,'Г на Ч'!AO100*'Г на группу'!$A$2,"")</f>
        <v/>
      </c>
      <c r="AP100" s="39" t="str">
        <f>IF('Г на Ч'!AP100*'Г на группу'!$A$2,'Г на Ч'!AP100*'Г на группу'!$A$2,"")</f>
        <v/>
      </c>
      <c r="AQ100" s="39" t="str">
        <f>IF('Г на Ч'!AQ100*'Г на группу'!$A$2,'Г на Ч'!AQ100*'Г на группу'!$A$2,"")</f>
        <v/>
      </c>
      <c r="AR100" s="39" t="str">
        <f>IF('Г на Ч'!AR100*'Г на группу'!$A$2,'Г на Ч'!AR100*'Г на группу'!$A$2,"")</f>
        <v/>
      </c>
      <c r="AS100" s="40" t="str">
        <f>IF('Г на Ч'!AS100*'Г на группу'!$A$2,'Г на Ч'!AS100*'Г на группу'!$A$2,"")</f>
        <v/>
      </c>
      <c r="AT100" s="39" t="str">
        <f>IF('Г на Ч'!AT100*'Г на группу'!$A$2,'Г на Ч'!AT100*'Г на группу'!$A$2,"")</f>
        <v/>
      </c>
      <c r="AU100" s="39" t="str">
        <f>IF('Г на Ч'!AU100*'Г на группу'!$A$2,'Г на Ч'!AU100*'Г на группу'!$A$2,"")</f>
        <v/>
      </c>
      <c r="AV100" s="39" t="str">
        <f>IF('Г на Ч'!AV100*'Г на группу'!$A$2,'Г на Ч'!AV100*'Г на группу'!$A$2,"")</f>
        <v/>
      </c>
      <c r="AW100" s="39" t="str">
        <f>IF('Г на Ч'!AW100*'Г на группу'!$A$2,'Г на Ч'!AW100*'Г на группу'!$A$2,"")</f>
        <v/>
      </c>
      <c r="AX100" s="38" t="str">
        <f>IF('Г на Ч'!AX100*'Г на группу'!$A$2,'Г на Ч'!AX100*'Г на группу'!$A$2,"")</f>
        <v/>
      </c>
      <c r="AY100" s="42" t="str">
        <f>IF('Г на Ч'!AY100*'Г на группу'!$A$2,'Г на Ч'!AY100*'Г на группу'!$A$2,"")</f>
        <v/>
      </c>
      <c r="AZ100" s="39" t="str">
        <f>IF('Г на Ч'!AZ100*'Г на группу'!$A$2,'Г на Ч'!AZ100*'Г на группу'!$A$2,"")</f>
        <v/>
      </c>
      <c r="BA100" s="39" t="str">
        <f>IF('Г на Ч'!BA100*'Г на группу'!$A$2,'Г на Ч'!BA100*'Г на группу'!$A$2,"")</f>
        <v/>
      </c>
      <c r="BB100" s="39" t="str">
        <f>IF('Г на Ч'!BB100*'Г на группу'!$A$2,'Г на Ч'!BB100*'Г на группу'!$A$2,"")</f>
        <v/>
      </c>
      <c r="BC100" s="40" t="str">
        <f>IF('Г на Ч'!BC100*'Г на группу'!$A$2,'Г на Ч'!BC100*'Г на группу'!$A$2,"")</f>
        <v/>
      </c>
      <c r="BD100" s="39" t="str">
        <f>IF('Г на Ч'!BD100*'Г на группу'!$A$2,'Г на Ч'!BD100*'Г на группу'!$A$2,"")</f>
        <v/>
      </c>
      <c r="BE100" s="39" t="str">
        <f>IF('Г на Ч'!BE100*'Г на группу'!$A$2,'Г на Ч'!BE100*'Г на группу'!$A$2,"")</f>
        <v/>
      </c>
      <c r="BF100" s="39" t="str">
        <f>IF('Г на Ч'!BF100*'Г на группу'!$A$2,'Г на Ч'!BF100*'Г на группу'!$A$2,"")</f>
        <v/>
      </c>
      <c r="BG100" s="39" t="str">
        <f>IF('Г на Ч'!BG100*'Г на группу'!$A$2,'Г на Ч'!BG100*'Г на группу'!$A$2,"")</f>
        <v/>
      </c>
      <c r="BH100" s="41" t="str">
        <f>IF('Г на Ч'!BH100*'Г на группу'!$A$2,'Г на Ч'!BH100*'Г на группу'!$A$2,"")</f>
        <v/>
      </c>
      <c r="BI100" s="42" t="str">
        <f>IF('Г на Ч'!BI100*'Г на группу'!$A$2,'Г на Ч'!BI100*'Г на группу'!$A$2,"")</f>
        <v/>
      </c>
      <c r="BJ100" s="39" t="str">
        <f>IF('Г на Ч'!BJ100*'Г на группу'!$A$2,'Г на Ч'!BJ100*'Г на группу'!$A$2,"")</f>
        <v/>
      </c>
      <c r="BK100" s="39" t="str">
        <f>IF('Г на Ч'!BK100*'Г на группу'!$A$2,'Г на Ч'!BK100*'Г на группу'!$A$2,"")</f>
        <v/>
      </c>
      <c r="BL100" s="39" t="str">
        <f>IF('Г на Ч'!BL100*'Г на группу'!$A$2,'Г на Ч'!BL100*'Г на группу'!$A$2,"")</f>
        <v/>
      </c>
      <c r="BM100" s="43" t="str">
        <f>IF('Г на Ч'!BM100*'Г на группу'!$A$2,'Г на Ч'!BM100*'Г на группу'!$A$2,"")</f>
        <v/>
      </c>
      <c r="BN100" s="39" t="str">
        <f>IF('Г на Ч'!BN100*'Г на группу'!$A$2,'Г на Ч'!BN100*'Г на группу'!$A$2,"")</f>
        <v/>
      </c>
      <c r="BO100" s="39" t="str">
        <f>IF('Г на Ч'!BO100*'Г на группу'!$A$2,'Г на Ч'!BO100*'Г на группу'!$A$2,"")</f>
        <v/>
      </c>
      <c r="BP100" s="39" t="str">
        <f>IF('Г на Ч'!BP100*'Г на группу'!$A$2,'Г на Ч'!BP100*'Г на группу'!$A$2,"")</f>
        <v/>
      </c>
      <c r="BQ100" s="39" t="str">
        <f>IF('Г на Ч'!BQ100*'Г на группу'!$A$2,'Г на Ч'!BQ100*'Г на группу'!$A$2,"")</f>
        <v/>
      </c>
      <c r="BR100" s="40" t="str">
        <f>IF('Г на Ч'!BR100*'Г на группу'!$A$2,'Г на Ч'!BR100*'Г на группу'!$A$2,"")</f>
        <v/>
      </c>
      <c r="BS100" s="39" t="str">
        <f>IF('Г на Ч'!BS100*'Г на группу'!$A$2,'Г на Ч'!BS100*'Г на группу'!$A$2,"")</f>
        <v/>
      </c>
      <c r="BT100" s="39" t="str">
        <f>IF('Г на Ч'!BT100*'Г на группу'!$A$2,'Г на Ч'!BT100*'Г на группу'!$A$2,"")</f>
        <v/>
      </c>
      <c r="BU100" s="39" t="str">
        <f>IF('Г на Ч'!BU100*'Г на группу'!$A$2,'Г на Ч'!BU100*'Г на группу'!$A$2,"")</f>
        <v/>
      </c>
      <c r="BV100" s="39" t="str">
        <f>IF('Г на Ч'!BV100*'Г на группу'!$A$2,'Г на Ч'!BV100*'Г на группу'!$A$2,"")</f>
        <v/>
      </c>
      <c r="BW100" s="40" t="str">
        <f>IF('Г на Ч'!BW100*'Г на группу'!$A$2,'Г на Ч'!BW100*'Г на группу'!$A$2,"")</f>
        <v/>
      </c>
      <c r="BX100" s="39" t="str">
        <f>IF('Г на Ч'!BX100*'Г на группу'!$A$2,'Г на Ч'!BX100*'Г на группу'!$A$2,"")</f>
        <v/>
      </c>
      <c r="BY100" s="39" t="str">
        <f>IF('Г на Ч'!BY100*'Г на группу'!$A$2,'Г на Ч'!BY100*'Г на группу'!$A$2,"")</f>
        <v/>
      </c>
      <c r="BZ100" s="39" t="str">
        <f>IF('Г на Ч'!BZ100*'Г на группу'!$A$2,'Г на Ч'!BZ100*'Г на группу'!$A$2,"")</f>
        <v/>
      </c>
      <c r="CA100" s="39" t="str">
        <f>IF('Г на Ч'!CA100*'Г на группу'!$A$2,'Г на Ч'!CA100*'Г на группу'!$A$2,"")</f>
        <v/>
      </c>
      <c r="CB100" s="40" t="str">
        <f>IF('Г на Ч'!CB100*'Г на группу'!$A$2,'Г на Ч'!CB100*'Г на группу'!$A$2,"")</f>
        <v/>
      </c>
      <c r="CC100" s="39" t="str">
        <f>IF('Г на Ч'!CC100*'Г на группу'!$A$2,'Г на Ч'!CC100*'Г на группу'!$A$2,"")</f>
        <v/>
      </c>
      <c r="CD100" s="39" t="str">
        <f>IF('Г на Ч'!CD100*'Г на группу'!$A$2,'Г на Ч'!CD100*'Г на группу'!$A$2,"")</f>
        <v/>
      </c>
      <c r="CE100" s="39" t="str">
        <f>IF('Г на Ч'!CE100*'Г на группу'!$A$2,'Г на Ч'!CE100*'Г на группу'!$A$2,"")</f>
        <v/>
      </c>
      <c r="CF100" s="39" t="str">
        <f>IF('Г на Ч'!CF100*'Г на группу'!$A$2,'Г на Ч'!CF100*'Г на группу'!$A$2,"")</f>
        <v/>
      </c>
      <c r="CG100" s="40" t="str">
        <f>IF('Г на Ч'!CG100*'Г на группу'!$A$2,'Г на Ч'!CG100*'Г на группу'!$A$2,"")</f>
        <v/>
      </c>
      <c r="CH100" s="39" t="str">
        <f>IF('Г на Ч'!CH100*'Г на группу'!$A$2,'Г на Ч'!CH100*'Г на группу'!$A$2,"")</f>
        <v/>
      </c>
      <c r="CI100" s="39" t="str">
        <f>IF('Г на Ч'!CI100*'Г на группу'!$A$2,'Г на Ч'!CI100*'Г на группу'!$A$2,"")</f>
        <v/>
      </c>
      <c r="CJ100" s="39" t="str">
        <f>IF('Г на Ч'!CJ100*'Г на группу'!$A$2,'Г на Ч'!CJ100*'Г на группу'!$A$2,"")</f>
        <v/>
      </c>
      <c r="CK100" s="39" t="str">
        <f>IF('Г на Ч'!CK100*'Г на группу'!$A$2,'Г на Ч'!CK100*'Г на группу'!$A$2,"")</f>
        <v/>
      </c>
      <c r="CL100" s="38">
        <f>IF('Г на Ч'!CL100*'Г на группу'!$A$2,'Г на Ч'!CL100*'Г на группу'!$A$2,"")</f>
        <v>180</v>
      </c>
      <c r="CM100" s="39" t="str">
        <f>IF('Г на Ч'!CM100*'Г на группу'!$A$2,'Г на Ч'!CM100*'Г на группу'!$A$2,"")</f>
        <v/>
      </c>
      <c r="CN100" s="39" t="str">
        <f>IF('Г на Ч'!CN100*'Г на группу'!$A$2,'Г на Ч'!CN100*'Г на группу'!$A$2,"")</f>
        <v/>
      </c>
      <c r="CO100" s="39" t="str">
        <f>IF('Г на Ч'!CO100*'Г на группу'!$A$2,'Г на Ч'!CO100*'Г на группу'!$A$2,"")</f>
        <v/>
      </c>
      <c r="CP100" s="39" t="str">
        <f>IF('Г на Ч'!CP100*'Г на группу'!$A$2,'Г на Ч'!CP100*'Г на группу'!$A$2,"")</f>
        <v/>
      </c>
      <c r="CQ100" s="38" t="str">
        <f>IF('Г на Ч'!CQ100*'Г на группу'!$A$2,'Г на Ч'!CQ100*'Г на группу'!$A$2,"")</f>
        <v/>
      </c>
      <c r="CR100" s="39" t="str">
        <f>IF('Г на Ч'!CR100*'Г на группу'!$A$2,'Г на Ч'!CR100*'Г на группу'!$A$2,"")</f>
        <v/>
      </c>
      <c r="CS100" s="39" t="str">
        <f>IF('Г на Ч'!CS100*'Г на группу'!$A$2,'Г на Ч'!CS100*'Г на группу'!$A$2,"")</f>
        <v/>
      </c>
      <c r="CT100" s="39" t="str">
        <f>IF('Г на Ч'!CT100*'Г на группу'!$A$2,'Г на Ч'!CT100*'Г на группу'!$A$2,"")</f>
        <v/>
      </c>
      <c r="CU100" s="39" t="str">
        <f>IF('Г на Ч'!CU100*'Г на группу'!$A$2,'Г на Ч'!CU100*'Г на группу'!$A$2,"")</f>
        <v/>
      </c>
      <c r="CV100" s="38" t="str">
        <f>IF('Г на Ч'!CV100*'Г на группу'!$A$2,'Г на Ч'!CV100*'Г на группу'!$A$2,"")</f>
        <v/>
      </c>
      <c r="CW100" s="39" t="str">
        <f>IF('Г на Ч'!CW100*'Г на группу'!$A$2,'Г на Ч'!CW100*'Г на группу'!$A$2,"")</f>
        <v/>
      </c>
      <c r="CX100" s="39" t="str">
        <f>IF('Г на Ч'!CX100*'Г на группу'!$A$2,'Г на Ч'!CX100*'Г на группу'!$A$2,"")</f>
        <v/>
      </c>
      <c r="CY100" s="39" t="str">
        <f>IF('Г на Ч'!CY100*'Г на группу'!$A$2,'Г на Ч'!CY100*'Г на группу'!$A$2,"")</f>
        <v/>
      </c>
      <c r="CZ100" s="39" t="str">
        <f>IF('Г на Ч'!CZ100*'Г на группу'!$A$2,'Г на Ч'!CZ100*'Г на группу'!$A$2,"")</f>
        <v/>
      </c>
      <c r="DA100" s="38" t="str">
        <f>IF('Г на Ч'!DA100*'Г на группу'!$A$2,'Г на Ч'!DA100*'Г на группу'!$A$2,"")</f>
        <v/>
      </c>
      <c r="DB100" s="39" t="str">
        <f>IF('Г на Ч'!DB100*'Г на группу'!$A$2,'Г на Ч'!DB100*'Г на группу'!$A$2,"")</f>
        <v/>
      </c>
      <c r="DC100" s="39" t="str">
        <f>IF('Г на Ч'!DC100*'Г на группу'!$A$2,'Г на Ч'!DC100*'Г на группу'!$A$2,"")</f>
        <v/>
      </c>
      <c r="DD100" s="39" t="str">
        <f>IF('Г на Ч'!DD100*'Г на группу'!$A$2,'Г на Ч'!DD100*'Г на группу'!$A$2,"")</f>
        <v/>
      </c>
      <c r="DE100" s="39" t="str">
        <f>IF('Г на Ч'!DE100*'Г на группу'!$A$2,'Г на Ч'!DE100*'Г на группу'!$A$2,"")</f>
        <v/>
      </c>
      <c r="DF100" s="38" t="str">
        <f>IF('Г на Ч'!DF100*'Г на группу'!$A$2,'Г на Ч'!DF100*'Г на группу'!$A$2,"")</f>
        <v/>
      </c>
      <c r="DG100" s="39" t="str">
        <f>IF('Г на Ч'!DG100*'Г на группу'!$A$2,'Г на Ч'!DG100*'Г на группу'!$A$2,"")</f>
        <v/>
      </c>
      <c r="DH100" s="39" t="str">
        <f>IF('Г на Ч'!DH100*'Г на группу'!$A$2,'Г на Ч'!DH100*'Г на группу'!$A$2,"")</f>
        <v/>
      </c>
      <c r="DI100" s="39" t="str">
        <f>IF('Г на Ч'!DI100*'Г на группу'!$A$2,'Г на Ч'!DI100*'Г на группу'!$A$2,"")</f>
        <v/>
      </c>
      <c r="DJ100" s="39" t="str">
        <f>IF('Г на Ч'!DJ100*'Г на группу'!$A$2,'Г на Ч'!DJ100*'Г на группу'!$A$2,"")</f>
        <v/>
      </c>
      <c r="DK100" s="38" t="str">
        <f>IF('Г на Ч'!DK100*'Г на группу'!$A$2,'Г на Ч'!DK100*'Г на группу'!$A$2,"")</f>
        <v/>
      </c>
      <c r="DL100" s="39" t="str">
        <f>IF('Г на Ч'!DL100*'Г на группу'!$A$2,'Г на Ч'!DL100*'Г на группу'!$A$2,"")</f>
        <v/>
      </c>
      <c r="DM100" s="39" t="str">
        <f>IF('Г на Ч'!DM100*'Г на группу'!$A$2,'Г на Ч'!DM100*'Г на группу'!$A$2,"")</f>
        <v/>
      </c>
      <c r="DN100" s="39" t="str">
        <f>IF('Г на Ч'!DN100*'Г на группу'!$A$2,'Г на Ч'!DN100*'Г на группу'!$A$2,"")</f>
        <v/>
      </c>
      <c r="DO100" s="39" t="str">
        <f>IF('Г на Ч'!DO100*'Г на группу'!$A$2,'Г на Ч'!DO100*'Г на группу'!$A$2,"")</f>
        <v/>
      </c>
      <c r="DP100" s="38" t="str">
        <f>IF('Г на Ч'!DP100*'Г на группу'!$A$2,'Г на Ч'!DP100*'Г на группу'!$A$2,"")</f>
        <v/>
      </c>
      <c r="DQ100" s="21">
        <f t="shared" si="155"/>
        <v>360</v>
      </c>
    </row>
    <row r="101" spans="1:121" s="21" customFormat="1" ht="15" customHeight="1" outlineLevel="1" x14ac:dyDescent="0.25">
      <c r="A101" s="21" t="s">
        <v>135</v>
      </c>
      <c r="B101" s="21">
        <v>479</v>
      </c>
      <c r="C101" s="21">
        <v>6.8</v>
      </c>
      <c r="D101" s="21">
        <v>21.2</v>
      </c>
      <c r="E101" s="55">
        <v>65.3</v>
      </c>
      <c r="F101" s="71" t="e">
        <f t="shared" si="129"/>
        <v>#VALUE!</v>
      </c>
      <c r="G101" s="71" t="e">
        <f t="shared" si="130"/>
        <v>#VALUE!</v>
      </c>
      <c r="H101" s="71" t="e">
        <f t="shared" si="131"/>
        <v>#VALUE!</v>
      </c>
      <c r="I101" s="71" t="e">
        <f t="shared" si="132"/>
        <v>#VALUE!</v>
      </c>
      <c r="J101" s="21" t="str">
        <f>IF('Г на Ч'!J101*'Г на группу'!$A$2,'Г на Ч'!J101*'Г на группу'!$A$2,"")</f>
        <v/>
      </c>
      <c r="K101" s="30" t="str">
        <f>IF('Г на Ч'!K101*'Г на группу'!$A$2,'Г на Ч'!K101*'Г на группу'!$A$2,"")</f>
        <v/>
      </c>
      <c r="L101" s="30" t="str">
        <f>IF('Г на Ч'!L101*'Г на группу'!$A$2,'Г на Ч'!L101*'Г на группу'!$A$2,"")</f>
        <v/>
      </c>
      <c r="M101" s="30" t="str">
        <f>IF('Г на Ч'!M101*'Г на группу'!$A$2,'Г на Ч'!M101*'Г на группу'!$A$2,"")</f>
        <v/>
      </c>
      <c r="N101" s="30" t="str">
        <f>IF('Г на Ч'!N101*'Г на группу'!$A$2,'Г на Ч'!N101*'Г на группу'!$A$2,"")</f>
        <v/>
      </c>
      <c r="O101" s="21" t="str">
        <f>IF('Г на Ч'!O101*'Г на группу'!$A$2,'Г на Ч'!O101*'Г на группу'!$A$2,"")</f>
        <v/>
      </c>
      <c r="P101" s="30" t="str">
        <f>IF('Г на Ч'!P101*'Г на группу'!$A$2,'Г на Ч'!P101*'Г на группу'!$A$2,"")</f>
        <v/>
      </c>
      <c r="Q101" s="30" t="str">
        <f>IF('Г на Ч'!Q101*'Г на группу'!$A$2,'Г на Ч'!Q101*'Г на группу'!$A$2,"")</f>
        <v/>
      </c>
      <c r="R101" s="30" t="str">
        <f>IF('Г на Ч'!R101*'Г на группу'!$A$2,'Г на Ч'!R101*'Г на группу'!$A$2,"")</f>
        <v/>
      </c>
      <c r="S101" s="30" t="str">
        <f>IF('Г на Ч'!S101*'Г на группу'!$A$2,'Г на Ч'!S101*'Г на группу'!$A$2,"")</f>
        <v/>
      </c>
      <c r="T101" s="21" t="str">
        <f>IF('Г на Ч'!T101*'Г на группу'!$A$2,'Г на Ч'!T101*'Г на группу'!$A$2,"")</f>
        <v/>
      </c>
      <c r="U101" s="30" t="str">
        <f>IF('Г на Ч'!U101*'Г на группу'!$A$2,'Г на Ч'!U101*'Г на группу'!$A$2,"")</f>
        <v/>
      </c>
      <c r="V101" s="30" t="str">
        <f>IF('Г на Ч'!V101*'Г на группу'!$A$2,'Г на Ч'!V101*'Г на группу'!$A$2,"")</f>
        <v/>
      </c>
      <c r="W101" s="30" t="str">
        <f>IF('Г на Ч'!W101*'Г на группу'!$A$2,'Г на Ч'!W101*'Г на группу'!$A$2,"")</f>
        <v/>
      </c>
      <c r="X101" s="30" t="str">
        <f>IF('Г на Ч'!X101*'Г на группу'!$A$2,'Г на Ч'!X101*'Г на группу'!$A$2,"")</f>
        <v/>
      </c>
      <c r="Y101" s="21" t="str">
        <f>IF('Г на Ч'!Y101*'Г на группу'!$A$2,'Г на Ч'!Y101*'Г на группу'!$A$2,"")</f>
        <v/>
      </c>
      <c r="Z101" s="30" t="str">
        <f>IF('Г на Ч'!Z101*'Г на группу'!$A$2,'Г на Ч'!Z101*'Г на группу'!$A$2,"")</f>
        <v/>
      </c>
      <c r="AA101" s="30" t="str">
        <f>IF('Г на Ч'!AA101*'Г на группу'!$A$2,'Г на Ч'!AA101*'Г на группу'!$A$2,"")</f>
        <v/>
      </c>
      <c r="AB101" s="30" t="str">
        <f>IF('Г на Ч'!AB101*'Г на группу'!$A$2,'Г на Ч'!AB101*'Г на группу'!$A$2,"")</f>
        <v/>
      </c>
      <c r="AC101" s="30" t="str">
        <f>IF('Г на Ч'!AC101*'Г на группу'!$A$2,'Г на Ч'!AC101*'Г на группу'!$A$2,"")</f>
        <v/>
      </c>
      <c r="AD101" s="21">
        <f>IF('Г на Ч'!AD101*'Г на группу'!$A$2,'Г на Ч'!AD101*'Г на группу'!$A$2,"")</f>
        <v>150</v>
      </c>
      <c r="AE101" s="30" t="str">
        <f>IF('Г на Ч'!AE101*'Г на группу'!$A$2,'Г на Ч'!AE101*'Г на группу'!$A$2,"")</f>
        <v/>
      </c>
      <c r="AF101" s="30" t="str">
        <f>IF('Г на Ч'!AF101*'Г на группу'!$A$2,'Г на Ч'!AF101*'Г на группу'!$A$2,"")</f>
        <v/>
      </c>
      <c r="AG101" s="30" t="str">
        <f>IF('Г на Ч'!AG101*'Г на группу'!$A$2,'Г на Ч'!AG101*'Г на группу'!$A$2,"")</f>
        <v/>
      </c>
      <c r="AH101" s="30" t="str">
        <f>IF('Г на Ч'!AH101*'Г на группу'!$A$2,'Г на Ч'!AH101*'Г на группу'!$A$2,"")</f>
        <v/>
      </c>
      <c r="AI101" s="21" t="str">
        <f>IF('Г на Ч'!AI101*'Г на группу'!$A$2,'Г на Ч'!AI101*'Г на группу'!$A$2,"")</f>
        <v/>
      </c>
      <c r="AJ101" s="30" t="str">
        <f>IF('Г на Ч'!AJ101*'Г на группу'!$A$2,'Г на Ч'!AJ101*'Г на группу'!$A$2,"")</f>
        <v/>
      </c>
      <c r="AK101" s="30" t="str">
        <f>IF('Г на Ч'!AK101*'Г на группу'!$A$2,'Г на Ч'!AK101*'Г на группу'!$A$2,"")</f>
        <v/>
      </c>
      <c r="AL101" s="30" t="str">
        <f>IF('Г на Ч'!AL101*'Г на группу'!$A$2,'Г на Ч'!AL101*'Г на группу'!$A$2,"")</f>
        <v/>
      </c>
      <c r="AM101" s="30" t="str">
        <f>IF('Г на Ч'!AM101*'Г на группу'!$A$2,'Г на Ч'!AM101*'Г на группу'!$A$2,"")</f>
        <v/>
      </c>
      <c r="AN101" s="54" t="str">
        <f>IF('Г на Ч'!AN101*'Г на группу'!$A$2,'Г на Ч'!AN101*'Г на группу'!$A$2,"")</f>
        <v/>
      </c>
      <c r="AO101" s="30" t="str">
        <f>IF('Г на Ч'!AO101*'Г на группу'!$A$2,'Г на Ч'!AO101*'Г на группу'!$A$2,"")</f>
        <v/>
      </c>
      <c r="AP101" s="30" t="str">
        <f>IF('Г на Ч'!AP101*'Г на группу'!$A$2,'Г на Ч'!AP101*'Г на группу'!$A$2,"")</f>
        <v/>
      </c>
      <c r="AQ101" s="30" t="str">
        <f>IF('Г на Ч'!AQ101*'Г на группу'!$A$2,'Г на Ч'!AQ101*'Г на группу'!$A$2,"")</f>
        <v/>
      </c>
      <c r="AR101" s="30" t="str">
        <f>IF('Г на Ч'!AR101*'Г на группу'!$A$2,'Г на Ч'!AR101*'Г на группу'!$A$2,"")</f>
        <v/>
      </c>
      <c r="AS101" s="21" t="str">
        <f>IF('Г на Ч'!AS101*'Г на группу'!$A$2,'Г на Ч'!AS101*'Г на группу'!$A$2,"")</f>
        <v/>
      </c>
      <c r="AT101" s="30" t="str">
        <f>IF('Г на Ч'!AT101*'Г на группу'!$A$2,'Г на Ч'!AT101*'Г на группу'!$A$2,"")</f>
        <v/>
      </c>
      <c r="AU101" s="30" t="str">
        <f>IF('Г на Ч'!AU101*'Г на группу'!$A$2,'Г на Ч'!AU101*'Г на группу'!$A$2,"")</f>
        <v/>
      </c>
      <c r="AV101" s="30" t="str">
        <f>IF('Г на Ч'!AV101*'Г на группу'!$A$2,'Г на Ч'!AV101*'Г на группу'!$A$2,"")</f>
        <v/>
      </c>
      <c r="AW101" s="30" t="str">
        <f>IF('Г на Ч'!AW101*'Г на группу'!$A$2,'Г на Ч'!AW101*'Г на группу'!$A$2,"")</f>
        <v/>
      </c>
      <c r="AX101" s="21" t="str">
        <f>IF('Г на Ч'!AX101*'Г на группу'!$A$2,'Г на Ч'!AX101*'Г на группу'!$A$2,"")</f>
        <v/>
      </c>
      <c r="AY101" s="30" t="str">
        <f>IF('Г на Ч'!AY101*'Г на группу'!$A$2,'Г на Ч'!AY101*'Г на группу'!$A$2,"")</f>
        <v/>
      </c>
      <c r="AZ101" s="30" t="str">
        <f>IF('Г на Ч'!AZ101*'Г на группу'!$A$2,'Г на Ч'!AZ101*'Г на группу'!$A$2,"")</f>
        <v/>
      </c>
      <c r="BA101" s="30" t="str">
        <f>IF('Г на Ч'!BA101*'Г на группу'!$A$2,'Г на Ч'!BA101*'Г на группу'!$A$2,"")</f>
        <v/>
      </c>
      <c r="BB101" s="30" t="str">
        <f>IF('Г на Ч'!BB101*'Г на группу'!$A$2,'Г на Ч'!BB101*'Г на группу'!$A$2,"")</f>
        <v/>
      </c>
      <c r="BC101" s="21" t="str">
        <f>IF('Г на Ч'!BC101*'Г на группу'!$A$2,'Г на Ч'!BC101*'Г на группу'!$A$2,"")</f>
        <v/>
      </c>
      <c r="BD101" s="30" t="str">
        <f>IF('Г на Ч'!BD101*'Г на группу'!$A$2,'Г на Ч'!BD101*'Г на группу'!$A$2,"")</f>
        <v/>
      </c>
      <c r="BE101" s="30" t="str">
        <f>IF('Г на Ч'!BE101*'Г на группу'!$A$2,'Г на Ч'!BE101*'Г на группу'!$A$2,"")</f>
        <v/>
      </c>
      <c r="BF101" s="30" t="str">
        <f>IF('Г на Ч'!BF101*'Г на группу'!$A$2,'Г на Ч'!BF101*'Г на группу'!$A$2,"")</f>
        <v/>
      </c>
      <c r="BG101" s="30" t="str">
        <f>IF('Г на Ч'!BG101*'Г на группу'!$A$2,'Г на Ч'!BG101*'Г на группу'!$A$2,"")</f>
        <v/>
      </c>
      <c r="BH101" s="54" t="str">
        <f>IF('Г на Ч'!BH101*'Г на группу'!$A$2,'Г на Ч'!BH101*'Г на группу'!$A$2,"")</f>
        <v/>
      </c>
      <c r="BI101" s="30" t="str">
        <f>IF('Г на Ч'!BI101*'Г на группу'!$A$2,'Г на Ч'!BI101*'Г на группу'!$A$2,"")</f>
        <v/>
      </c>
      <c r="BJ101" s="30" t="str">
        <f>IF('Г на Ч'!BJ101*'Г на группу'!$A$2,'Г на Ч'!BJ101*'Г на группу'!$A$2,"")</f>
        <v/>
      </c>
      <c r="BK101" s="30" t="str">
        <f>IF('Г на Ч'!BK101*'Г на группу'!$A$2,'Г на Ч'!BK101*'Г на группу'!$A$2,"")</f>
        <v/>
      </c>
      <c r="BL101" s="30" t="str">
        <f>IF('Г на Ч'!BL101*'Г на группу'!$A$2,'Г на Ч'!BL101*'Г на группу'!$A$2,"")</f>
        <v/>
      </c>
      <c r="BM101" s="55" t="str">
        <f>IF('Г на Ч'!BM101*'Г на группу'!$A$2,'Г на Ч'!BM101*'Г на группу'!$A$2,"")</f>
        <v/>
      </c>
      <c r="BN101" s="30" t="str">
        <f>IF('Г на Ч'!BN101*'Г на группу'!$A$2,'Г на Ч'!BN101*'Г на группу'!$A$2,"")</f>
        <v/>
      </c>
      <c r="BO101" s="30" t="str">
        <f>IF('Г на Ч'!BO101*'Г на группу'!$A$2,'Г на Ч'!BO101*'Г на группу'!$A$2,"")</f>
        <v/>
      </c>
      <c r="BP101" s="30" t="str">
        <f>IF('Г на Ч'!BP101*'Г на группу'!$A$2,'Г на Ч'!BP101*'Г на группу'!$A$2,"")</f>
        <v/>
      </c>
      <c r="BQ101" s="30" t="str">
        <f>IF('Г на Ч'!BQ101*'Г на группу'!$A$2,'Г на Ч'!BQ101*'Г на группу'!$A$2,"")</f>
        <v/>
      </c>
      <c r="BR101" s="21" t="str">
        <f>IF('Г на Ч'!BR101*'Г на группу'!$A$2,'Г на Ч'!BR101*'Г на группу'!$A$2,"")</f>
        <v/>
      </c>
      <c r="BS101" s="30" t="str">
        <f>IF('Г на Ч'!BS101*'Г на группу'!$A$2,'Г на Ч'!BS101*'Г на группу'!$A$2,"")</f>
        <v/>
      </c>
      <c r="BT101" s="30" t="str">
        <f>IF('Г на Ч'!BT101*'Г на группу'!$A$2,'Г на Ч'!BT101*'Г на группу'!$A$2,"")</f>
        <v/>
      </c>
      <c r="BU101" s="30" t="str">
        <f>IF('Г на Ч'!BU101*'Г на группу'!$A$2,'Г на Ч'!BU101*'Г на группу'!$A$2,"")</f>
        <v/>
      </c>
      <c r="BV101" s="30" t="str">
        <f>IF('Г на Ч'!BV101*'Г на группу'!$A$2,'Г на Ч'!BV101*'Г на группу'!$A$2,"")</f>
        <v/>
      </c>
      <c r="BW101" s="21" t="str">
        <f>IF('Г на Ч'!BW101*'Г на группу'!$A$2,'Г на Ч'!BW101*'Г на группу'!$A$2,"")</f>
        <v/>
      </c>
      <c r="BX101" s="30" t="str">
        <f>IF('Г на Ч'!BX101*'Г на группу'!$A$2,'Г на Ч'!BX101*'Г на группу'!$A$2,"")</f>
        <v/>
      </c>
      <c r="BY101" s="30" t="str">
        <f>IF('Г на Ч'!BY101*'Г на группу'!$A$2,'Г на Ч'!BY101*'Г на группу'!$A$2,"")</f>
        <v/>
      </c>
      <c r="BZ101" s="30" t="str">
        <f>IF('Г на Ч'!BZ101*'Г на группу'!$A$2,'Г на Ч'!BZ101*'Г на группу'!$A$2,"")</f>
        <v/>
      </c>
      <c r="CA101" s="30" t="str">
        <f>IF('Г на Ч'!CA101*'Г на группу'!$A$2,'Г на Ч'!CA101*'Г на группу'!$A$2,"")</f>
        <v/>
      </c>
      <c r="CB101" s="21" t="str">
        <f>IF('Г на Ч'!CB101*'Г на группу'!$A$2,'Г на Ч'!CB101*'Г на группу'!$A$2,"")</f>
        <v/>
      </c>
      <c r="CC101" s="30" t="str">
        <f>IF('Г на Ч'!CC101*'Г на группу'!$A$2,'Г на Ч'!CC101*'Г на группу'!$A$2,"")</f>
        <v/>
      </c>
      <c r="CD101" s="30" t="str">
        <f>IF('Г на Ч'!CD101*'Г на группу'!$A$2,'Г на Ч'!CD101*'Г на группу'!$A$2,"")</f>
        <v/>
      </c>
      <c r="CE101" s="30" t="str">
        <f>IF('Г на Ч'!CE101*'Г на группу'!$A$2,'Г на Ч'!CE101*'Г на группу'!$A$2,"")</f>
        <v/>
      </c>
      <c r="CF101" s="30" t="str">
        <f>IF('Г на Ч'!CF101*'Г на группу'!$A$2,'Г на Ч'!CF101*'Г на группу'!$A$2,"")</f>
        <v/>
      </c>
      <c r="CG101" s="21" t="str">
        <f>IF('Г на Ч'!CG101*'Г на группу'!$A$2,'Г на Ч'!CG101*'Г на группу'!$A$2,"")</f>
        <v/>
      </c>
      <c r="CH101" s="30" t="str">
        <f>IF('Г на Ч'!CH101*'Г на группу'!$A$2,'Г на Ч'!CH101*'Г на группу'!$A$2,"")</f>
        <v/>
      </c>
      <c r="CI101" s="30" t="str">
        <f>IF('Г на Ч'!CI101*'Г на группу'!$A$2,'Г на Ч'!CI101*'Г на группу'!$A$2,"")</f>
        <v/>
      </c>
      <c r="CJ101" s="30" t="str">
        <f>IF('Г на Ч'!CJ101*'Г на группу'!$A$2,'Г на Ч'!CJ101*'Г на группу'!$A$2,"")</f>
        <v/>
      </c>
      <c r="CK101" s="30" t="str">
        <f>IF('Г на Ч'!CK101*'Г на группу'!$A$2,'Г на Ч'!CK101*'Г на группу'!$A$2,"")</f>
        <v/>
      </c>
      <c r="CL101" s="21" t="str">
        <f>IF('Г на Ч'!CL101*'Г на группу'!$A$2,'Г на Ч'!CL101*'Г на группу'!$A$2,"")</f>
        <v/>
      </c>
      <c r="CM101" s="30" t="str">
        <f>IF('Г на Ч'!CM101*'Г на группу'!$A$2,'Г на Ч'!CM101*'Г на группу'!$A$2,"")</f>
        <v/>
      </c>
      <c r="CN101" s="30" t="str">
        <f>IF('Г на Ч'!CN101*'Г на группу'!$A$2,'Г на Ч'!CN101*'Г на группу'!$A$2,"")</f>
        <v/>
      </c>
      <c r="CO101" s="30" t="str">
        <f>IF('Г на Ч'!CO101*'Г на группу'!$A$2,'Г на Ч'!CO101*'Г на группу'!$A$2,"")</f>
        <v/>
      </c>
      <c r="CP101" s="30" t="str">
        <f>IF('Г на Ч'!CP101*'Г на группу'!$A$2,'Г на Ч'!CP101*'Г на группу'!$A$2,"")</f>
        <v/>
      </c>
      <c r="CQ101" s="21">
        <f>IF('Г на Ч'!CQ101*'Г на группу'!$A$2,'Г на Ч'!CQ101*'Г на группу'!$A$2,"")</f>
        <v>150</v>
      </c>
      <c r="CR101" s="30" t="str">
        <f>IF('Г на Ч'!CR101*'Г на группу'!$A$2,'Г на Ч'!CR101*'Г на группу'!$A$2,"")</f>
        <v/>
      </c>
      <c r="CS101" s="30" t="str">
        <f>IF('Г на Ч'!CS101*'Г на группу'!$A$2,'Г на Ч'!CS101*'Г на группу'!$A$2,"")</f>
        <v/>
      </c>
      <c r="CT101" s="30" t="str">
        <f>IF('Г на Ч'!CT101*'Г на группу'!$A$2,'Г на Ч'!CT101*'Г на группу'!$A$2,"")</f>
        <v/>
      </c>
      <c r="CU101" s="30" t="str">
        <f>IF('Г на Ч'!CU101*'Г на группу'!$A$2,'Г на Ч'!CU101*'Г на группу'!$A$2,"")</f>
        <v/>
      </c>
      <c r="CV101" s="21" t="str">
        <f>IF('Г на Ч'!CV101*'Г на группу'!$A$2,'Г на Ч'!CV101*'Г на группу'!$A$2,"")</f>
        <v/>
      </c>
      <c r="CW101" s="30" t="str">
        <f>IF('Г на Ч'!CW101*'Г на группу'!$A$2,'Г на Ч'!CW101*'Г на группу'!$A$2,"")</f>
        <v/>
      </c>
      <c r="CX101" s="30" t="str">
        <f>IF('Г на Ч'!CX101*'Г на группу'!$A$2,'Г на Ч'!CX101*'Г на группу'!$A$2,"")</f>
        <v/>
      </c>
      <c r="CY101" s="30" t="str">
        <f>IF('Г на Ч'!CY101*'Г на группу'!$A$2,'Г на Ч'!CY101*'Г на группу'!$A$2,"")</f>
        <v/>
      </c>
      <c r="CZ101" s="30" t="str">
        <f>IF('Г на Ч'!CZ101*'Г на группу'!$A$2,'Г на Ч'!CZ101*'Г на группу'!$A$2,"")</f>
        <v/>
      </c>
      <c r="DA101" s="21" t="str">
        <f>IF('Г на Ч'!DA101*'Г на группу'!$A$2,'Г на Ч'!DA101*'Г на группу'!$A$2,"")</f>
        <v/>
      </c>
      <c r="DB101" s="30" t="str">
        <f>IF('Г на Ч'!DB101*'Г на группу'!$A$2,'Г на Ч'!DB101*'Г на группу'!$A$2,"")</f>
        <v/>
      </c>
      <c r="DC101" s="30" t="str">
        <f>IF('Г на Ч'!DC101*'Г на группу'!$A$2,'Г на Ч'!DC101*'Г на группу'!$A$2,"")</f>
        <v/>
      </c>
      <c r="DD101" s="30" t="str">
        <f>IF('Г на Ч'!DD101*'Г на группу'!$A$2,'Г на Ч'!DD101*'Г на группу'!$A$2,"")</f>
        <v/>
      </c>
      <c r="DE101" s="30" t="str">
        <f>IF('Г на Ч'!DE101*'Г на группу'!$A$2,'Г на Ч'!DE101*'Г на группу'!$A$2,"")</f>
        <v/>
      </c>
      <c r="DF101" s="21" t="str">
        <f>IF('Г на Ч'!DF101*'Г на группу'!$A$2,'Г на Ч'!DF101*'Г на группу'!$A$2,"")</f>
        <v/>
      </c>
      <c r="DG101" s="30" t="str">
        <f>IF('Г на Ч'!DG101*'Г на группу'!$A$2,'Г на Ч'!DG101*'Г на группу'!$A$2,"")</f>
        <v/>
      </c>
      <c r="DH101" s="30" t="str">
        <f>IF('Г на Ч'!DH101*'Г на группу'!$A$2,'Г на Ч'!DH101*'Г на группу'!$A$2,"")</f>
        <v/>
      </c>
      <c r="DI101" s="30" t="str">
        <f>IF('Г на Ч'!DI101*'Г на группу'!$A$2,'Г на Ч'!DI101*'Г на группу'!$A$2,"")</f>
        <v/>
      </c>
      <c r="DJ101" s="30" t="str">
        <f>IF('Г на Ч'!DJ101*'Г на группу'!$A$2,'Г на Ч'!DJ101*'Г на группу'!$A$2,"")</f>
        <v/>
      </c>
      <c r="DK101" s="21" t="str">
        <f>IF('Г на Ч'!DK101*'Г на группу'!$A$2,'Г на Ч'!DK101*'Г на группу'!$A$2,"")</f>
        <v/>
      </c>
      <c r="DL101" s="30" t="str">
        <f>IF('Г на Ч'!DL101*'Г на группу'!$A$2,'Г на Ч'!DL101*'Г на группу'!$A$2,"")</f>
        <v/>
      </c>
      <c r="DM101" s="30" t="str">
        <f>IF('Г на Ч'!DM101*'Г на группу'!$A$2,'Г на Ч'!DM101*'Г на группу'!$A$2,"")</f>
        <v/>
      </c>
      <c r="DN101" s="30" t="str">
        <f>IF('Г на Ч'!DN101*'Г на группу'!$A$2,'Г на Ч'!DN101*'Г на группу'!$A$2,"")</f>
        <v/>
      </c>
      <c r="DO101" s="30" t="str">
        <f>IF('Г на Ч'!DO101*'Г на группу'!$A$2,'Г на Ч'!DO101*'Г на группу'!$A$2,"")</f>
        <v/>
      </c>
      <c r="DP101" s="21" t="str">
        <f>IF('Г на Ч'!DP101*'Г на группу'!$A$2,'Г на Ч'!DP101*'Г на группу'!$A$2,"")</f>
        <v/>
      </c>
      <c r="DQ101" s="21">
        <f t="shared" si="155"/>
        <v>300</v>
      </c>
    </row>
    <row r="102" spans="1:121" s="21" customFormat="1" ht="15" customHeight="1" outlineLevel="1" x14ac:dyDescent="0.25">
      <c r="A102" s="69" t="s">
        <v>68</v>
      </c>
      <c r="B102" s="69">
        <v>336</v>
      </c>
      <c r="C102" s="69">
        <v>16</v>
      </c>
      <c r="D102" s="69">
        <v>1</v>
      </c>
      <c r="E102" s="70">
        <v>70</v>
      </c>
      <c r="F102" s="30">
        <f t="shared" si="129"/>
        <v>302.39999999999998</v>
      </c>
      <c r="G102" s="30">
        <f t="shared" si="130"/>
        <v>14.4</v>
      </c>
      <c r="H102" s="30">
        <f t="shared" si="131"/>
        <v>0.9</v>
      </c>
      <c r="I102" s="30">
        <f t="shared" si="132"/>
        <v>62.999999999999993</v>
      </c>
      <c r="J102" s="69">
        <f>IF('Г на Ч'!J102*'Г на группу'!$A$2,'Г на Ч'!J102*'Г на группу'!$A$2,"")</f>
        <v>90</v>
      </c>
      <c r="K102" s="71">
        <f>IF('Г на Ч'!K102*'Г на группу'!$A$2,'Г на Ч'!K102*'Г на группу'!$A$2,"")</f>
        <v>108</v>
      </c>
      <c r="L102" s="71">
        <f>IF('Г на Ч'!L102*'Г на группу'!$A$2,'Г на Ч'!L102*'Г на группу'!$A$2,"")</f>
        <v>108</v>
      </c>
      <c r="M102" s="71">
        <f>IF('Г на Ч'!M102*'Г на группу'!$A$2,'Г на Ч'!M102*'Г на группу'!$A$2,"")</f>
        <v>108</v>
      </c>
      <c r="N102" s="71">
        <f>IF('Г на Ч'!N102*'Г на группу'!$A$2,'Г на Ч'!N102*'Г на группу'!$A$2,"")</f>
        <v>108</v>
      </c>
      <c r="O102" s="69">
        <f>IF('Г на Ч'!O102*'Г на группу'!$A$2,'Г на Ч'!O102*'Г на группу'!$A$2,"")</f>
        <v>90</v>
      </c>
      <c r="P102" s="71">
        <f>IF('Г на Ч'!P102*'Г на группу'!$A$2,'Г на Ч'!P102*'Г на группу'!$A$2,"")</f>
        <v>108</v>
      </c>
      <c r="Q102" s="71">
        <f>IF('Г на Ч'!Q102*'Г на группу'!$A$2,'Г на Ч'!Q102*'Г на группу'!$A$2,"")</f>
        <v>108</v>
      </c>
      <c r="R102" s="71">
        <f>IF('Г на Ч'!R102*'Г на группу'!$A$2,'Г на Ч'!R102*'Г на группу'!$A$2,"")</f>
        <v>108</v>
      </c>
      <c r="S102" s="71">
        <f>IF('Г на Ч'!S102*'Г на группу'!$A$2,'Г на Ч'!S102*'Г на группу'!$A$2,"")</f>
        <v>108</v>
      </c>
      <c r="T102" s="69">
        <f>IF('Г на Ч'!T102*'Г на группу'!$A$2,'Г на Ч'!T102*'Г на группу'!$A$2,"")</f>
        <v>90</v>
      </c>
      <c r="U102" s="71">
        <f>IF('Г на Ч'!U102*'Г на группу'!$A$2,'Г на Ч'!U102*'Г на группу'!$A$2,"")</f>
        <v>108</v>
      </c>
      <c r="V102" s="71">
        <f>IF('Г на Ч'!V102*'Г на группу'!$A$2,'Г на Ч'!V102*'Г на группу'!$A$2,"")</f>
        <v>108</v>
      </c>
      <c r="W102" s="71">
        <f>IF('Г на Ч'!W102*'Г на группу'!$A$2,'Г на Ч'!W102*'Г на группу'!$A$2,"")</f>
        <v>108</v>
      </c>
      <c r="X102" s="71">
        <f>IF('Г на Ч'!X102*'Г на группу'!$A$2,'Г на Ч'!X102*'Г на группу'!$A$2,"")</f>
        <v>108</v>
      </c>
      <c r="Y102" s="69">
        <f>IF('Г на Ч'!Y102*'Г на группу'!$A$2,'Г на Ч'!Y102*'Г на группу'!$A$2,"")</f>
        <v>90</v>
      </c>
      <c r="Z102" s="71">
        <f>IF('Г на Ч'!Z102*'Г на группу'!$A$2,'Г на Ч'!Z102*'Г на группу'!$A$2,"")</f>
        <v>108</v>
      </c>
      <c r="AA102" s="71">
        <f>IF('Г на Ч'!AA102*'Г на группу'!$A$2,'Г на Ч'!AA102*'Г на группу'!$A$2,"")</f>
        <v>108</v>
      </c>
      <c r="AB102" s="71">
        <f>IF('Г на Ч'!AB102*'Г на группу'!$A$2,'Г на Ч'!AB102*'Г на группу'!$A$2,"")</f>
        <v>108</v>
      </c>
      <c r="AC102" s="71">
        <f>IF('Г на Ч'!AC102*'Г на группу'!$A$2,'Г на Ч'!AC102*'Г на группу'!$A$2,"")</f>
        <v>108</v>
      </c>
      <c r="AD102" s="69">
        <f>IF('Г на Ч'!AD102*'Г на группу'!$A$2,'Г на Ч'!AD102*'Г на группу'!$A$2,"")</f>
        <v>90</v>
      </c>
      <c r="AE102" s="71">
        <f>IF('Г на Ч'!AE102*'Г на группу'!$A$2,'Г на Ч'!AE102*'Г на группу'!$A$2,"")</f>
        <v>108</v>
      </c>
      <c r="AF102" s="71">
        <f>IF('Г на Ч'!AF102*'Г на группу'!$A$2,'Г на Ч'!AF102*'Г на группу'!$A$2,"")</f>
        <v>108</v>
      </c>
      <c r="AG102" s="71">
        <f>IF('Г на Ч'!AG102*'Г на группу'!$A$2,'Г на Ч'!AG102*'Г на группу'!$A$2,"")</f>
        <v>108</v>
      </c>
      <c r="AH102" s="71">
        <f>IF('Г на Ч'!AH102*'Г на группу'!$A$2,'Г на Ч'!AH102*'Г на группу'!$A$2,"")</f>
        <v>108</v>
      </c>
      <c r="AI102" s="69">
        <f>IF('Г на Ч'!AI102*'Г на группу'!$A$2,'Г на Ч'!AI102*'Г на группу'!$A$2,"")</f>
        <v>90</v>
      </c>
      <c r="AJ102" s="71">
        <f>IF('Г на Ч'!AJ102*'Г на группу'!$A$2,'Г на Ч'!AJ102*'Г на группу'!$A$2,"")</f>
        <v>108</v>
      </c>
      <c r="AK102" s="71">
        <f>IF('Г на Ч'!AK102*'Г на группу'!$A$2,'Г на Ч'!AK102*'Г на группу'!$A$2,"")</f>
        <v>108</v>
      </c>
      <c r="AL102" s="71">
        <f>IF('Г на Ч'!AL102*'Г на группу'!$A$2,'Г на Ч'!AL102*'Г на группу'!$A$2,"")</f>
        <v>108</v>
      </c>
      <c r="AM102" s="71">
        <f>IF('Г на Ч'!AM102*'Г на группу'!$A$2,'Г на Ч'!AM102*'Г на группу'!$A$2,"")</f>
        <v>108</v>
      </c>
      <c r="AN102" s="72">
        <f>IF('Г на Ч'!AN102*'Г на группу'!$A$2,'Г на Ч'!AN102*'Г на группу'!$A$2,"")</f>
        <v>90</v>
      </c>
      <c r="AO102" s="71">
        <f>IF('Г на Ч'!AO102*'Г на группу'!$A$2,'Г на Ч'!AO102*'Г на группу'!$A$2,"")</f>
        <v>108</v>
      </c>
      <c r="AP102" s="71">
        <f>IF('Г на Ч'!AP102*'Г на группу'!$A$2,'Г на Ч'!AP102*'Г на группу'!$A$2,"")</f>
        <v>108</v>
      </c>
      <c r="AQ102" s="71">
        <f>IF('Г на Ч'!AQ102*'Г на группу'!$A$2,'Г на Ч'!AQ102*'Г на группу'!$A$2,"")</f>
        <v>108</v>
      </c>
      <c r="AR102" s="71">
        <f>IF('Г на Ч'!AR102*'Г на группу'!$A$2,'Г на Ч'!AR102*'Г на группу'!$A$2,"")</f>
        <v>108</v>
      </c>
      <c r="AS102" s="69">
        <f>IF('Г на Ч'!AS102*'Г на группу'!$A$2,'Г на Ч'!AS102*'Г на группу'!$A$2,"")</f>
        <v>90</v>
      </c>
      <c r="AT102" s="71">
        <f>IF('Г на Ч'!AT102*'Г на группу'!$A$2,'Г на Ч'!AT102*'Г на группу'!$A$2,"")</f>
        <v>108</v>
      </c>
      <c r="AU102" s="71">
        <f>IF('Г на Ч'!AU102*'Г на группу'!$A$2,'Г на Ч'!AU102*'Г на группу'!$A$2,"")</f>
        <v>108</v>
      </c>
      <c r="AV102" s="71">
        <f>IF('Г на Ч'!AV102*'Г на группу'!$A$2,'Г на Ч'!AV102*'Г на группу'!$A$2,"")</f>
        <v>108</v>
      </c>
      <c r="AW102" s="71">
        <f>IF('Г на Ч'!AW102*'Г на группу'!$A$2,'Г на Ч'!AW102*'Г на группу'!$A$2,"")</f>
        <v>108</v>
      </c>
      <c r="AX102" s="69">
        <f>IF('Г на Ч'!AX102*'Г на группу'!$A$2,'Г на Ч'!AX102*'Г на группу'!$A$2,"")</f>
        <v>90</v>
      </c>
      <c r="AY102" s="71">
        <f>IF('Г на Ч'!AY102*'Г на группу'!$A$2,'Г на Ч'!AY102*'Г на группу'!$A$2,"")</f>
        <v>108</v>
      </c>
      <c r="AZ102" s="71">
        <f>IF('Г на Ч'!AZ102*'Г на группу'!$A$2,'Г на Ч'!AZ102*'Г на группу'!$A$2,"")</f>
        <v>108</v>
      </c>
      <c r="BA102" s="71">
        <f>IF('Г на Ч'!BA102*'Г на группу'!$A$2,'Г на Ч'!BA102*'Г на группу'!$A$2,"")</f>
        <v>108</v>
      </c>
      <c r="BB102" s="71">
        <f>IF('Г на Ч'!BB102*'Г на группу'!$A$2,'Г на Ч'!BB102*'Г на группу'!$A$2,"")</f>
        <v>108</v>
      </c>
      <c r="BC102" s="69">
        <f>IF('Г на Ч'!BC102*'Г на группу'!$A$2,'Г на Ч'!BC102*'Г на группу'!$A$2,"")</f>
        <v>90</v>
      </c>
      <c r="BD102" s="71">
        <f>IF('Г на Ч'!BD102*'Г на группу'!$A$2,'Г на Ч'!BD102*'Г на группу'!$A$2,"")</f>
        <v>108</v>
      </c>
      <c r="BE102" s="71">
        <f>IF('Г на Ч'!BE102*'Г на группу'!$A$2,'Г на Ч'!BE102*'Г на группу'!$A$2,"")</f>
        <v>108</v>
      </c>
      <c r="BF102" s="71">
        <f>IF('Г на Ч'!BF102*'Г на группу'!$A$2,'Г на Ч'!BF102*'Г на группу'!$A$2,"")</f>
        <v>108</v>
      </c>
      <c r="BG102" s="71">
        <f>IF('Г на Ч'!BG102*'Г на группу'!$A$2,'Г на Ч'!BG102*'Г на группу'!$A$2,"")</f>
        <v>108</v>
      </c>
      <c r="BH102" s="72">
        <f>IF('Г на Ч'!BH102*'Г на группу'!$A$2,'Г на Ч'!BH102*'Г на группу'!$A$2,"")</f>
        <v>90</v>
      </c>
      <c r="BI102" s="71">
        <f>IF('Г на Ч'!BI102*'Г на группу'!$A$2,'Г на Ч'!BI102*'Г на группу'!$A$2,"")</f>
        <v>108</v>
      </c>
      <c r="BJ102" s="71">
        <f>IF('Г на Ч'!BJ102*'Г на группу'!$A$2,'Г на Ч'!BJ102*'Г на группу'!$A$2,"")</f>
        <v>108</v>
      </c>
      <c r="BK102" s="71">
        <f>IF('Г на Ч'!BK102*'Г на группу'!$A$2,'Г на Ч'!BK102*'Г на группу'!$A$2,"")</f>
        <v>108</v>
      </c>
      <c r="BL102" s="71">
        <f>IF('Г на Ч'!BL102*'Г на группу'!$A$2,'Г на Ч'!BL102*'Г на группу'!$A$2,"")</f>
        <v>108</v>
      </c>
      <c r="BM102" s="70">
        <f>IF('Г на Ч'!BM102*'Г на группу'!$A$2,'Г на Ч'!BM102*'Г на группу'!$A$2,"")</f>
        <v>90</v>
      </c>
      <c r="BN102" s="71">
        <f>IF('Г на Ч'!BN102*'Г на группу'!$A$2,'Г на Ч'!BN102*'Г на группу'!$A$2,"")</f>
        <v>108</v>
      </c>
      <c r="BO102" s="71">
        <f>IF('Г на Ч'!BO102*'Г на группу'!$A$2,'Г на Ч'!BO102*'Г на группу'!$A$2,"")</f>
        <v>108</v>
      </c>
      <c r="BP102" s="71">
        <f>IF('Г на Ч'!BP102*'Г на группу'!$A$2,'Г на Ч'!BP102*'Г на группу'!$A$2,"")</f>
        <v>108</v>
      </c>
      <c r="BQ102" s="71">
        <f>IF('Г на Ч'!BQ102*'Г на группу'!$A$2,'Г на Ч'!BQ102*'Г на группу'!$A$2,"")</f>
        <v>108</v>
      </c>
      <c r="BR102" s="69">
        <f>IF('Г на Ч'!BR102*'Г на группу'!$A$2,'Г на Ч'!BR102*'Г на группу'!$A$2,"")</f>
        <v>90</v>
      </c>
      <c r="BS102" s="71">
        <f>IF('Г на Ч'!BS102*'Г на группу'!$A$2,'Г на Ч'!BS102*'Г на группу'!$A$2,"")</f>
        <v>108</v>
      </c>
      <c r="BT102" s="71">
        <f>IF('Г на Ч'!BT102*'Г на группу'!$A$2,'Г на Ч'!BT102*'Г на группу'!$A$2,"")</f>
        <v>108</v>
      </c>
      <c r="BU102" s="71">
        <f>IF('Г на Ч'!BU102*'Г на группу'!$A$2,'Г на Ч'!BU102*'Г на группу'!$A$2,"")</f>
        <v>108</v>
      </c>
      <c r="BV102" s="71">
        <f>IF('Г на Ч'!BV102*'Г на группу'!$A$2,'Г на Ч'!BV102*'Г на группу'!$A$2,"")</f>
        <v>108</v>
      </c>
      <c r="BW102" s="69">
        <f>IF('Г на Ч'!BW102*'Г на группу'!$A$2,'Г на Ч'!BW102*'Г на группу'!$A$2,"")</f>
        <v>90</v>
      </c>
      <c r="BX102" s="71">
        <f>IF('Г на Ч'!BX102*'Г на группу'!$A$2,'Г на Ч'!BX102*'Г на группу'!$A$2,"")</f>
        <v>108</v>
      </c>
      <c r="BY102" s="71">
        <f>IF('Г на Ч'!BY102*'Г на группу'!$A$2,'Г на Ч'!BY102*'Г на группу'!$A$2,"")</f>
        <v>108</v>
      </c>
      <c r="BZ102" s="71">
        <f>IF('Г на Ч'!BZ102*'Г на группу'!$A$2,'Г на Ч'!BZ102*'Г на группу'!$A$2,"")</f>
        <v>108</v>
      </c>
      <c r="CA102" s="71">
        <f>IF('Г на Ч'!CA102*'Г на группу'!$A$2,'Г на Ч'!CA102*'Г на группу'!$A$2,"")</f>
        <v>108</v>
      </c>
      <c r="CB102" s="69">
        <f>IF('Г на Ч'!CB102*'Г на группу'!$A$2,'Г на Ч'!CB102*'Г на группу'!$A$2,"")</f>
        <v>90</v>
      </c>
      <c r="CC102" s="71">
        <f>IF('Г на Ч'!CC102*'Г на группу'!$A$2,'Г на Ч'!CC102*'Г на группу'!$A$2,"")</f>
        <v>302.39999999999998</v>
      </c>
      <c r="CD102" s="71">
        <f>IF('Г на Ч'!CD102*'Г на группу'!$A$2,'Г на Ч'!CD102*'Г на группу'!$A$2,"")</f>
        <v>14.399999999999999</v>
      </c>
      <c r="CE102" s="71">
        <f>IF('Г на Ч'!CE102*'Г на группу'!$A$2,'Г на Ч'!CE102*'Г на группу'!$A$2,"")</f>
        <v>0.89999999999999991</v>
      </c>
      <c r="CF102" s="71">
        <f>IF('Г на Ч'!CF102*'Г на группу'!$A$2,'Г на Ч'!CF102*'Г на группу'!$A$2,"")</f>
        <v>63</v>
      </c>
      <c r="CG102" s="69">
        <f>IF('Г на Ч'!CG102*'Г на группу'!$A$2,'Г на Ч'!CG102*'Г на группу'!$A$2,"")</f>
        <v>90</v>
      </c>
      <c r="CH102" s="71">
        <f>IF('Г на Ч'!CH102*'Г на группу'!$A$2,'Г на Ч'!CH102*'Г на группу'!$A$2,"")</f>
        <v>302.39999999999998</v>
      </c>
      <c r="CI102" s="71">
        <f>IF('Г на Ч'!CI102*'Г на группу'!$A$2,'Г на Ч'!CI102*'Г на группу'!$A$2,"")</f>
        <v>14.399999999999999</v>
      </c>
      <c r="CJ102" s="71">
        <f>IF('Г на Ч'!CJ102*'Г на группу'!$A$2,'Г на Ч'!CJ102*'Г на группу'!$A$2,"")</f>
        <v>0.89999999999999991</v>
      </c>
      <c r="CK102" s="71">
        <f>IF('Г на Ч'!CK102*'Г на группу'!$A$2,'Г на Ч'!CK102*'Г на группу'!$A$2,"")</f>
        <v>63</v>
      </c>
      <c r="CL102" s="69">
        <f>IF('Г на Ч'!CL102*'Г на группу'!$A$2,'Г на Ч'!CL102*'Г на группу'!$A$2,"")</f>
        <v>90</v>
      </c>
      <c r="CM102" s="71">
        <f>IF('Г на Ч'!CM102*'Г на группу'!$A$2,'Г на Ч'!CM102*'Г на группу'!$A$2,"")</f>
        <v>302.39999999999998</v>
      </c>
      <c r="CN102" s="71">
        <f>IF('Г на Ч'!CN102*'Г на группу'!$A$2,'Г на Ч'!CN102*'Г на группу'!$A$2,"")</f>
        <v>14.399999999999999</v>
      </c>
      <c r="CO102" s="71">
        <f>IF('Г на Ч'!CO102*'Г на группу'!$A$2,'Г на Ч'!CO102*'Г на группу'!$A$2,"")</f>
        <v>0.89999999999999991</v>
      </c>
      <c r="CP102" s="71">
        <f>IF('Г на Ч'!CP102*'Г на группу'!$A$2,'Г на Ч'!CP102*'Г на группу'!$A$2,"")</f>
        <v>63</v>
      </c>
      <c r="CQ102" s="69">
        <f>IF('Г на Ч'!CQ102*'Г на группу'!$A$2,'Г на Ч'!CQ102*'Г на группу'!$A$2,"")</f>
        <v>90</v>
      </c>
      <c r="CR102" s="71">
        <f>IF('Г на Ч'!CR102*'Г на группу'!$A$2,'Г на Ч'!CR102*'Г на группу'!$A$2,"")</f>
        <v>302.39999999999998</v>
      </c>
      <c r="CS102" s="71">
        <f>IF('Г на Ч'!CS102*'Г на группу'!$A$2,'Г на Ч'!CS102*'Г на группу'!$A$2,"")</f>
        <v>14.399999999999999</v>
      </c>
      <c r="CT102" s="71">
        <f>IF('Г на Ч'!CT102*'Г на группу'!$A$2,'Г на Ч'!CT102*'Г на группу'!$A$2,"")</f>
        <v>0.89999999999999991</v>
      </c>
      <c r="CU102" s="71">
        <f>IF('Г на Ч'!CU102*'Г на группу'!$A$2,'Г на Ч'!CU102*'Г на группу'!$A$2,"")</f>
        <v>63</v>
      </c>
      <c r="CV102" s="69">
        <f>IF('Г на Ч'!CV102*'Г на группу'!$A$2,'Г на Ч'!CV102*'Г на группу'!$A$2,"")</f>
        <v>90</v>
      </c>
      <c r="CW102" s="71">
        <f>IF('Г на Ч'!CW102*'Г на группу'!$A$2,'Г на Ч'!CW102*'Г на группу'!$A$2,"")</f>
        <v>302.39999999999998</v>
      </c>
      <c r="CX102" s="71">
        <f>IF('Г на Ч'!CX102*'Г на группу'!$A$2,'Г на Ч'!CX102*'Г на группу'!$A$2,"")</f>
        <v>14.399999999999999</v>
      </c>
      <c r="CY102" s="71">
        <f>IF('Г на Ч'!CY102*'Г на группу'!$A$2,'Г на Ч'!CY102*'Г на группу'!$A$2,"")</f>
        <v>0.89999999999999991</v>
      </c>
      <c r="CZ102" s="71">
        <f>IF('Г на Ч'!CZ102*'Г на группу'!$A$2,'Г на Ч'!CZ102*'Г на группу'!$A$2,"")</f>
        <v>63</v>
      </c>
      <c r="DA102" s="69">
        <f>IF('Г на Ч'!DA102*'Г на группу'!$A$2,'Г на Ч'!DA102*'Г на группу'!$A$2,"")</f>
        <v>90</v>
      </c>
      <c r="DB102" s="71">
        <f>IF('Г на Ч'!DB102*'Г на группу'!$A$2,'Г на Ч'!DB102*'Г на группу'!$A$2,"")</f>
        <v>302.39999999999998</v>
      </c>
      <c r="DC102" s="71">
        <f>IF('Г на Ч'!DC102*'Г на группу'!$A$2,'Г на Ч'!DC102*'Г на группу'!$A$2,"")</f>
        <v>14.399999999999999</v>
      </c>
      <c r="DD102" s="71">
        <f>IF('Г на Ч'!DD102*'Г на группу'!$A$2,'Г на Ч'!DD102*'Г на группу'!$A$2,"")</f>
        <v>0.89999999999999991</v>
      </c>
      <c r="DE102" s="71">
        <f>IF('Г на Ч'!DE102*'Г на группу'!$A$2,'Г на Ч'!DE102*'Г на группу'!$A$2,"")</f>
        <v>63</v>
      </c>
      <c r="DF102" s="69">
        <f>IF('Г на Ч'!DF102*'Г на группу'!$A$2,'Г на Ч'!DF102*'Г на группу'!$A$2,"")</f>
        <v>90</v>
      </c>
      <c r="DG102" s="71">
        <f>IF('Г на Ч'!DG102*'Г на группу'!$A$2,'Г на Ч'!DG102*'Г на группу'!$A$2,"")</f>
        <v>302.39999999999998</v>
      </c>
      <c r="DH102" s="71">
        <f>IF('Г на Ч'!DH102*'Г на группу'!$A$2,'Г на Ч'!DH102*'Г на группу'!$A$2,"")</f>
        <v>14.399999999999999</v>
      </c>
      <c r="DI102" s="71">
        <f>IF('Г на Ч'!DI102*'Г на группу'!$A$2,'Г на Ч'!DI102*'Г на группу'!$A$2,"")</f>
        <v>0.89999999999999991</v>
      </c>
      <c r="DJ102" s="71">
        <f>IF('Г на Ч'!DJ102*'Г на группу'!$A$2,'Г на Ч'!DJ102*'Г на группу'!$A$2,"")</f>
        <v>63</v>
      </c>
      <c r="DK102" s="69">
        <f>IF('Г на Ч'!DK102*'Г на группу'!$A$2,'Г на Ч'!DK102*'Г на группу'!$A$2,"")</f>
        <v>90</v>
      </c>
      <c r="DL102" s="71" t="str">
        <f>IF('Г на Ч'!DL102*'Г на группу'!$A$2,'Г на Ч'!DL102*'Г на группу'!$A$2,"")</f>
        <v/>
      </c>
      <c r="DM102" s="71" t="str">
        <f>IF('Г на Ч'!DM102*'Г на группу'!$A$2,'Г на Ч'!DM102*'Г на группу'!$A$2,"")</f>
        <v/>
      </c>
      <c r="DN102" s="71" t="str">
        <f>IF('Г на Ч'!DN102*'Г на группу'!$A$2,'Г на Ч'!DN102*'Г на группу'!$A$2,"")</f>
        <v/>
      </c>
      <c r="DO102" s="71" t="str">
        <f>IF('Г на Ч'!DO102*'Г на группу'!$A$2,'Г на Ч'!DO102*'Г на группу'!$A$2,"")</f>
        <v/>
      </c>
      <c r="DP102" s="69" t="str">
        <f>IF('Г на Ч'!DP102*'Г на группу'!$A$2,'Г на Ч'!DP102*'Г на группу'!$A$2,"")</f>
        <v/>
      </c>
      <c r="DQ102" s="21">
        <f t="shared" si="155"/>
        <v>1980</v>
      </c>
    </row>
    <row r="103" spans="1:121" s="21" customFormat="1" ht="15" customHeight="1" outlineLevel="1" x14ac:dyDescent="0.25">
      <c r="A103" s="56" t="s">
        <v>46</v>
      </c>
      <c r="B103" s="56"/>
      <c r="C103" s="56"/>
      <c r="D103" s="56"/>
      <c r="E103" s="61"/>
      <c r="F103" s="39">
        <f t="shared" si="129"/>
        <v>0</v>
      </c>
      <c r="G103" s="42"/>
      <c r="H103" s="42"/>
      <c r="I103" s="42"/>
      <c r="J103" s="56">
        <f>IF('Г на Ч'!J103*'Г на группу'!$A$2,'Г на Ч'!J103*'Г на группу'!$A$2,"")</f>
        <v>12</v>
      </c>
      <c r="K103" s="57" t="str">
        <f>IF('Г на Ч'!K103*'Г на группу'!$A$2,'Г на Ч'!K103*'Г на группу'!$A$2,"")</f>
        <v/>
      </c>
      <c r="L103" s="57" t="str">
        <f>IF('Г на Ч'!L103*'Г на группу'!$A$2,'Г на Ч'!L103*'Г на группу'!$A$2,"")</f>
        <v/>
      </c>
      <c r="M103" s="57" t="str">
        <f>IF('Г на Ч'!M103*'Г на группу'!$A$2,'Г на Ч'!M103*'Г на группу'!$A$2,"")</f>
        <v/>
      </c>
      <c r="N103" s="57" t="str">
        <f>IF('Г на Ч'!N103*'Г на группу'!$A$2,'Г на Ч'!N103*'Г на группу'!$A$2,"")</f>
        <v/>
      </c>
      <c r="O103" s="56" t="str">
        <f>IF('Г на Ч'!O103*'Г на группу'!$A$2,'Г на Ч'!O103*'Г на группу'!$A$2,"")</f>
        <v/>
      </c>
      <c r="P103" s="57" t="str">
        <f>IF('Г на Ч'!P103*'Г на группу'!$A$2,'Г на Ч'!P103*'Г на группу'!$A$2,"")</f>
        <v/>
      </c>
      <c r="Q103" s="57" t="str">
        <f>IF('Г на Ч'!Q103*'Г на группу'!$A$2,'Г на Ч'!Q103*'Г на группу'!$A$2,"")</f>
        <v/>
      </c>
      <c r="R103" s="57" t="str">
        <f>IF('Г на Ч'!R103*'Г на группу'!$A$2,'Г на Ч'!R103*'Г на группу'!$A$2,"")</f>
        <v/>
      </c>
      <c r="S103" s="57" t="str">
        <f>IF('Г на Ч'!S103*'Г на группу'!$A$2,'Г на Ч'!S103*'Г на группу'!$A$2,"")</f>
        <v/>
      </c>
      <c r="T103" s="56">
        <f>IF('Г на Ч'!T103*'Г на группу'!$A$2,'Г на Ч'!T103*'Г на группу'!$A$2,"")</f>
        <v>12</v>
      </c>
      <c r="U103" s="57" t="str">
        <f>IF('Г на Ч'!U103*'Г на группу'!$A$2,'Г на Ч'!U103*'Г на группу'!$A$2,"")</f>
        <v/>
      </c>
      <c r="V103" s="57" t="str">
        <f>IF('Г на Ч'!V103*'Г на группу'!$A$2,'Г на Ч'!V103*'Г на группу'!$A$2,"")</f>
        <v/>
      </c>
      <c r="W103" s="57" t="str">
        <f>IF('Г на Ч'!W103*'Г на группу'!$A$2,'Г на Ч'!W103*'Г на группу'!$A$2,"")</f>
        <v/>
      </c>
      <c r="X103" s="57" t="str">
        <f>IF('Г на Ч'!X103*'Г на группу'!$A$2,'Г на Ч'!X103*'Г на группу'!$A$2,"")</f>
        <v/>
      </c>
      <c r="Y103" s="56" t="str">
        <f>IF('Г на Ч'!Y103*'Г на группу'!$A$2,'Г на Ч'!Y103*'Г на группу'!$A$2,"")</f>
        <v/>
      </c>
      <c r="Z103" s="57" t="str">
        <f>IF('Г на Ч'!Z103*'Г на группу'!$A$2,'Г на Ч'!Z103*'Г на группу'!$A$2,"")</f>
        <v/>
      </c>
      <c r="AA103" s="57" t="str">
        <f>IF('Г на Ч'!AA103*'Г на группу'!$A$2,'Г на Ч'!AA103*'Г на группу'!$A$2,"")</f>
        <v/>
      </c>
      <c r="AB103" s="57" t="str">
        <f>IF('Г на Ч'!AB103*'Г на группу'!$A$2,'Г на Ч'!AB103*'Г на группу'!$A$2,"")</f>
        <v/>
      </c>
      <c r="AC103" s="57" t="str">
        <f>IF('Г на Ч'!AC103*'Г на группу'!$A$2,'Г на Ч'!AC103*'Г на группу'!$A$2,"")</f>
        <v/>
      </c>
      <c r="AD103" s="56">
        <f>IF('Г на Ч'!AD103*'Г на группу'!$A$2,'Г на Ч'!AD103*'Г на группу'!$A$2,"")</f>
        <v>12</v>
      </c>
      <c r="AE103" s="57" t="str">
        <f>IF('Г на Ч'!AE103*'Г на группу'!$A$2,'Г на Ч'!AE103*'Г на группу'!$A$2,"")</f>
        <v/>
      </c>
      <c r="AF103" s="57" t="str">
        <f>IF('Г на Ч'!AF103*'Г на группу'!$A$2,'Г на Ч'!AF103*'Г на группу'!$A$2,"")</f>
        <v/>
      </c>
      <c r="AG103" s="57" t="str">
        <f>IF('Г на Ч'!AG103*'Г на группу'!$A$2,'Г на Ч'!AG103*'Г на группу'!$A$2,"")</f>
        <v/>
      </c>
      <c r="AH103" s="57" t="str">
        <f>IF('Г на Ч'!AH103*'Г на группу'!$A$2,'Г на Ч'!AH103*'Г на группу'!$A$2,"")</f>
        <v/>
      </c>
      <c r="AI103" s="56" t="str">
        <f>IF('Г на Ч'!AI103*'Г на группу'!$A$2,'Г на Ч'!AI103*'Г на группу'!$A$2,"")</f>
        <v/>
      </c>
      <c r="AJ103" s="57" t="str">
        <f>IF('Г на Ч'!AJ103*'Г на группу'!$A$2,'Г на Ч'!AJ103*'Г на группу'!$A$2,"")</f>
        <v/>
      </c>
      <c r="AK103" s="57" t="str">
        <f>IF('Г на Ч'!AK103*'Г на группу'!$A$2,'Г на Ч'!AK103*'Г на группу'!$A$2,"")</f>
        <v/>
      </c>
      <c r="AL103" s="57" t="str">
        <f>IF('Г на Ч'!AL103*'Г на группу'!$A$2,'Г на Ч'!AL103*'Г на группу'!$A$2,"")</f>
        <v/>
      </c>
      <c r="AM103" s="57" t="str">
        <f>IF('Г на Ч'!AM103*'Г на группу'!$A$2,'Г на Ч'!AM103*'Г на группу'!$A$2,"")</f>
        <v/>
      </c>
      <c r="AN103" s="60">
        <f>IF('Г на Ч'!AN103*'Г на группу'!$A$2,'Г на Ч'!AN103*'Г на группу'!$A$2,"")</f>
        <v>12</v>
      </c>
      <c r="AO103" s="57" t="str">
        <f>IF('Г на Ч'!AO103*'Г на группу'!$A$2,'Г на Ч'!AO103*'Г на группу'!$A$2,"")</f>
        <v/>
      </c>
      <c r="AP103" s="57" t="str">
        <f>IF('Г на Ч'!AP103*'Г на группу'!$A$2,'Г на Ч'!AP103*'Г на группу'!$A$2,"")</f>
        <v/>
      </c>
      <c r="AQ103" s="57" t="str">
        <f>IF('Г на Ч'!AQ103*'Г на группу'!$A$2,'Г на Ч'!AQ103*'Г на группу'!$A$2,"")</f>
        <v/>
      </c>
      <c r="AR103" s="57" t="str">
        <f>IF('Г на Ч'!AR103*'Г на группу'!$A$2,'Г на Ч'!AR103*'Г на группу'!$A$2,"")</f>
        <v/>
      </c>
      <c r="AS103" s="56" t="str">
        <f>IF('Г на Ч'!AS103*'Г на группу'!$A$2,'Г на Ч'!AS103*'Г на группу'!$A$2,"")</f>
        <v/>
      </c>
      <c r="AT103" s="57" t="str">
        <f>IF('Г на Ч'!AT103*'Г на группу'!$A$2,'Г на Ч'!AT103*'Г на группу'!$A$2,"")</f>
        <v/>
      </c>
      <c r="AU103" s="57" t="str">
        <f>IF('Г на Ч'!AU103*'Г на группу'!$A$2,'Г на Ч'!AU103*'Г на группу'!$A$2,"")</f>
        <v/>
      </c>
      <c r="AV103" s="57" t="str">
        <f>IF('Г на Ч'!AV103*'Г на группу'!$A$2,'Г на Ч'!AV103*'Г на группу'!$A$2,"")</f>
        <v/>
      </c>
      <c r="AW103" s="57" t="str">
        <f>IF('Г на Ч'!AW103*'Г на группу'!$A$2,'Г на Ч'!AW103*'Г на группу'!$A$2,"")</f>
        <v/>
      </c>
      <c r="AX103" s="56">
        <f>IF('Г на Ч'!AX103*'Г на группу'!$A$2,'Г на Ч'!AX103*'Г на группу'!$A$2,"")</f>
        <v>12</v>
      </c>
      <c r="AY103" s="57" t="str">
        <f>IF('Г на Ч'!AY103*'Г на группу'!$A$2,'Г на Ч'!AY103*'Г на группу'!$A$2,"")</f>
        <v/>
      </c>
      <c r="AZ103" s="57" t="str">
        <f>IF('Г на Ч'!AZ103*'Г на группу'!$A$2,'Г на Ч'!AZ103*'Г на группу'!$A$2,"")</f>
        <v/>
      </c>
      <c r="BA103" s="57" t="str">
        <f>IF('Г на Ч'!BA103*'Г на группу'!$A$2,'Г на Ч'!BA103*'Г на группу'!$A$2,"")</f>
        <v/>
      </c>
      <c r="BB103" s="57" t="str">
        <f>IF('Г на Ч'!BB103*'Г на группу'!$A$2,'Г на Ч'!BB103*'Г на группу'!$A$2,"")</f>
        <v/>
      </c>
      <c r="BC103" s="56" t="str">
        <f>IF('Г на Ч'!BC103*'Г на группу'!$A$2,'Г на Ч'!BC103*'Г на группу'!$A$2,"")</f>
        <v/>
      </c>
      <c r="BD103" s="57" t="str">
        <f>IF('Г на Ч'!BD103*'Г на группу'!$A$2,'Г на Ч'!BD103*'Г на группу'!$A$2,"")</f>
        <v/>
      </c>
      <c r="BE103" s="57" t="str">
        <f>IF('Г на Ч'!BE103*'Г на группу'!$A$2,'Г на Ч'!BE103*'Г на группу'!$A$2,"")</f>
        <v/>
      </c>
      <c r="BF103" s="57" t="str">
        <f>IF('Г на Ч'!BF103*'Г на группу'!$A$2,'Г на Ч'!BF103*'Г на группу'!$A$2,"")</f>
        <v/>
      </c>
      <c r="BG103" s="57" t="str">
        <f>IF('Г на Ч'!BG103*'Г на группу'!$A$2,'Г на Ч'!BG103*'Г на группу'!$A$2,"")</f>
        <v/>
      </c>
      <c r="BH103" s="60">
        <f>IF('Г на Ч'!BH103*'Г на группу'!$A$2,'Г на Ч'!BH103*'Г на группу'!$A$2,"")</f>
        <v>12</v>
      </c>
      <c r="BI103" s="57" t="str">
        <f>IF('Г на Ч'!BI103*'Г на группу'!$A$2,'Г на Ч'!BI103*'Г на группу'!$A$2,"")</f>
        <v/>
      </c>
      <c r="BJ103" s="57" t="str">
        <f>IF('Г на Ч'!BJ103*'Г на группу'!$A$2,'Г на Ч'!BJ103*'Г на группу'!$A$2,"")</f>
        <v/>
      </c>
      <c r="BK103" s="57" t="str">
        <f>IF('Г на Ч'!BK103*'Г на группу'!$A$2,'Г на Ч'!BK103*'Г на группу'!$A$2,"")</f>
        <v/>
      </c>
      <c r="BL103" s="57" t="str">
        <f>IF('Г на Ч'!BL103*'Г на группу'!$A$2,'Г на Ч'!BL103*'Г на группу'!$A$2,"")</f>
        <v/>
      </c>
      <c r="BM103" s="61" t="str">
        <f>IF('Г на Ч'!BM103*'Г на группу'!$A$2,'Г на Ч'!BM103*'Г на группу'!$A$2,"")</f>
        <v/>
      </c>
      <c r="BN103" s="57" t="str">
        <f>IF('Г на Ч'!BN103*'Г на группу'!$A$2,'Г на Ч'!BN103*'Г на группу'!$A$2,"")</f>
        <v/>
      </c>
      <c r="BO103" s="57" t="str">
        <f>IF('Г на Ч'!BO103*'Г на группу'!$A$2,'Г на Ч'!BO103*'Г на группу'!$A$2,"")</f>
        <v/>
      </c>
      <c r="BP103" s="57" t="str">
        <f>IF('Г на Ч'!BP103*'Г на группу'!$A$2,'Г на Ч'!BP103*'Г на группу'!$A$2,"")</f>
        <v/>
      </c>
      <c r="BQ103" s="57" t="str">
        <f>IF('Г на Ч'!BQ103*'Г на группу'!$A$2,'Г на Ч'!BQ103*'Г на группу'!$A$2,"")</f>
        <v/>
      </c>
      <c r="BR103" s="56">
        <f>IF('Г на Ч'!BR103*'Г на группу'!$A$2,'Г на Ч'!BR103*'Г на группу'!$A$2,"")</f>
        <v>12</v>
      </c>
      <c r="BS103" s="57" t="str">
        <f>IF('Г на Ч'!BS103*'Г на группу'!$A$2,'Г на Ч'!BS103*'Г на группу'!$A$2,"")</f>
        <v/>
      </c>
      <c r="BT103" s="57" t="str">
        <f>IF('Г на Ч'!BT103*'Г на группу'!$A$2,'Г на Ч'!BT103*'Г на группу'!$A$2,"")</f>
        <v/>
      </c>
      <c r="BU103" s="57" t="str">
        <f>IF('Г на Ч'!BU103*'Г на группу'!$A$2,'Г на Ч'!BU103*'Г на группу'!$A$2,"")</f>
        <v/>
      </c>
      <c r="BV103" s="57" t="str">
        <f>IF('Г на Ч'!BV103*'Г на группу'!$A$2,'Г на Ч'!BV103*'Г на группу'!$A$2,"")</f>
        <v/>
      </c>
      <c r="BW103" s="56" t="str">
        <f>IF('Г на Ч'!BW103*'Г на группу'!$A$2,'Г на Ч'!BW103*'Г на группу'!$A$2,"")</f>
        <v/>
      </c>
      <c r="BX103" s="57" t="str">
        <f>IF('Г на Ч'!BX103*'Г на группу'!$A$2,'Г на Ч'!BX103*'Г на группу'!$A$2,"")</f>
        <v/>
      </c>
      <c r="BY103" s="57" t="str">
        <f>IF('Г на Ч'!BY103*'Г на группу'!$A$2,'Г на Ч'!BY103*'Г на группу'!$A$2,"")</f>
        <v/>
      </c>
      <c r="BZ103" s="57" t="str">
        <f>IF('Г на Ч'!BZ103*'Г на группу'!$A$2,'Г на Ч'!BZ103*'Г на группу'!$A$2,"")</f>
        <v/>
      </c>
      <c r="CA103" s="57" t="str">
        <f>IF('Г на Ч'!CA103*'Г на группу'!$A$2,'Г на Ч'!CA103*'Г на группу'!$A$2,"")</f>
        <v/>
      </c>
      <c r="CB103" s="56">
        <f>IF('Г на Ч'!CB103*'Г на группу'!$A$2,'Г на Ч'!CB103*'Г на группу'!$A$2,"")</f>
        <v>12</v>
      </c>
      <c r="CC103" s="57" t="str">
        <f>IF('Г на Ч'!CC103*'Г на группу'!$A$2,'Г на Ч'!CC103*'Г на группу'!$A$2,"")</f>
        <v/>
      </c>
      <c r="CD103" s="57" t="str">
        <f>IF('Г на Ч'!CD103*'Г на группу'!$A$2,'Г на Ч'!CD103*'Г на группу'!$A$2,"")</f>
        <v/>
      </c>
      <c r="CE103" s="57" t="str">
        <f>IF('Г на Ч'!CE103*'Г на группу'!$A$2,'Г на Ч'!CE103*'Г на группу'!$A$2,"")</f>
        <v/>
      </c>
      <c r="CF103" s="57" t="str">
        <f>IF('Г на Ч'!CF103*'Г на группу'!$A$2,'Г на Ч'!CF103*'Г на группу'!$A$2,"")</f>
        <v/>
      </c>
      <c r="CG103" s="56" t="str">
        <f>IF('Г на Ч'!CG103*'Г на группу'!$A$2,'Г на Ч'!CG103*'Г на группу'!$A$2,"")</f>
        <v/>
      </c>
      <c r="CH103" s="56" t="str">
        <f>IF('Г на Ч'!CH103*'Г на группу'!$A$2,'Г на Ч'!CH103*'Г на группу'!$A$2,"")</f>
        <v/>
      </c>
      <c r="CI103" s="56" t="str">
        <f>IF('Г на Ч'!CI103*'Г на группу'!$A$2,'Г на Ч'!CI103*'Г на группу'!$A$2,"")</f>
        <v/>
      </c>
      <c r="CJ103" s="56" t="str">
        <f>IF('Г на Ч'!CJ103*'Г на группу'!$A$2,'Г на Ч'!CJ103*'Г на группу'!$A$2,"")</f>
        <v/>
      </c>
      <c r="CK103" s="56" t="str">
        <f>IF('Г на Ч'!CK103*'Г на группу'!$A$2,'Г на Ч'!CK103*'Г на группу'!$A$2,"")</f>
        <v/>
      </c>
      <c r="CL103" s="56">
        <f>IF('Г на Ч'!CL103*'Г на группу'!$A$2,'Г на Ч'!CL103*'Г на группу'!$A$2,"")</f>
        <v>12</v>
      </c>
      <c r="CM103" s="56" t="str">
        <f>IF('Г на Ч'!CM103*'Г на группу'!$A$2,'Г на Ч'!CM103*'Г на группу'!$A$2,"")</f>
        <v/>
      </c>
      <c r="CN103" s="56" t="str">
        <f>IF('Г на Ч'!CN103*'Г на группу'!$A$2,'Г на Ч'!CN103*'Г на группу'!$A$2,"")</f>
        <v/>
      </c>
      <c r="CO103" s="56" t="str">
        <f>IF('Г на Ч'!CO103*'Г на группу'!$A$2,'Г на Ч'!CO103*'Г на группу'!$A$2,"")</f>
        <v/>
      </c>
      <c r="CP103" s="56" t="str">
        <f>IF('Г на Ч'!CP103*'Г на группу'!$A$2,'Г на Ч'!CP103*'Г на группу'!$A$2,"")</f>
        <v/>
      </c>
      <c r="CQ103" s="56" t="str">
        <f>IF('Г на Ч'!CQ103*'Г на группу'!$A$2,'Г на Ч'!CQ103*'Г на группу'!$A$2,"")</f>
        <v/>
      </c>
      <c r="CR103" s="56" t="str">
        <f>IF('Г на Ч'!CR103*'Г на группу'!$A$2,'Г на Ч'!CR103*'Г на группу'!$A$2,"")</f>
        <v/>
      </c>
      <c r="CS103" s="56" t="str">
        <f>IF('Г на Ч'!CS103*'Г на группу'!$A$2,'Г на Ч'!CS103*'Г на группу'!$A$2,"")</f>
        <v/>
      </c>
      <c r="CT103" s="56" t="str">
        <f>IF('Г на Ч'!CT103*'Г на группу'!$A$2,'Г на Ч'!CT103*'Г на группу'!$A$2,"")</f>
        <v/>
      </c>
      <c r="CU103" s="56" t="str">
        <f>IF('Г на Ч'!CU103*'Г на группу'!$A$2,'Г на Ч'!CU103*'Г на группу'!$A$2,"")</f>
        <v/>
      </c>
      <c r="CV103" s="56">
        <f>IF('Г на Ч'!CV103*'Г на группу'!$A$2,'Г на Ч'!CV103*'Г на группу'!$A$2,"")</f>
        <v>12</v>
      </c>
      <c r="CW103" s="56" t="str">
        <f>IF('Г на Ч'!CW103*'Г на группу'!$A$2,'Г на Ч'!CW103*'Г на группу'!$A$2,"")</f>
        <v/>
      </c>
      <c r="CX103" s="56" t="str">
        <f>IF('Г на Ч'!CX103*'Г на группу'!$A$2,'Г на Ч'!CX103*'Г на группу'!$A$2,"")</f>
        <v/>
      </c>
      <c r="CY103" s="56" t="str">
        <f>IF('Г на Ч'!CY103*'Г на группу'!$A$2,'Г на Ч'!CY103*'Г на группу'!$A$2,"")</f>
        <v/>
      </c>
      <c r="CZ103" s="56" t="str">
        <f>IF('Г на Ч'!CZ103*'Г на группу'!$A$2,'Г на Ч'!CZ103*'Г на группу'!$A$2,"")</f>
        <v/>
      </c>
      <c r="DA103" s="56" t="str">
        <f>IF('Г на Ч'!DA103*'Г на группу'!$A$2,'Г на Ч'!DA103*'Г на группу'!$A$2,"")</f>
        <v/>
      </c>
      <c r="DB103" s="56" t="str">
        <f>IF('Г на Ч'!DB103*'Г на группу'!$A$2,'Г на Ч'!DB103*'Г на группу'!$A$2,"")</f>
        <v/>
      </c>
      <c r="DC103" s="56" t="str">
        <f>IF('Г на Ч'!DC103*'Г на группу'!$A$2,'Г на Ч'!DC103*'Г на группу'!$A$2,"")</f>
        <v/>
      </c>
      <c r="DD103" s="56" t="str">
        <f>IF('Г на Ч'!DD103*'Г на группу'!$A$2,'Г на Ч'!DD103*'Г на группу'!$A$2,"")</f>
        <v/>
      </c>
      <c r="DE103" s="56" t="str">
        <f>IF('Г на Ч'!DE103*'Г на группу'!$A$2,'Г на Ч'!DE103*'Г на группу'!$A$2,"")</f>
        <v/>
      </c>
      <c r="DF103" s="56">
        <f>IF('Г на Ч'!DF103*'Г на группу'!$A$2,'Г на Ч'!DF103*'Г на группу'!$A$2,"")</f>
        <v>12</v>
      </c>
      <c r="DG103" s="56" t="str">
        <f>IF('Г на Ч'!DG103*'Г на группу'!$A$2,'Г на Ч'!DG103*'Г на группу'!$A$2,"")</f>
        <v/>
      </c>
      <c r="DH103" s="56" t="str">
        <f>IF('Г на Ч'!DH103*'Г на группу'!$A$2,'Г на Ч'!DH103*'Г на группу'!$A$2,"")</f>
        <v/>
      </c>
      <c r="DI103" s="56" t="str">
        <f>IF('Г на Ч'!DI103*'Г на группу'!$A$2,'Г на Ч'!DI103*'Г на группу'!$A$2,"")</f>
        <v/>
      </c>
      <c r="DJ103" s="56" t="str">
        <f>IF('Г на Ч'!DJ103*'Г на группу'!$A$2,'Г на Ч'!DJ103*'Г на группу'!$A$2,"")</f>
        <v/>
      </c>
      <c r="DK103" s="56" t="str">
        <f>IF('Г на Ч'!DK103*'Г на группу'!$A$2,'Г на Ч'!DK103*'Г на группу'!$A$2,"")</f>
        <v/>
      </c>
      <c r="DL103" s="56" t="str">
        <f>IF('Г на Ч'!DL103*'Г на группу'!$A$2,'Г на Ч'!DL103*'Г на группу'!$A$2,"")</f>
        <v/>
      </c>
      <c r="DM103" s="56" t="str">
        <f>IF('Г на Ч'!DM103*'Г на группу'!$A$2,'Г на Ч'!DM103*'Г на группу'!$A$2,"")</f>
        <v/>
      </c>
      <c r="DN103" s="56" t="str">
        <f>IF('Г на Ч'!DN103*'Г на группу'!$A$2,'Г на Ч'!DN103*'Г на группу'!$A$2,"")</f>
        <v/>
      </c>
      <c r="DO103" s="56" t="str">
        <f>IF('Г на Ч'!DO103*'Г на группу'!$A$2,'Г на Ч'!DO103*'Г на группу'!$A$2,"")</f>
        <v/>
      </c>
      <c r="DP103" s="56" t="str">
        <f>IF('Г на Ч'!DP103*'Г на группу'!$A$2,'Г на Ч'!DP103*'Г на группу'!$A$2,"")</f>
        <v/>
      </c>
      <c r="DQ103" s="21">
        <f t="shared" si="155"/>
        <v>132</v>
      </c>
    </row>
    <row r="104" spans="1:121" s="21" customFormat="1" ht="15" customHeight="1" outlineLevel="1" x14ac:dyDescent="0.25">
      <c r="A104" s="38" t="s">
        <v>81</v>
      </c>
      <c r="B104" s="38"/>
      <c r="C104" s="38"/>
      <c r="D104" s="38"/>
      <c r="E104" s="43"/>
      <c r="F104" s="53" t="e">
        <f t="shared" si="129"/>
        <v>#VALUE!</v>
      </c>
      <c r="G104" s="30"/>
      <c r="H104" s="30"/>
      <c r="I104" s="30"/>
      <c r="J104" s="38" t="str">
        <f>IF('Г на Ч'!J104*'Г на группу'!$A$2,'Г на Ч'!J104*'Г на группу'!$A$2,"")</f>
        <v/>
      </c>
      <c r="K104" s="42" t="str">
        <f>IF('Г на Ч'!K104*'Г на группу'!$A$2,'Г на Ч'!K104*'Г на группу'!$A$2,"")</f>
        <v/>
      </c>
      <c r="L104" s="42" t="str">
        <f>IF('Г на Ч'!L104*'Г на группу'!$A$2,'Г на Ч'!L104*'Г на группу'!$A$2,"")</f>
        <v/>
      </c>
      <c r="M104" s="42" t="str">
        <f>IF('Г на Ч'!M104*'Г на группу'!$A$2,'Г на Ч'!M104*'Г на группу'!$A$2,"")</f>
        <v/>
      </c>
      <c r="N104" s="42" t="str">
        <f>IF('Г на Ч'!N104*'Г на группу'!$A$2,'Г на Ч'!N104*'Г на группу'!$A$2,"")</f>
        <v/>
      </c>
      <c r="O104" s="38">
        <f>IF('Г на Ч'!O104*'Г на группу'!$A$2,'Г на Ч'!O104*'Г на группу'!$A$2,"")</f>
        <v>12</v>
      </c>
      <c r="P104" s="42" t="str">
        <f>IF('Г на Ч'!P104*'Г на группу'!$A$2,'Г на Ч'!P104*'Г на группу'!$A$2,"")</f>
        <v/>
      </c>
      <c r="Q104" s="42" t="str">
        <f>IF('Г на Ч'!Q104*'Г на группу'!$A$2,'Г на Ч'!Q104*'Г на группу'!$A$2,"")</f>
        <v/>
      </c>
      <c r="R104" s="42" t="str">
        <f>IF('Г на Ч'!R104*'Г на группу'!$A$2,'Г на Ч'!R104*'Г на группу'!$A$2,"")</f>
        <v/>
      </c>
      <c r="S104" s="42" t="str">
        <f>IF('Г на Ч'!S104*'Г на группу'!$A$2,'Г на Ч'!S104*'Г на группу'!$A$2,"")</f>
        <v/>
      </c>
      <c r="T104" s="38" t="str">
        <f>IF('Г на Ч'!T104*'Г на группу'!$A$2,'Г на Ч'!T104*'Г на группу'!$A$2,"")</f>
        <v/>
      </c>
      <c r="U104" s="42" t="str">
        <f>IF('Г на Ч'!U104*'Г на группу'!$A$2,'Г на Ч'!U104*'Г на группу'!$A$2,"")</f>
        <v/>
      </c>
      <c r="V104" s="42" t="str">
        <f>IF('Г на Ч'!V104*'Г на группу'!$A$2,'Г на Ч'!V104*'Г на группу'!$A$2,"")</f>
        <v/>
      </c>
      <c r="W104" s="42" t="str">
        <f>IF('Г на Ч'!W104*'Г на группу'!$A$2,'Г на Ч'!W104*'Г на группу'!$A$2,"")</f>
        <v/>
      </c>
      <c r="X104" s="42" t="str">
        <f>IF('Г на Ч'!X104*'Г на группу'!$A$2,'Г на Ч'!X104*'Г на группу'!$A$2,"")</f>
        <v/>
      </c>
      <c r="Y104" s="38">
        <f>IF('Г на Ч'!Y104*'Г на группу'!$A$2,'Г на Ч'!Y104*'Г на группу'!$A$2,"")</f>
        <v>12</v>
      </c>
      <c r="Z104" s="42" t="str">
        <f>IF('Г на Ч'!Z104*'Г на группу'!$A$2,'Г на Ч'!Z104*'Г на группу'!$A$2,"")</f>
        <v/>
      </c>
      <c r="AA104" s="42" t="str">
        <f>IF('Г на Ч'!AA104*'Г на группу'!$A$2,'Г на Ч'!AA104*'Г на группу'!$A$2,"")</f>
        <v/>
      </c>
      <c r="AB104" s="42" t="str">
        <f>IF('Г на Ч'!AB104*'Г на группу'!$A$2,'Г на Ч'!AB104*'Г на группу'!$A$2,"")</f>
        <v/>
      </c>
      <c r="AC104" s="42" t="str">
        <f>IF('Г на Ч'!AC104*'Г на группу'!$A$2,'Г на Ч'!AC104*'Г на группу'!$A$2,"")</f>
        <v/>
      </c>
      <c r="AD104" s="38" t="str">
        <f>IF('Г на Ч'!AD104*'Г на группу'!$A$2,'Г на Ч'!AD104*'Г на группу'!$A$2,"")</f>
        <v/>
      </c>
      <c r="AE104" s="42" t="str">
        <f>IF('Г на Ч'!AE104*'Г на группу'!$A$2,'Г на Ч'!AE104*'Г на группу'!$A$2,"")</f>
        <v/>
      </c>
      <c r="AF104" s="42" t="str">
        <f>IF('Г на Ч'!AF104*'Г на группу'!$A$2,'Г на Ч'!AF104*'Г на группу'!$A$2,"")</f>
        <v/>
      </c>
      <c r="AG104" s="42" t="str">
        <f>IF('Г на Ч'!AG104*'Г на группу'!$A$2,'Г на Ч'!AG104*'Г на группу'!$A$2,"")</f>
        <v/>
      </c>
      <c r="AH104" s="42" t="str">
        <f>IF('Г на Ч'!AH104*'Г на группу'!$A$2,'Г на Ч'!AH104*'Г на группу'!$A$2,"")</f>
        <v/>
      </c>
      <c r="AI104" s="38">
        <f>IF('Г на Ч'!AI104*'Г на группу'!$A$2,'Г на Ч'!AI104*'Г на группу'!$A$2,"")</f>
        <v>12</v>
      </c>
      <c r="AJ104" s="42" t="str">
        <f>IF('Г на Ч'!AJ104*'Г на группу'!$A$2,'Г на Ч'!AJ104*'Г на группу'!$A$2,"")</f>
        <v/>
      </c>
      <c r="AK104" s="42" t="str">
        <f>IF('Г на Ч'!AK104*'Г на группу'!$A$2,'Г на Ч'!AK104*'Г на группу'!$A$2,"")</f>
        <v/>
      </c>
      <c r="AL104" s="42" t="str">
        <f>IF('Г на Ч'!AL104*'Г на группу'!$A$2,'Г на Ч'!AL104*'Г на группу'!$A$2,"")</f>
        <v/>
      </c>
      <c r="AM104" s="42" t="str">
        <f>IF('Г на Ч'!AM104*'Г на группу'!$A$2,'Г на Ч'!AM104*'Г на группу'!$A$2,"")</f>
        <v/>
      </c>
      <c r="AN104" s="41" t="str">
        <f>IF('Г на Ч'!AN104*'Г на группу'!$A$2,'Г на Ч'!AN104*'Г на группу'!$A$2,"")</f>
        <v/>
      </c>
      <c r="AO104" s="42" t="str">
        <f>IF('Г на Ч'!AO104*'Г на группу'!$A$2,'Г на Ч'!AO104*'Г на группу'!$A$2,"")</f>
        <v/>
      </c>
      <c r="AP104" s="42" t="str">
        <f>IF('Г на Ч'!AP104*'Г на группу'!$A$2,'Г на Ч'!AP104*'Г на группу'!$A$2,"")</f>
        <v/>
      </c>
      <c r="AQ104" s="42" t="str">
        <f>IF('Г на Ч'!AQ104*'Г на группу'!$A$2,'Г на Ч'!AQ104*'Г на группу'!$A$2,"")</f>
        <v/>
      </c>
      <c r="AR104" s="42" t="str">
        <f>IF('Г на Ч'!AR104*'Г на группу'!$A$2,'Г на Ч'!AR104*'Г на группу'!$A$2,"")</f>
        <v/>
      </c>
      <c r="AS104" s="38">
        <f>IF('Г на Ч'!AS104*'Г на группу'!$A$2,'Г на Ч'!AS104*'Г на группу'!$A$2,"")</f>
        <v>12</v>
      </c>
      <c r="AT104" s="42" t="str">
        <f>IF('Г на Ч'!AT104*'Г на группу'!$A$2,'Г на Ч'!AT104*'Г на группу'!$A$2,"")</f>
        <v/>
      </c>
      <c r="AU104" s="42" t="str">
        <f>IF('Г на Ч'!AU104*'Г на группу'!$A$2,'Г на Ч'!AU104*'Г на группу'!$A$2,"")</f>
        <v/>
      </c>
      <c r="AV104" s="42" t="str">
        <f>IF('Г на Ч'!AV104*'Г на группу'!$A$2,'Г на Ч'!AV104*'Г на группу'!$A$2,"")</f>
        <v/>
      </c>
      <c r="AW104" s="42" t="str">
        <f>IF('Г на Ч'!AW104*'Г на группу'!$A$2,'Г на Ч'!AW104*'Г на группу'!$A$2,"")</f>
        <v/>
      </c>
      <c r="AX104" s="38" t="str">
        <f>IF('Г на Ч'!AX104*'Г на группу'!$A$2,'Г на Ч'!AX104*'Г на группу'!$A$2,"")</f>
        <v/>
      </c>
      <c r="AY104" s="42" t="str">
        <f>IF('Г на Ч'!AY104*'Г на группу'!$A$2,'Г на Ч'!AY104*'Г на группу'!$A$2,"")</f>
        <v/>
      </c>
      <c r="AZ104" s="42" t="str">
        <f>IF('Г на Ч'!AZ104*'Г на группу'!$A$2,'Г на Ч'!AZ104*'Г на группу'!$A$2,"")</f>
        <v/>
      </c>
      <c r="BA104" s="42" t="str">
        <f>IF('Г на Ч'!BA104*'Г на группу'!$A$2,'Г на Ч'!BA104*'Г на группу'!$A$2,"")</f>
        <v/>
      </c>
      <c r="BB104" s="42" t="str">
        <f>IF('Г на Ч'!BB104*'Г на группу'!$A$2,'Г на Ч'!BB104*'Г на группу'!$A$2,"")</f>
        <v/>
      </c>
      <c r="BC104" s="38">
        <f>IF('Г на Ч'!BC104*'Г на группу'!$A$2,'Г на Ч'!BC104*'Г на группу'!$A$2,"")</f>
        <v>12</v>
      </c>
      <c r="BD104" s="42" t="str">
        <f>IF('Г на Ч'!BD104*'Г на группу'!$A$2,'Г на Ч'!BD104*'Г на группу'!$A$2,"")</f>
        <v/>
      </c>
      <c r="BE104" s="42" t="str">
        <f>IF('Г на Ч'!BE104*'Г на группу'!$A$2,'Г на Ч'!BE104*'Г на группу'!$A$2,"")</f>
        <v/>
      </c>
      <c r="BF104" s="42" t="str">
        <f>IF('Г на Ч'!BF104*'Г на группу'!$A$2,'Г на Ч'!BF104*'Г на группу'!$A$2,"")</f>
        <v/>
      </c>
      <c r="BG104" s="42" t="str">
        <f>IF('Г на Ч'!BG104*'Г на группу'!$A$2,'Г на Ч'!BG104*'Г на группу'!$A$2,"")</f>
        <v/>
      </c>
      <c r="BH104" s="41" t="str">
        <f>IF('Г на Ч'!BH104*'Г на группу'!$A$2,'Г на Ч'!BH104*'Г на группу'!$A$2,"")</f>
        <v/>
      </c>
      <c r="BI104" s="42" t="str">
        <f>IF('Г на Ч'!BI104*'Г на группу'!$A$2,'Г на Ч'!BI104*'Г на группу'!$A$2,"")</f>
        <v/>
      </c>
      <c r="BJ104" s="42" t="str">
        <f>IF('Г на Ч'!BJ104*'Г на группу'!$A$2,'Г на Ч'!BJ104*'Г на группу'!$A$2,"")</f>
        <v/>
      </c>
      <c r="BK104" s="42" t="str">
        <f>IF('Г на Ч'!BK104*'Г на группу'!$A$2,'Г на Ч'!BK104*'Г на группу'!$A$2,"")</f>
        <v/>
      </c>
      <c r="BL104" s="42" t="str">
        <f>IF('Г на Ч'!BL104*'Г на группу'!$A$2,'Г на Ч'!BL104*'Г на группу'!$A$2,"")</f>
        <v/>
      </c>
      <c r="BM104" s="43">
        <f>IF('Г на Ч'!BM104*'Г на группу'!$A$2,'Г на Ч'!BM104*'Г на группу'!$A$2,"")</f>
        <v>12</v>
      </c>
      <c r="BN104" s="42" t="str">
        <f>IF('Г на Ч'!BN104*'Г на группу'!$A$2,'Г на Ч'!BN104*'Г на группу'!$A$2,"")</f>
        <v/>
      </c>
      <c r="BO104" s="42" t="str">
        <f>IF('Г на Ч'!BO104*'Г на группу'!$A$2,'Г на Ч'!BO104*'Г на группу'!$A$2,"")</f>
        <v/>
      </c>
      <c r="BP104" s="42" t="str">
        <f>IF('Г на Ч'!BP104*'Г на группу'!$A$2,'Г на Ч'!BP104*'Г на группу'!$A$2,"")</f>
        <v/>
      </c>
      <c r="BQ104" s="42" t="str">
        <f>IF('Г на Ч'!BQ104*'Г на группу'!$A$2,'Г на Ч'!BQ104*'Г на группу'!$A$2,"")</f>
        <v/>
      </c>
      <c r="BR104" s="38" t="str">
        <f>IF('Г на Ч'!BR104*'Г на группу'!$A$2,'Г на Ч'!BR104*'Г на группу'!$A$2,"")</f>
        <v/>
      </c>
      <c r="BS104" s="42" t="str">
        <f>IF('Г на Ч'!BS104*'Г на группу'!$A$2,'Г на Ч'!BS104*'Г на группу'!$A$2,"")</f>
        <v/>
      </c>
      <c r="BT104" s="42" t="str">
        <f>IF('Г на Ч'!BT104*'Г на группу'!$A$2,'Г на Ч'!BT104*'Г на группу'!$A$2,"")</f>
        <v/>
      </c>
      <c r="BU104" s="42" t="str">
        <f>IF('Г на Ч'!BU104*'Г на группу'!$A$2,'Г на Ч'!BU104*'Г на группу'!$A$2,"")</f>
        <v/>
      </c>
      <c r="BV104" s="42" t="str">
        <f>IF('Г на Ч'!BV104*'Г на группу'!$A$2,'Г на Ч'!BV104*'Г на группу'!$A$2,"")</f>
        <v/>
      </c>
      <c r="BW104" s="38">
        <f>IF('Г на Ч'!BW104*'Г на группу'!$A$2,'Г на Ч'!BW104*'Г на группу'!$A$2,"")</f>
        <v>12</v>
      </c>
      <c r="BX104" s="42" t="str">
        <f>IF('Г на Ч'!BX104*'Г на группу'!$A$2,'Г на Ч'!BX104*'Г на группу'!$A$2,"")</f>
        <v/>
      </c>
      <c r="BY104" s="42" t="str">
        <f>IF('Г на Ч'!BY104*'Г на группу'!$A$2,'Г на Ч'!BY104*'Г на группу'!$A$2,"")</f>
        <v/>
      </c>
      <c r="BZ104" s="42" t="str">
        <f>IF('Г на Ч'!BZ104*'Г на группу'!$A$2,'Г на Ч'!BZ104*'Г на группу'!$A$2,"")</f>
        <v/>
      </c>
      <c r="CA104" s="42" t="str">
        <f>IF('Г на Ч'!CA104*'Г на группу'!$A$2,'Г на Ч'!CA104*'Г на группу'!$A$2,"")</f>
        <v/>
      </c>
      <c r="CB104" s="38" t="str">
        <f>IF('Г на Ч'!CB104*'Г на группу'!$A$2,'Г на Ч'!CB104*'Г на группу'!$A$2,"")</f>
        <v/>
      </c>
      <c r="CC104" s="42" t="str">
        <f>IF('Г на Ч'!CC104*'Г на группу'!$A$2,'Г на Ч'!CC104*'Г на группу'!$A$2,"")</f>
        <v/>
      </c>
      <c r="CD104" s="42" t="str">
        <f>IF('Г на Ч'!CD104*'Г на группу'!$A$2,'Г на Ч'!CD104*'Г на группу'!$A$2,"")</f>
        <v/>
      </c>
      <c r="CE104" s="42" t="str">
        <f>IF('Г на Ч'!CE104*'Г на группу'!$A$2,'Г на Ч'!CE104*'Г на группу'!$A$2,"")</f>
        <v/>
      </c>
      <c r="CF104" s="42" t="str">
        <f>IF('Г на Ч'!CF104*'Г на группу'!$A$2,'Г на Ч'!CF104*'Г на группу'!$A$2,"")</f>
        <v/>
      </c>
      <c r="CG104" s="38">
        <f>IF('Г на Ч'!CG104*'Г на группу'!$A$2,'Г на Ч'!CG104*'Г на группу'!$A$2,"")</f>
        <v>12</v>
      </c>
      <c r="CH104" s="38" t="str">
        <f>IF('Г на Ч'!CH104*'Г на группу'!$A$2,'Г на Ч'!CH104*'Г на группу'!$A$2,"")</f>
        <v/>
      </c>
      <c r="CI104" s="38" t="str">
        <f>IF('Г на Ч'!CI104*'Г на группу'!$A$2,'Г на Ч'!CI104*'Г на группу'!$A$2,"")</f>
        <v/>
      </c>
      <c r="CJ104" s="38" t="str">
        <f>IF('Г на Ч'!CJ104*'Г на группу'!$A$2,'Г на Ч'!CJ104*'Г на группу'!$A$2,"")</f>
        <v/>
      </c>
      <c r="CK104" s="38" t="str">
        <f>IF('Г на Ч'!CK104*'Г на группу'!$A$2,'Г на Ч'!CK104*'Г на группу'!$A$2,"")</f>
        <v/>
      </c>
      <c r="CL104" s="38" t="str">
        <f>IF('Г на Ч'!CL104*'Г на группу'!$A$2,'Г на Ч'!CL104*'Г на группу'!$A$2,"")</f>
        <v/>
      </c>
      <c r="CM104" s="38" t="str">
        <f>IF('Г на Ч'!CM104*'Г на группу'!$A$2,'Г на Ч'!CM104*'Г на группу'!$A$2,"")</f>
        <v/>
      </c>
      <c r="CN104" s="38" t="str">
        <f>IF('Г на Ч'!CN104*'Г на группу'!$A$2,'Г на Ч'!CN104*'Г на группу'!$A$2,"")</f>
        <v/>
      </c>
      <c r="CO104" s="38" t="str">
        <f>IF('Г на Ч'!CO104*'Г на группу'!$A$2,'Г на Ч'!CO104*'Г на группу'!$A$2,"")</f>
        <v/>
      </c>
      <c r="CP104" s="38" t="str">
        <f>IF('Г на Ч'!CP104*'Г на группу'!$A$2,'Г на Ч'!CP104*'Г на группу'!$A$2,"")</f>
        <v/>
      </c>
      <c r="CQ104" s="38">
        <f>IF('Г на Ч'!CQ104*'Г на группу'!$A$2,'Г на Ч'!CQ104*'Г на группу'!$A$2,"")</f>
        <v>12</v>
      </c>
      <c r="CR104" s="38" t="str">
        <f>IF('Г на Ч'!CR104*'Г на группу'!$A$2,'Г на Ч'!CR104*'Г на группу'!$A$2,"")</f>
        <v/>
      </c>
      <c r="CS104" s="38" t="str">
        <f>IF('Г на Ч'!CS104*'Г на группу'!$A$2,'Г на Ч'!CS104*'Г на группу'!$A$2,"")</f>
        <v/>
      </c>
      <c r="CT104" s="38" t="str">
        <f>IF('Г на Ч'!CT104*'Г на группу'!$A$2,'Г на Ч'!CT104*'Г на группу'!$A$2,"")</f>
        <v/>
      </c>
      <c r="CU104" s="38" t="str">
        <f>IF('Г на Ч'!CU104*'Г на группу'!$A$2,'Г на Ч'!CU104*'Г на группу'!$A$2,"")</f>
        <v/>
      </c>
      <c r="CV104" s="38" t="str">
        <f>IF('Г на Ч'!CV104*'Г на группу'!$A$2,'Г на Ч'!CV104*'Г на группу'!$A$2,"")</f>
        <v/>
      </c>
      <c r="CW104" s="38" t="str">
        <f>IF('Г на Ч'!CW104*'Г на группу'!$A$2,'Г на Ч'!CW104*'Г на группу'!$A$2,"")</f>
        <v/>
      </c>
      <c r="CX104" s="38" t="str">
        <f>IF('Г на Ч'!CX104*'Г на группу'!$A$2,'Г на Ч'!CX104*'Г на группу'!$A$2,"")</f>
        <v/>
      </c>
      <c r="CY104" s="38" t="str">
        <f>IF('Г на Ч'!CY104*'Г на группу'!$A$2,'Г на Ч'!CY104*'Г на группу'!$A$2,"")</f>
        <v/>
      </c>
      <c r="CZ104" s="38" t="str">
        <f>IF('Г на Ч'!CZ104*'Г на группу'!$A$2,'Г на Ч'!CZ104*'Г на группу'!$A$2,"")</f>
        <v/>
      </c>
      <c r="DA104" s="38">
        <f>IF('Г на Ч'!DA104*'Г на группу'!$A$2,'Г на Ч'!DA104*'Г на группу'!$A$2,"")</f>
        <v>12</v>
      </c>
      <c r="DB104" s="38" t="str">
        <f>IF('Г на Ч'!DB104*'Г на группу'!$A$2,'Г на Ч'!DB104*'Г на группу'!$A$2,"")</f>
        <v/>
      </c>
      <c r="DC104" s="38" t="str">
        <f>IF('Г на Ч'!DC104*'Г на группу'!$A$2,'Г на Ч'!DC104*'Г на группу'!$A$2,"")</f>
        <v/>
      </c>
      <c r="DD104" s="38" t="str">
        <f>IF('Г на Ч'!DD104*'Г на группу'!$A$2,'Г на Ч'!DD104*'Г на группу'!$A$2,"")</f>
        <v/>
      </c>
      <c r="DE104" s="38" t="str">
        <f>IF('Г на Ч'!DE104*'Г на группу'!$A$2,'Г на Ч'!DE104*'Г на группу'!$A$2,"")</f>
        <v/>
      </c>
      <c r="DF104" s="38" t="str">
        <f>IF('Г на Ч'!DF104*'Г на группу'!$A$2,'Г на Ч'!DF104*'Г на группу'!$A$2,"")</f>
        <v/>
      </c>
      <c r="DG104" s="38" t="str">
        <f>IF('Г на Ч'!DG104*'Г на группу'!$A$2,'Г на Ч'!DG104*'Г на группу'!$A$2,"")</f>
        <v/>
      </c>
      <c r="DH104" s="38" t="str">
        <f>IF('Г на Ч'!DH104*'Г на группу'!$A$2,'Г на Ч'!DH104*'Г на группу'!$A$2,"")</f>
        <v/>
      </c>
      <c r="DI104" s="38" t="str">
        <f>IF('Г на Ч'!DI104*'Г на группу'!$A$2,'Г на Ч'!DI104*'Г на группу'!$A$2,"")</f>
        <v/>
      </c>
      <c r="DJ104" s="38" t="str">
        <f>IF('Г на Ч'!DJ104*'Г на группу'!$A$2,'Г на Ч'!DJ104*'Г на группу'!$A$2,"")</f>
        <v/>
      </c>
      <c r="DK104" s="38">
        <f>IF('Г на Ч'!DK104*'Г на группу'!$A$2,'Г на Ч'!DK104*'Г на группу'!$A$2,"")</f>
        <v>12</v>
      </c>
      <c r="DL104" s="38" t="str">
        <f>IF('Г на Ч'!DL104*'Г на группу'!$A$2,'Г на Ч'!DL104*'Г на группу'!$A$2,"")</f>
        <v/>
      </c>
      <c r="DM104" s="38" t="str">
        <f>IF('Г на Ч'!DM104*'Г на группу'!$A$2,'Г на Ч'!DM104*'Г на группу'!$A$2,"")</f>
        <v/>
      </c>
      <c r="DN104" s="38" t="str">
        <f>IF('Г на Ч'!DN104*'Г на группу'!$A$2,'Г на Ч'!DN104*'Г на группу'!$A$2,"")</f>
        <v/>
      </c>
      <c r="DO104" s="38" t="str">
        <f>IF('Г на Ч'!DO104*'Г на группу'!$A$2,'Г на Ч'!DO104*'Г на группу'!$A$2,"")</f>
        <v/>
      </c>
      <c r="DP104" s="38" t="str">
        <f>IF('Г на Ч'!DP104*'Г на группу'!$A$2,'Г на Ч'!DP104*'Г на группу'!$A$2,"")</f>
        <v/>
      </c>
      <c r="DQ104" s="21">
        <f t="shared" si="155"/>
        <v>132</v>
      </c>
    </row>
    <row r="105" spans="1:121" s="63" customFormat="1" x14ac:dyDescent="0.25">
      <c r="A105" s="50" t="s">
        <v>48</v>
      </c>
      <c r="B105" s="50">
        <v>400</v>
      </c>
      <c r="C105" s="21"/>
      <c r="D105" s="21"/>
      <c r="E105" s="52">
        <v>99.9</v>
      </c>
      <c r="F105" s="81">
        <f t="shared" si="129"/>
        <v>132</v>
      </c>
      <c r="G105" s="81">
        <f t="shared" si="130"/>
        <v>0</v>
      </c>
      <c r="H105" s="81">
        <f t="shared" si="131"/>
        <v>0</v>
      </c>
      <c r="I105" s="81">
        <f t="shared" si="132"/>
        <v>32.967000000000006</v>
      </c>
      <c r="J105" s="125">
        <f>IF('Г на Ч'!J105*'Г на группу'!$A$2,'Г на Ч'!J105*'Г на группу'!$A$2,"")</f>
        <v>33</v>
      </c>
      <c r="K105" s="53">
        <f>IF('Г на Ч'!K105*'Г на группу'!$A$2,'Г на Ч'!K105*'Г на группу'!$A$2,"")</f>
        <v>132</v>
      </c>
      <c r="L105" s="53" t="str">
        <f>IF('Г на Ч'!L105*'Г на группу'!$A$2,'Г на Ч'!L105*'Г на группу'!$A$2,"")</f>
        <v/>
      </c>
      <c r="M105" s="53" t="str">
        <f>IF('Г на Ч'!M105*'Г на группу'!$A$2,'Г на Ч'!M105*'Г на группу'!$A$2,"")</f>
        <v/>
      </c>
      <c r="N105" s="53">
        <f>IF('Г на Ч'!N105*'Г на группу'!$A$2,'Г на Ч'!N105*'Г на группу'!$A$2,"")</f>
        <v>32.966999999999999</v>
      </c>
      <c r="O105" s="50">
        <f>IF('Г на Ч'!O105*'Г на группу'!$A$2,'Г на Ч'!O105*'Г на группу'!$A$2,"")</f>
        <v>33</v>
      </c>
      <c r="P105" s="53">
        <f>IF('Г на Ч'!P105*'Г на группу'!$A$2,'Г на Ч'!P105*'Г на группу'!$A$2,"")</f>
        <v>132</v>
      </c>
      <c r="Q105" s="53" t="str">
        <f>IF('Г на Ч'!Q105*'Г на группу'!$A$2,'Г на Ч'!Q105*'Г на группу'!$A$2,"")</f>
        <v/>
      </c>
      <c r="R105" s="53" t="str">
        <f>IF('Г на Ч'!R105*'Г на группу'!$A$2,'Г на Ч'!R105*'Г на группу'!$A$2,"")</f>
        <v/>
      </c>
      <c r="S105" s="53">
        <f>IF('Г на Ч'!S105*'Г на группу'!$A$2,'Г на Ч'!S105*'Г на группу'!$A$2,"")</f>
        <v>32.966999999999999</v>
      </c>
      <c r="T105" s="50">
        <f>IF('Г на Ч'!T105*'Г на группу'!$A$2,'Г на Ч'!T105*'Г на группу'!$A$2,"")</f>
        <v>33</v>
      </c>
      <c r="U105" s="53">
        <f>IF('Г на Ч'!U105*'Г на группу'!$A$2,'Г на Ч'!U105*'Г на группу'!$A$2,"")</f>
        <v>132</v>
      </c>
      <c r="V105" s="53" t="str">
        <f>IF('Г на Ч'!V105*'Г на группу'!$A$2,'Г на Ч'!V105*'Г на группу'!$A$2,"")</f>
        <v/>
      </c>
      <c r="W105" s="53" t="str">
        <f>IF('Г на Ч'!W105*'Г на группу'!$A$2,'Г на Ч'!W105*'Г на группу'!$A$2,"")</f>
        <v/>
      </c>
      <c r="X105" s="53">
        <f>IF('Г на Ч'!X105*'Г на группу'!$A$2,'Г на Ч'!X105*'Г на группу'!$A$2,"")</f>
        <v>32.966999999999999</v>
      </c>
      <c r="Y105" s="50">
        <f>IF('Г на Ч'!Y105*'Г на группу'!$A$2,'Г на Ч'!Y105*'Г на группу'!$A$2,"")</f>
        <v>33</v>
      </c>
      <c r="Z105" s="53">
        <f>IF('Г на Ч'!Z105*'Г на группу'!$A$2,'Г на Ч'!Z105*'Г на группу'!$A$2,"")</f>
        <v>132</v>
      </c>
      <c r="AA105" s="53" t="str">
        <f>IF('Г на Ч'!AA105*'Г на группу'!$A$2,'Г на Ч'!AA105*'Г на группу'!$A$2,"")</f>
        <v/>
      </c>
      <c r="AB105" s="53" t="str">
        <f>IF('Г на Ч'!AB105*'Г на группу'!$A$2,'Г на Ч'!AB105*'Г на группу'!$A$2,"")</f>
        <v/>
      </c>
      <c r="AC105" s="53">
        <f>IF('Г на Ч'!AC105*'Г на группу'!$A$2,'Г на Ч'!AC105*'Г на группу'!$A$2,"")</f>
        <v>32.966999999999999</v>
      </c>
      <c r="AD105" s="21">
        <f>IF('Г на Ч'!AD105*'Г на группу'!$A$2,'Г на Ч'!AD105*'Г на группу'!$A$2,"")</f>
        <v>33</v>
      </c>
      <c r="AE105" s="53">
        <f>IF('Г на Ч'!AE105*'Г на группу'!$A$2,'Г на Ч'!AE105*'Г на группу'!$A$2,"")</f>
        <v>132</v>
      </c>
      <c r="AF105" s="53" t="str">
        <f>IF('Г на Ч'!AF105*'Г на группу'!$A$2,'Г на Ч'!AF105*'Г на группу'!$A$2,"")</f>
        <v/>
      </c>
      <c r="AG105" s="53" t="str">
        <f>IF('Г на Ч'!AG105*'Г на группу'!$A$2,'Г на Ч'!AG105*'Г на группу'!$A$2,"")</f>
        <v/>
      </c>
      <c r="AH105" s="53">
        <f>IF('Г на Ч'!AH105*'Г на группу'!$A$2,'Г на Ч'!AH105*'Г на группу'!$A$2,"")</f>
        <v>32.966999999999999</v>
      </c>
      <c r="AI105" s="21">
        <f>IF('Г на Ч'!AI105*'Г на группу'!$A$2,'Г на Ч'!AI105*'Г на группу'!$A$2,"")</f>
        <v>33</v>
      </c>
      <c r="AJ105" s="53">
        <f>IF('Г на Ч'!AJ105*'Г на группу'!$A$2,'Г на Ч'!AJ105*'Г на группу'!$A$2,"")</f>
        <v>132</v>
      </c>
      <c r="AK105" s="53" t="str">
        <f>IF('Г на Ч'!AK105*'Г на группу'!$A$2,'Г на Ч'!AK105*'Г на группу'!$A$2,"")</f>
        <v/>
      </c>
      <c r="AL105" s="53" t="str">
        <f>IF('Г на Ч'!AL105*'Г на группу'!$A$2,'Г на Ч'!AL105*'Г на группу'!$A$2,"")</f>
        <v/>
      </c>
      <c r="AM105" s="53">
        <f>IF('Г на Ч'!AM105*'Г на группу'!$A$2,'Г на Ч'!AM105*'Г на группу'!$A$2,"")</f>
        <v>32.966999999999999</v>
      </c>
      <c r="AN105" s="54">
        <f>IF('Г на Ч'!AN105*'Г на группу'!$A$2,'Г на Ч'!AN105*'Г на группу'!$A$2,"")</f>
        <v>33</v>
      </c>
      <c r="AO105" s="53">
        <f>IF('Г на Ч'!AO105*'Г на группу'!$A$2,'Г на Ч'!AO105*'Г на группу'!$A$2,"")</f>
        <v>132</v>
      </c>
      <c r="AP105" s="53" t="str">
        <f>IF('Г на Ч'!AP105*'Г на группу'!$A$2,'Г на Ч'!AP105*'Г на группу'!$A$2,"")</f>
        <v/>
      </c>
      <c r="AQ105" s="53" t="str">
        <f>IF('Г на Ч'!AQ105*'Г на группу'!$A$2,'Г на Ч'!AQ105*'Г на группу'!$A$2,"")</f>
        <v/>
      </c>
      <c r="AR105" s="53">
        <f>IF('Г на Ч'!AR105*'Г на группу'!$A$2,'Г на Ч'!AR105*'Г на группу'!$A$2,"")</f>
        <v>32.966999999999999</v>
      </c>
      <c r="AS105" s="50">
        <f>IF('Г на Ч'!AS105*'Г на группу'!$A$2,'Г на Ч'!AS105*'Г на группу'!$A$2,"")</f>
        <v>33</v>
      </c>
      <c r="AT105" s="53">
        <f>IF('Г на Ч'!AT105*'Г на группу'!$A$2,'Г на Ч'!AT105*'Г на группу'!$A$2,"")</f>
        <v>132</v>
      </c>
      <c r="AU105" s="53" t="str">
        <f>IF('Г на Ч'!AU105*'Г на группу'!$A$2,'Г на Ч'!AU105*'Г на группу'!$A$2,"")</f>
        <v/>
      </c>
      <c r="AV105" s="53" t="str">
        <f>IF('Г на Ч'!AV105*'Г на группу'!$A$2,'Г на Ч'!AV105*'Г на группу'!$A$2,"")</f>
        <v/>
      </c>
      <c r="AW105" s="53">
        <f>IF('Г на Ч'!AW105*'Г на группу'!$A$2,'Г на Ч'!AW105*'Г на группу'!$A$2,"")</f>
        <v>32.966999999999999</v>
      </c>
      <c r="AX105" s="21">
        <f>IF('Г на Ч'!AX105*'Г на группу'!$A$2,'Г на Ч'!AX105*'Г на группу'!$A$2,"")</f>
        <v>33</v>
      </c>
      <c r="AY105" s="30">
        <f>IF('Г на Ч'!AY105*'Г на группу'!$A$2,'Г на Ч'!AY105*'Г на группу'!$A$2,"")</f>
        <v>132</v>
      </c>
      <c r="AZ105" s="53" t="str">
        <f>IF('Г на Ч'!AZ105*'Г на группу'!$A$2,'Г на Ч'!AZ105*'Г на группу'!$A$2,"")</f>
        <v/>
      </c>
      <c r="BA105" s="53" t="str">
        <f>IF('Г на Ч'!BA105*'Г на группу'!$A$2,'Г на Ч'!BA105*'Г на группу'!$A$2,"")</f>
        <v/>
      </c>
      <c r="BB105" s="53">
        <f>IF('Г на Ч'!BB105*'Г на группу'!$A$2,'Г на Ч'!BB105*'Г на группу'!$A$2,"")</f>
        <v>32.966999999999999</v>
      </c>
      <c r="BC105" s="50">
        <f>IF('Г на Ч'!BC105*'Г на группу'!$A$2,'Г на Ч'!BC105*'Г на группу'!$A$2,"")</f>
        <v>33</v>
      </c>
      <c r="BD105" s="53">
        <f>IF('Г на Ч'!BD105*'Г на группу'!$A$2,'Г на Ч'!BD105*'Г на группу'!$A$2,"")</f>
        <v>132</v>
      </c>
      <c r="BE105" s="53" t="str">
        <f>IF('Г на Ч'!BE105*'Г на группу'!$A$2,'Г на Ч'!BE105*'Г на группу'!$A$2,"")</f>
        <v/>
      </c>
      <c r="BF105" s="53" t="str">
        <f>IF('Г на Ч'!BF105*'Г на группу'!$A$2,'Г на Ч'!BF105*'Г на группу'!$A$2,"")</f>
        <v/>
      </c>
      <c r="BG105" s="53">
        <f>IF('Г на Ч'!BG105*'Г на группу'!$A$2,'Г на Ч'!BG105*'Г на группу'!$A$2,"")</f>
        <v>32.966999999999999</v>
      </c>
      <c r="BH105" s="54">
        <f>IF('Г на Ч'!BH105*'Г на группу'!$A$2,'Г на Ч'!BH105*'Г на группу'!$A$2,"")</f>
        <v>33</v>
      </c>
      <c r="BI105" s="30">
        <f>IF('Г на Ч'!BI105*'Г на группу'!$A$2,'Г на Ч'!BI105*'Г на группу'!$A$2,"")</f>
        <v>132</v>
      </c>
      <c r="BJ105" s="53" t="str">
        <f>IF('Г на Ч'!BJ105*'Г на группу'!$A$2,'Г на Ч'!BJ105*'Г на группу'!$A$2,"")</f>
        <v/>
      </c>
      <c r="BK105" s="53" t="str">
        <f>IF('Г на Ч'!BK105*'Г на группу'!$A$2,'Г на Ч'!BK105*'Г на группу'!$A$2,"")</f>
        <v/>
      </c>
      <c r="BL105" s="53">
        <f>IF('Г на Ч'!BL105*'Г на группу'!$A$2,'Г на Ч'!BL105*'Г на группу'!$A$2,"")</f>
        <v>32.966999999999999</v>
      </c>
      <c r="BM105" s="55">
        <f>IF('Г на Ч'!BM105*'Г на группу'!$A$2,'Г на Ч'!BM105*'Г на группу'!$A$2,"")</f>
        <v>33</v>
      </c>
      <c r="BN105" s="53">
        <f>IF('Г на Ч'!BN105*'Г на группу'!$A$2,'Г на Ч'!BN105*'Г на группу'!$A$2,"")</f>
        <v>132</v>
      </c>
      <c r="BO105" s="53" t="str">
        <f>IF('Г на Ч'!BO105*'Г на группу'!$A$2,'Г на Ч'!BO105*'Г на группу'!$A$2,"")</f>
        <v/>
      </c>
      <c r="BP105" s="53" t="str">
        <f>IF('Г на Ч'!BP105*'Г на группу'!$A$2,'Г на Ч'!BP105*'Г на группу'!$A$2,"")</f>
        <v/>
      </c>
      <c r="BQ105" s="53">
        <f>IF('Г на Ч'!BQ105*'Г на группу'!$A$2,'Г на Ч'!BQ105*'Г на группу'!$A$2,"")</f>
        <v>32.966999999999999</v>
      </c>
      <c r="BR105" s="50">
        <f>IF('Г на Ч'!BR105*'Г на группу'!$A$2,'Г на Ч'!BR105*'Г на группу'!$A$2,"")</f>
        <v>33</v>
      </c>
      <c r="BS105" s="53">
        <f>IF('Г на Ч'!BS105*'Г на группу'!$A$2,'Г на Ч'!BS105*'Г на группу'!$A$2,"")</f>
        <v>132</v>
      </c>
      <c r="BT105" s="53" t="str">
        <f>IF('Г на Ч'!BT105*'Г на группу'!$A$2,'Г на Ч'!BT105*'Г на группу'!$A$2,"")</f>
        <v/>
      </c>
      <c r="BU105" s="53" t="str">
        <f>IF('Г на Ч'!BU105*'Г на группу'!$A$2,'Г на Ч'!BU105*'Г на группу'!$A$2,"")</f>
        <v/>
      </c>
      <c r="BV105" s="53">
        <f>IF('Г на Ч'!BV105*'Г на группу'!$A$2,'Г на Ч'!BV105*'Г на группу'!$A$2,"")</f>
        <v>32.966999999999999</v>
      </c>
      <c r="BW105" s="50">
        <f>IF('Г на Ч'!BW105*'Г на группу'!$A$2,'Г на Ч'!BW105*'Г на группу'!$A$2,"")</f>
        <v>33</v>
      </c>
      <c r="BX105" s="53">
        <f>IF('Г на Ч'!BX105*'Г на группу'!$A$2,'Г на Ч'!BX105*'Г на группу'!$A$2,"")</f>
        <v>132</v>
      </c>
      <c r="BY105" s="53" t="str">
        <f>IF('Г на Ч'!BY105*'Г на группу'!$A$2,'Г на Ч'!BY105*'Г на группу'!$A$2,"")</f>
        <v/>
      </c>
      <c r="BZ105" s="53" t="str">
        <f>IF('Г на Ч'!BZ105*'Г на группу'!$A$2,'Г на Ч'!BZ105*'Г на группу'!$A$2,"")</f>
        <v/>
      </c>
      <c r="CA105" s="53">
        <f>IF('Г на Ч'!CA105*'Г на группу'!$A$2,'Г на Ч'!CA105*'Г на группу'!$A$2,"")</f>
        <v>32.966999999999999</v>
      </c>
      <c r="CB105" s="50">
        <f>IF('Г на Ч'!CB105*'Г на группу'!$A$2,'Г на Ч'!CB105*'Г на группу'!$A$2,"")</f>
        <v>33</v>
      </c>
      <c r="CC105" s="53">
        <f>IF('Г на Ч'!CC105*'Г на группу'!$A$2,'Г на Ч'!CC105*'Г на группу'!$A$2,"")</f>
        <v>132</v>
      </c>
      <c r="CD105" s="53" t="str">
        <f>IF('Г на Ч'!CD105*'Г на группу'!$A$2,'Г на Ч'!CD105*'Г на группу'!$A$2,"")</f>
        <v/>
      </c>
      <c r="CE105" s="53" t="str">
        <f>IF('Г на Ч'!CE105*'Г на группу'!$A$2,'Г на Ч'!CE105*'Г на группу'!$A$2,"")</f>
        <v/>
      </c>
      <c r="CF105" s="53">
        <f>IF('Г на Ч'!CF105*'Г на группу'!$A$2,'Г на Ч'!CF105*'Г на группу'!$A$2,"")</f>
        <v>32.966999999999999</v>
      </c>
      <c r="CG105" s="50">
        <f>IF('Г на Ч'!CG105*'Г на группу'!$A$2,'Г на Ч'!CG105*'Г на группу'!$A$2,"")</f>
        <v>33</v>
      </c>
      <c r="CH105" s="53">
        <f>IF('Г на Ч'!CH105*'Г на группу'!$A$2,'Г на Ч'!CH105*'Г на группу'!$A$2,"")</f>
        <v>132</v>
      </c>
      <c r="CI105" s="53" t="str">
        <f>IF('Г на Ч'!CI105*'Г на группу'!$A$2,'Г на Ч'!CI105*'Г на группу'!$A$2,"")</f>
        <v/>
      </c>
      <c r="CJ105" s="53" t="str">
        <f>IF('Г на Ч'!CJ105*'Г на группу'!$A$2,'Г на Ч'!CJ105*'Г на группу'!$A$2,"")</f>
        <v/>
      </c>
      <c r="CK105" s="53">
        <f>IF('Г на Ч'!CK105*'Г на группу'!$A$2,'Г на Ч'!CK105*'Г на группу'!$A$2,"")</f>
        <v>32.966999999999999</v>
      </c>
      <c r="CL105" s="50">
        <f>IF('Г на Ч'!CL105*'Г на группу'!$A$2,'Г на Ч'!CL105*'Г на группу'!$A$2,"")</f>
        <v>33</v>
      </c>
      <c r="CM105" s="53">
        <f>IF('Г на Ч'!CM105*'Г на группу'!$A$2,'Г на Ч'!CM105*'Г на группу'!$A$2,"")</f>
        <v>132</v>
      </c>
      <c r="CN105" s="53" t="str">
        <f>IF('Г на Ч'!CN105*'Г на группу'!$A$2,'Г на Ч'!CN105*'Г на группу'!$A$2,"")</f>
        <v/>
      </c>
      <c r="CO105" s="53" t="str">
        <f>IF('Г на Ч'!CO105*'Г на группу'!$A$2,'Г на Ч'!CO105*'Г на группу'!$A$2,"")</f>
        <v/>
      </c>
      <c r="CP105" s="53">
        <f>IF('Г на Ч'!CP105*'Г на группу'!$A$2,'Г на Ч'!CP105*'Г на группу'!$A$2,"")</f>
        <v>32.966999999999999</v>
      </c>
      <c r="CQ105" s="50">
        <f>IF('Г на Ч'!CQ105*'Г на группу'!$A$2,'Г на Ч'!CQ105*'Г на группу'!$A$2,"")</f>
        <v>33</v>
      </c>
      <c r="CR105" s="53">
        <f>IF('Г на Ч'!CR105*'Г на группу'!$A$2,'Г на Ч'!CR105*'Г на группу'!$A$2,"")</f>
        <v>132</v>
      </c>
      <c r="CS105" s="53" t="str">
        <f>IF('Г на Ч'!CS105*'Г на группу'!$A$2,'Г на Ч'!CS105*'Г на группу'!$A$2,"")</f>
        <v/>
      </c>
      <c r="CT105" s="53" t="str">
        <f>IF('Г на Ч'!CT105*'Г на группу'!$A$2,'Г на Ч'!CT105*'Г на группу'!$A$2,"")</f>
        <v/>
      </c>
      <c r="CU105" s="53">
        <f>IF('Г на Ч'!CU105*'Г на группу'!$A$2,'Г на Ч'!CU105*'Г на группу'!$A$2,"")</f>
        <v>32.966999999999999</v>
      </c>
      <c r="CV105" s="50">
        <f>IF('Г на Ч'!CV105*'Г на группу'!$A$2,'Г на Ч'!CV105*'Г на группу'!$A$2,"")</f>
        <v>33</v>
      </c>
      <c r="CW105" s="53">
        <f>IF('Г на Ч'!CW105*'Г на группу'!$A$2,'Г на Ч'!CW105*'Г на группу'!$A$2,"")</f>
        <v>132</v>
      </c>
      <c r="CX105" s="53" t="str">
        <f>IF('Г на Ч'!CX105*'Г на группу'!$A$2,'Г на Ч'!CX105*'Г на группу'!$A$2,"")</f>
        <v/>
      </c>
      <c r="CY105" s="53" t="str">
        <f>IF('Г на Ч'!CY105*'Г на группу'!$A$2,'Г на Ч'!CY105*'Г на группу'!$A$2,"")</f>
        <v/>
      </c>
      <c r="CZ105" s="53">
        <f>IF('Г на Ч'!CZ105*'Г на группу'!$A$2,'Г на Ч'!CZ105*'Г на группу'!$A$2,"")</f>
        <v>32.966999999999999</v>
      </c>
      <c r="DA105" s="50">
        <f>IF('Г на Ч'!DA105*'Г на группу'!$A$2,'Г на Ч'!DA105*'Г на группу'!$A$2,"")</f>
        <v>33</v>
      </c>
      <c r="DB105" s="53">
        <f>IF('Г на Ч'!DB105*'Г на группу'!$A$2,'Г на Ч'!DB105*'Г на группу'!$A$2,"")</f>
        <v>132</v>
      </c>
      <c r="DC105" s="53" t="str">
        <f>IF('Г на Ч'!DC105*'Г на группу'!$A$2,'Г на Ч'!DC105*'Г на группу'!$A$2,"")</f>
        <v/>
      </c>
      <c r="DD105" s="53" t="str">
        <f>IF('Г на Ч'!DD105*'Г на группу'!$A$2,'Г на Ч'!DD105*'Г на группу'!$A$2,"")</f>
        <v/>
      </c>
      <c r="DE105" s="53">
        <f>IF('Г на Ч'!DE105*'Г на группу'!$A$2,'Г на Ч'!DE105*'Г на группу'!$A$2,"")</f>
        <v>32.966999999999999</v>
      </c>
      <c r="DF105" s="50">
        <f>IF('Г на Ч'!DF105*'Г на группу'!$A$2,'Г на Ч'!DF105*'Г на группу'!$A$2,"")</f>
        <v>33</v>
      </c>
      <c r="DG105" s="53">
        <f>IF('Г на Ч'!DG105*'Г на группу'!$A$2,'Г на Ч'!DG105*'Г на группу'!$A$2,"")</f>
        <v>132</v>
      </c>
      <c r="DH105" s="53" t="str">
        <f>IF('Г на Ч'!DH105*'Г на группу'!$A$2,'Г на Ч'!DH105*'Г на группу'!$A$2,"")</f>
        <v/>
      </c>
      <c r="DI105" s="53" t="str">
        <f>IF('Г на Ч'!DI105*'Г на группу'!$A$2,'Г на Ч'!DI105*'Г на группу'!$A$2,"")</f>
        <v/>
      </c>
      <c r="DJ105" s="53">
        <f>IF('Г на Ч'!DJ105*'Г на группу'!$A$2,'Г на Ч'!DJ105*'Г на группу'!$A$2,"")</f>
        <v>32.966999999999999</v>
      </c>
      <c r="DK105" s="50">
        <f>IF('Г на Ч'!DK105*'Г на группу'!$A$2,'Г на Ч'!DK105*'Г на группу'!$A$2,"")</f>
        <v>33</v>
      </c>
      <c r="DL105" s="53" t="str">
        <f>IF('Г на Ч'!DL105*'Г на группу'!$A$2,'Г на Ч'!DL105*'Г на группу'!$A$2,"")</f>
        <v/>
      </c>
      <c r="DM105" s="53" t="str">
        <f>IF('Г на Ч'!DM105*'Г на группу'!$A$2,'Г на Ч'!DM105*'Г на группу'!$A$2,"")</f>
        <v/>
      </c>
      <c r="DN105" s="53" t="str">
        <f>IF('Г на Ч'!DN105*'Г на группу'!$A$2,'Г на Ч'!DN105*'Г на группу'!$A$2,"")</f>
        <v/>
      </c>
      <c r="DO105" s="53" t="str">
        <f>IF('Г на Ч'!DO105*'Г на группу'!$A$2,'Г на Ч'!DO105*'Г на группу'!$A$2,"")</f>
        <v/>
      </c>
      <c r="DP105" s="21" t="str">
        <f>IF('Г на Ч'!DP105*'Г на группу'!$A$2,'Г на Ч'!DP105*'Г на группу'!$A$2,"")</f>
        <v/>
      </c>
      <c r="DQ105" s="21">
        <f t="shared" si="155"/>
        <v>726</v>
      </c>
    </row>
    <row r="106" spans="1:121" s="21" customFormat="1" ht="15.75" thickBot="1" x14ac:dyDescent="0.3">
      <c r="A106" s="69" t="s">
        <v>70</v>
      </c>
      <c r="B106" s="69">
        <v>40</v>
      </c>
      <c r="C106" s="69">
        <v>2.5</v>
      </c>
      <c r="D106" s="69">
        <v>0.5</v>
      </c>
      <c r="E106" s="70">
        <v>6.3</v>
      </c>
      <c r="F106" s="111" t="e">
        <f t="shared" si="129"/>
        <v>#VALUE!</v>
      </c>
      <c r="G106" s="111" t="e">
        <f t="shared" si="130"/>
        <v>#VALUE!</v>
      </c>
      <c r="H106" s="111" t="e">
        <f t="shared" si="131"/>
        <v>#VALUE!</v>
      </c>
      <c r="I106" s="111" t="e">
        <f t="shared" si="132"/>
        <v>#VALUE!</v>
      </c>
      <c r="J106" s="69" t="str">
        <f>IF('Г на Ч'!J106*'Г на группу'!$A$2,'Г на Ч'!J106*'Г на группу'!$A$2,"")</f>
        <v/>
      </c>
      <c r="K106" s="71">
        <f>IF('Г на Ч'!K106*'Г на группу'!$A$2,'Г на Ч'!K106*'Г на группу'!$A$2,"")</f>
        <v>1.2000000000000002</v>
      </c>
      <c r="L106" s="71">
        <f>IF('Г на Ч'!L106*'Г на группу'!$A$2,'Г на Ч'!L106*'Г на группу'!$A$2,"")</f>
        <v>7.5000000000000011E-2</v>
      </c>
      <c r="M106" s="71">
        <f>IF('Г на Ч'!M106*'Г на группу'!$A$2,'Г на Ч'!M106*'Г на группу'!$A$2,"")</f>
        <v>1.4999999999999999E-2</v>
      </c>
      <c r="N106" s="71">
        <f>IF('Г на Ч'!N106*'Г на группу'!$A$2,'Г на Ч'!N106*'Г на группу'!$A$2,"")</f>
        <v>0.189</v>
      </c>
      <c r="O106" s="69">
        <f>IF('Г на Ч'!O106*'Г на группу'!$A$2,'Г на Ч'!O106*'Г на группу'!$A$2,"")</f>
        <v>3</v>
      </c>
      <c r="P106" s="71" t="str">
        <f>IF('Г на Ч'!P106*'Г на группу'!$A$2,'Г на Ч'!P106*'Г на группу'!$A$2,"")</f>
        <v/>
      </c>
      <c r="Q106" s="71" t="str">
        <f>IF('Г на Ч'!Q106*'Г на группу'!$A$2,'Г на Ч'!Q106*'Г на группу'!$A$2,"")</f>
        <v/>
      </c>
      <c r="R106" s="71" t="str">
        <f>IF('Г на Ч'!R106*'Г на группу'!$A$2,'Г на Ч'!R106*'Г на группу'!$A$2,"")</f>
        <v/>
      </c>
      <c r="S106" s="71" t="str">
        <f>IF('Г на Ч'!S106*'Г на группу'!$A$2,'Г на Ч'!S106*'Г на группу'!$A$2,"")</f>
        <v/>
      </c>
      <c r="T106" s="69" t="str">
        <f>IF('Г на Ч'!T106*'Г на группу'!$A$2,'Г на Ч'!T106*'Г на группу'!$A$2,"")</f>
        <v/>
      </c>
      <c r="U106" s="71">
        <f>IF('Г на Ч'!U106*'Г на группу'!$A$2,'Г на Ч'!U106*'Г на группу'!$A$2,"")</f>
        <v>1.2000000000000002</v>
      </c>
      <c r="V106" s="71">
        <f>IF('Г на Ч'!V106*'Г на группу'!$A$2,'Г на Ч'!V106*'Г на группу'!$A$2,"")</f>
        <v>7.5000000000000011E-2</v>
      </c>
      <c r="W106" s="71">
        <f>IF('Г на Ч'!W106*'Г на группу'!$A$2,'Г на Ч'!W106*'Г на группу'!$A$2,"")</f>
        <v>1.4999999999999999E-2</v>
      </c>
      <c r="X106" s="71">
        <f>IF('Г на Ч'!X106*'Г на группу'!$A$2,'Г на Ч'!X106*'Г на группу'!$A$2,"")</f>
        <v>0.189</v>
      </c>
      <c r="Y106" s="69">
        <f>IF('Г на Ч'!Y106*'Г на группу'!$A$2,'Г на Ч'!Y106*'Г на группу'!$A$2,"")</f>
        <v>3</v>
      </c>
      <c r="Z106" s="71" t="str">
        <f>IF('Г на Ч'!Z106*'Г на группу'!$A$2,'Г на Ч'!Z106*'Г на группу'!$A$2,"")</f>
        <v/>
      </c>
      <c r="AA106" s="71" t="str">
        <f>IF('Г на Ч'!AA106*'Г на группу'!$A$2,'Г на Ч'!AA106*'Г на группу'!$A$2,"")</f>
        <v/>
      </c>
      <c r="AB106" s="71" t="str">
        <f>IF('Г на Ч'!AB106*'Г на группу'!$A$2,'Г на Ч'!AB106*'Г на группу'!$A$2,"")</f>
        <v/>
      </c>
      <c r="AC106" s="71" t="str">
        <f>IF('Г на Ч'!AC106*'Г на группу'!$A$2,'Г на Ч'!AC106*'Г на группу'!$A$2,"")</f>
        <v/>
      </c>
      <c r="AD106" s="69" t="str">
        <f>IF('Г на Ч'!AD106*'Г на группу'!$A$2,'Г на Ч'!AD106*'Г на группу'!$A$2,"")</f>
        <v/>
      </c>
      <c r="AE106" s="71">
        <f>IF('Г на Ч'!AE106*'Г на группу'!$A$2,'Г на Ч'!AE106*'Г на группу'!$A$2,"")</f>
        <v>1.2000000000000002</v>
      </c>
      <c r="AF106" s="71">
        <f>IF('Г на Ч'!AF106*'Г на группу'!$A$2,'Г на Ч'!AF106*'Г на группу'!$A$2,"")</f>
        <v>7.5000000000000011E-2</v>
      </c>
      <c r="AG106" s="71">
        <f>IF('Г на Ч'!AG106*'Г на группу'!$A$2,'Г на Ч'!AG106*'Г на группу'!$A$2,"")</f>
        <v>1.4999999999999999E-2</v>
      </c>
      <c r="AH106" s="71">
        <f>IF('Г на Ч'!AH106*'Г на группу'!$A$2,'Г на Ч'!AH106*'Г на группу'!$A$2,"")</f>
        <v>0.189</v>
      </c>
      <c r="AI106" s="69">
        <f>IF('Г на Ч'!AI106*'Г на группу'!$A$2,'Г на Ч'!AI106*'Г на группу'!$A$2,"")</f>
        <v>3</v>
      </c>
      <c r="AJ106" s="71" t="str">
        <f>IF('Г на Ч'!AJ106*'Г на группу'!$A$2,'Г на Ч'!AJ106*'Г на группу'!$A$2,"")</f>
        <v/>
      </c>
      <c r="AK106" s="71" t="str">
        <f>IF('Г на Ч'!AK106*'Г на группу'!$A$2,'Г на Ч'!AK106*'Г на группу'!$A$2,"")</f>
        <v/>
      </c>
      <c r="AL106" s="71" t="str">
        <f>IF('Г на Ч'!AL106*'Г на группу'!$A$2,'Г на Ч'!AL106*'Г на группу'!$A$2,"")</f>
        <v/>
      </c>
      <c r="AM106" s="71" t="str">
        <f>IF('Г на Ч'!AM106*'Г на группу'!$A$2,'Г на Ч'!AM106*'Г на группу'!$A$2,"")</f>
        <v/>
      </c>
      <c r="AN106" s="72" t="str">
        <f>IF('Г на Ч'!AN106*'Г на группу'!$A$2,'Г на Ч'!AN106*'Г на группу'!$A$2,"")</f>
        <v/>
      </c>
      <c r="AO106" s="71">
        <f>IF('Г на Ч'!AO106*'Г на группу'!$A$2,'Г на Ч'!AO106*'Г на группу'!$A$2,"")</f>
        <v>1.2000000000000002</v>
      </c>
      <c r="AP106" s="71">
        <f>IF('Г на Ч'!AP106*'Г на группу'!$A$2,'Г на Ч'!AP106*'Г на группу'!$A$2,"")</f>
        <v>7.5000000000000011E-2</v>
      </c>
      <c r="AQ106" s="71">
        <f>IF('Г на Ч'!AQ106*'Г на группу'!$A$2,'Г на Ч'!AQ106*'Г на группу'!$A$2,"")</f>
        <v>1.4999999999999999E-2</v>
      </c>
      <c r="AR106" s="71">
        <f>IF('Г на Ч'!AR106*'Г на группу'!$A$2,'Г на Ч'!AR106*'Г на группу'!$A$2,"")</f>
        <v>0.189</v>
      </c>
      <c r="AS106" s="69">
        <f>IF('Г на Ч'!AS106*'Г на группу'!$A$2,'Г на Ч'!AS106*'Г на группу'!$A$2,"")</f>
        <v>3</v>
      </c>
      <c r="AT106" s="71" t="str">
        <f>IF('Г на Ч'!AT106*'Г на группу'!$A$2,'Г на Ч'!AT106*'Г на группу'!$A$2,"")</f>
        <v/>
      </c>
      <c r="AU106" s="71" t="str">
        <f>IF('Г на Ч'!AU106*'Г на группу'!$A$2,'Г на Ч'!AU106*'Г на группу'!$A$2,"")</f>
        <v/>
      </c>
      <c r="AV106" s="71" t="str">
        <f>IF('Г на Ч'!AV106*'Г на группу'!$A$2,'Г на Ч'!AV106*'Г на группу'!$A$2,"")</f>
        <v/>
      </c>
      <c r="AW106" s="71" t="str">
        <f>IF('Г на Ч'!AW106*'Г на группу'!$A$2,'Г на Ч'!AW106*'Г на группу'!$A$2,"")</f>
        <v/>
      </c>
      <c r="AX106" s="69" t="str">
        <f>IF('Г на Ч'!AX106*'Г на группу'!$A$2,'Г на Ч'!AX106*'Г на группу'!$A$2,"")</f>
        <v/>
      </c>
      <c r="AY106" s="71">
        <f>IF('Г на Ч'!AY106*'Г на группу'!$A$2,'Г на Ч'!AY106*'Г на группу'!$A$2,"")</f>
        <v>1.2000000000000002</v>
      </c>
      <c r="AZ106" s="71">
        <f>IF('Г на Ч'!AZ106*'Г на группу'!$A$2,'Г на Ч'!AZ106*'Г на группу'!$A$2,"")</f>
        <v>7.5000000000000011E-2</v>
      </c>
      <c r="BA106" s="71">
        <f>IF('Г на Ч'!BA106*'Г на группу'!$A$2,'Г на Ч'!BA106*'Г на группу'!$A$2,"")</f>
        <v>1.4999999999999999E-2</v>
      </c>
      <c r="BB106" s="71">
        <f>IF('Г на Ч'!BB106*'Г на группу'!$A$2,'Г на Ч'!BB106*'Г на группу'!$A$2,"")</f>
        <v>0.189</v>
      </c>
      <c r="BC106" s="69">
        <f>IF('Г на Ч'!BC106*'Г на группу'!$A$2,'Г на Ч'!BC106*'Г на группу'!$A$2,"")</f>
        <v>3</v>
      </c>
      <c r="BD106" s="71" t="str">
        <f>IF('Г на Ч'!BD106*'Г на группу'!$A$2,'Г на Ч'!BD106*'Г на группу'!$A$2,"")</f>
        <v/>
      </c>
      <c r="BE106" s="71" t="str">
        <f>IF('Г на Ч'!BE106*'Г на группу'!$A$2,'Г на Ч'!BE106*'Г на группу'!$A$2,"")</f>
        <v/>
      </c>
      <c r="BF106" s="71" t="str">
        <f>IF('Г на Ч'!BF106*'Г на группу'!$A$2,'Г на Ч'!BF106*'Г на группу'!$A$2,"")</f>
        <v/>
      </c>
      <c r="BG106" s="71" t="str">
        <f>IF('Г на Ч'!BG106*'Г на группу'!$A$2,'Г на Ч'!BG106*'Г на группу'!$A$2,"")</f>
        <v/>
      </c>
      <c r="BH106" s="72" t="str">
        <f>IF('Г на Ч'!BH106*'Г на группу'!$A$2,'Г на Ч'!BH106*'Г на группу'!$A$2,"")</f>
        <v/>
      </c>
      <c r="BI106" s="71">
        <f>IF('Г на Ч'!BI106*'Г на группу'!$A$2,'Г на Ч'!BI106*'Г на группу'!$A$2,"")</f>
        <v>1.2000000000000002</v>
      </c>
      <c r="BJ106" s="71">
        <f>IF('Г на Ч'!BJ106*'Г на группу'!$A$2,'Г на Ч'!BJ106*'Г на группу'!$A$2,"")</f>
        <v>7.5000000000000011E-2</v>
      </c>
      <c r="BK106" s="71">
        <f>IF('Г на Ч'!BK106*'Г на группу'!$A$2,'Г на Ч'!BK106*'Г на группу'!$A$2,"")</f>
        <v>1.4999999999999999E-2</v>
      </c>
      <c r="BL106" s="71">
        <f>IF('Г на Ч'!BL106*'Г на группу'!$A$2,'Г на Ч'!BL106*'Г на группу'!$A$2,"")</f>
        <v>0.189</v>
      </c>
      <c r="BM106" s="70">
        <f>IF('Г на Ч'!BM106*'Г на группу'!$A$2,'Г на Ч'!BM106*'Г на группу'!$A$2,"")</f>
        <v>3</v>
      </c>
      <c r="BN106" s="71" t="str">
        <f>IF('Г на Ч'!BN106*'Г на группу'!$A$2,'Г на Ч'!BN106*'Г на группу'!$A$2,"")</f>
        <v/>
      </c>
      <c r="BO106" s="71" t="str">
        <f>IF('Г на Ч'!BO106*'Г на группу'!$A$2,'Г на Ч'!BO106*'Г на группу'!$A$2,"")</f>
        <v/>
      </c>
      <c r="BP106" s="71" t="str">
        <f>IF('Г на Ч'!BP106*'Г на группу'!$A$2,'Г на Ч'!BP106*'Г на группу'!$A$2,"")</f>
        <v/>
      </c>
      <c r="BQ106" s="71" t="str">
        <f>IF('Г на Ч'!BQ106*'Г на группу'!$A$2,'Г на Ч'!BQ106*'Г на группу'!$A$2,"")</f>
        <v/>
      </c>
      <c r="BR106" s="69" t="str">
        <f>IF('Г на Ч'!BR106*'Г на группу'!$A$2,'Г на Ч'!BR106*'Г на группу'!$A$2,"")</f>
        <v/>
      </c>
      <c r="BS106" s="71">
        <f>IF('Г на Ч'!BS106*'Г на группу'!$A$2,'Г на Ч'!BS106*'Г на группу'!$A$2,"")</f>
        <v>1.2000000000000002</v>
      </c>
      <c r="BT106" s="71">
        <f>IF('Г на Ч'!BT106*'Г на группу'!$A$2,'Г на Ч'!BT106*'Г на группу'!$A$2,"")</f>
        <v>7.5000000000000011E-2</v>
      </c>
      <c r="BU106" s="71">
        <f>IF('Г на Ч'!BU106*'Г на группу'!$A$2,'Г на Ч'!BU106*'Г на группу'!$A$2,"")</f>
        <v>1.4999999999999999E-2</v>
      </c>
      <c r="BV106" s="71">
        <f>IF('Г на Ч'!BV106*'Г на группу'!$A$2,'Г на Ч'!BV106*'Г на группу'!$A$2,"")</f>
        <v>0.189</v>
      </c>
      <c r="BW106" s="69">
        <f>IF('Г на Ч'!BW106*'Г на группу'!$A$2,'Г на Ч'!BW106*'Г на группу'!$A$2,"")</f>
        <v>3</v>
      </c>
      <c r="BX106" s="71" t="str">
        <f>IF('Г на Ч'!BX106*'Г на группу'!$A$2,'Г на Ч'!BX106*'Г на группу'!$A$2,"")</f>
        <v/>
      </c>
      <c r="BY106" s="71" t="str">
        <f>IF('Г на Ч'!BY106*'Г на группу'!$A$2,'Г на Ч'!BY106*'Г на группу'!$A$2,"")</f>
        <v/>
      </c>
      <c r="BZ106" s="71" t="str">
        <f>IF('Г на Ч'!BZ106*'Г на группу'!$A$2,'Г на Ч'!BZ106*'Г на группу'!$A$2,"")</f>
        <v/>
      </c>
      <c r="CA106" s="71" t="str">
        <f>IF('Г на Ч'!CA106*'Г на группу'!$A$2,'Г на Ч'!CA106*'Г на группу'!$A$2,"")</f>
        <v/>
      </c>
      <c r="CB106" s="69" t="str">
        <f>IF('Г на Ч'!CB106*'Г на группу'!$A$2,'Г на Ч'!CB106*'Г на группу'!$A$2,"")</f>
        <v/>
      </c>
      <c r="CC106" s="71">
        <f>IF('Г на Ч'!CC106*'Г на группу'!$A$2,'Г на Ч'!CC106*'Г на группу'!$A$2,"")</f>
        <v>1.2000000000000002</v>
      </c>
      <c r="CD106" s="71">
        <f>IF('Г на Ч'!CD106*'Г на группу'!$A$2,'Г на Ч'!CD106*'Г на группу'!$A$2,"")</f>
        <v>7.5000000000000011E-2</v>
      </c>
      <c r="CE106" s="71">
        <f>IF('Г на Ч'!CE106*'Г на группу'!$A$2,'Г на Ч'!CE106*'Г на группу'!$A$2,"")</f>
        <v>1.4999999999999999E-2</v>
      </c>
      <c r="CF106" s="71">
        <f>IF('Г на Ч'!CF106*'Г на группу'!$A$2,'Г на Ч'!CF106*'Г на группу'!$A$2,"")</f>
        <v>0.189</v>
      </c>
      <c r="CG106" s="69">
        <f>IF('Г на Ч'!CG106*'Г на группу'!$A$2,'Г на Ч'!CG106*'Г на группу'!$A$2,"")</f>
        <v>3</v>
      </c>
      <c r="CH106" s="71" t="str">
        <f>IF('Г на Ч'!CH106*'Г на группу'!$A$2,'Г на Ч'!CH106*'Г на группу'!$A$2,"")</f>
        <v/>
      </c>
      <c r="CI106" s="71" t="str">
        <f>IF('Г на Ч'!CI106*'Г на группу'!$A$2,'Г на Ч'!CI106*'Г на группу'!$A$2,"")</f>
        <v/>
      </c>
      <c r="CJ106" s="71" t="str">
        <f>IF('Г на Ч'!CJ106*'Г на группу'!$A$2,'Г на Ч'!CJ106*'Г на группу'!$A$2,"")</f>
        <v/>
      </c>
      <c r="CK106" s="71" t="str">
        <f>IF('Г на Ч'!CK106*'Г на группу'!$A$2,'Г на Ч'!CK106*'Г на группу'!$A$2,"")</f>
        <v/>
      </c>
      <c r="CL106" s="69" t="str">
        <f>IF('Г на Ч'!CL106*'Г на группу'!$A$2,'Г на Ч'!CL106*'Г на группу'!$A$2,"")</f>
        <v/>
      </c>
      <c r="CM106" s="71">
        <f>IF('Г на Ч'!CM106*'Г на группу'!$A$2,'Г на Ч'!CM106*'Г на группу'!$A$2,"")</f>
        <v>1.2000000000000002</v>
      </c>
      <c r="CN106" s="71">
        <f>IF('Г на Ч'!CN106*'Г на группу'!$A$2,'Г на Ч'!CN106*'Г на группу'!$A$2,"")</f>
        <v>7.5000000000000011E-2</v>
      </c>
      <c r="CO106" s="71">
        <f>IF('Г на Ч'!CO106*'Г на группу'!$A$2,'Г на Ч'!CO106*'Г на группу'!$A$2,"")</f>
        <v>1.4999999999999999E-2</v>
      </c>
      <c r="CP106" s="71">
        <f>IF('Г на Ч'!CP106*'Г на группу'!$A$2,'Г на Ч'!CP106*'Г на группу'!$A$2,"")</f>
        <v>0.189</v>
      </c>
      <c r="CQ106" s="69">
        <f>IF('Г на Ч'!CQ106*'Г на группу'!$A$2,'Г на Ч'!CQ106*'Г на группу'!$A$2,"")</f>
        <v>3</v>
      </c>
      <c r="CR106" s="71" t="str">
        <f>IF('Г на Ч'!CR106*'Г на группу'!$A$2,'Г на Ч'!CR106*'Г на группу'!$A$2,"")</f>
        <v/>
      </c>
      <c r="CS106" s="71" t="str">
        <f>IF('Г на Ч'!CS106*'Г на группу'!$A$2,'Г на Ч'!CS106*'Г на группу'!$A$2,"")</f>
        <v/>
      </c>
      <c r="CT106" s="71" t="str">
        <f>IF('Г на Ч'!CT106*'Г на группу'!$A$2,'Г на Ч'!CT106*'Г на группу'!$A$2,"")</f>
        <v/>
      </c>
      <c r="CU106" s="71" t="str">
        <f>IF('Г на Ч'!CU106*'Г на группу'!$A$2,'Г на Ч'!CU106*'Г на группу'!$A$2,"")</f>
        <v/>
      </c>
      <c r="CV106" s="72" t="str">
        <f>IF('Г на Ч'!CV106*'Г на группу'!$A$2,'Г на Ч'!CV106*'Г на группу'!$A$2,"")</f>
        <v/>
      </c>
      <c r="CW106" s="71">
        <f>IF('Г на Ч'!CW106*'Г на группу'!$A$2,'Г на Ч'!CW106*'Г на группу'!$A$2,"")</f>
        <v>1.2000000000000002</v>
      </c>
      <c r="CX106" s="71">
        <f>IF('Г на Ч'!CX106*'Г на группу'!$A$2,'Г на Ч'!CX106*'Г на группу'!$A$2,"")</f>
        <v>7.5000000000000011E-2</v>
      </c>
      <c r="CY106" s="71">
        <f>IF('Г на Ч'!CY106*'Г на группу'!$A$2,'Г на Ч'!CY106*'Г на группу'!$A$2,"")</f>
        <v>1.4999999999999999E-2</v>
      </c>
      <c r="CZ106" s="71">
        <f>IF('Г на Ч'!CZ106*'Г на группу'!$A$2,'Г на Ч'!CZ106*'Г на группу'!$A$2,"")</f>
        <v>0.189</v>
      </c>
      <c r="DA106" s="69">
        <f>IF('Г на Ч'!DA106*'Г на группу'!$A$2,'Г на Ч'!DA106*'Г на группу'!$A$2,"")</f>
        <v>3</v>
      </c>
      <c r="DB106" s="71" t="str">
        <f>IF('Г на Ч'!DB106*'Г на группу'!$A$2,'Г на Ч'!DB106*'Г на группу'!$A$2,"")</f>
        <v/>
      </c>
      <c r="DC106" s="71" t="str">
        <f>IF('Г на Ч'!DC106*'Г на группу'!$A$2,'Г на Ч'!DC106*'Г на группу'!$A$2,"")</f>
        <v/>
      </c>
      <c r="DD106" s="71" t="str">
        <f>IF('Г на Ч'!DD106*'Г на группу'!$A$2,'Г на Ч'!DD106*'Г на группу'!$A$2,"")</f>
        <v/>
      </c>
      <c r="DE106" s="71" t="str">
        <f>IF('Г на Ч'!DE106*'Г на группу'!$A$2,'Г на Ч'!DE106*'Г на группу'!$A$2,"")</f>
        <v/>
      </c>
      <c r="DF106" s="69" t="str">
        <f>IF('Г на Ч'!DF106*'Г на группу'!$A$2,'Г на Ч'!DF106*'Г на группу'!$A$2,"")</f>
        <v/>
      </c>
      <c r="DG106" s="71">
        <f>IF('Г на Ч'!DG106*'Г на группу'!$A$2,'Г на Ч'!DG106*'Г на группу'!$A$2,"")</f>
        <v>1.2000000000000002</v>
      </c>
      <c r="DH106" s="71">
        <f>IF('Г на Ч'!DH106*'Г на группу'!$A$2,'Г на Ч'!DH106*'Г на группу'!$A$2,"")</f>
        <v>7.5000000000000011E-2</v>
      </c>
      <c r="DI106" s="71">
        <f>IF('Г на Ч'!DI106*'Г на группу'!$A$2,'Г на Ч'!DI106*'Г на группу'!$A$2,"")</f>
        <v>1.4999999999999999E-2</v>
      </c>
      <c r="DJ106" s="71">
        <f>IF('Г на Ч'!DJ106*'Г на группу'!$A$2,'Г на Ч'!DJ106*'Г на группу'!$A$2,"")</f>
        <v>0.189</v>
      </c>
      <c r="DK106" s="69">
        <f>IF('Г на Ч'!DK106*'Г на группу'!$A$2,'Г на Ч'!DK106*'Г на группу'!$A$2,"")</f>
        <v>3</v>
      </c>
      <c r="DL106" s="71" t="str">
        <f>IF('Г на Ч'!DL106*'Г на группу'!$A$2,'Г на Ч'!DL106*'Г на группу'!$A$2,"")</f>
        <v/>
      </c>
      <c r="DM106" s="71" t="str">
        <f>IF('Г на Ч'!DM106*'Г на группу'!$A$2,'Г на Ч'!DM106*'Г на группу'!$A$2,"")</f>
        <v/>
      </c>
      <c r="DN106" s="71" t="str">
        <f>IF('Г на Ч'!DN106*'Г на группу'!$A$2,'Г на Ч'!DN106*'Г на группу'!$A$2,"")</f>
        <v/>
      </c>
      <c r="DO106" s="71" t="str">
        <f>IF('Г на Ч'!DO106*'Г на группу'!$A$2,'Г на Ч'!DO106*'Г на группу'!$A$2,"")</f>
        <v/>
      </c>
      <c r="DP106" s="72" t="str">
        <f>IF('Г на Ч'!DP106*'Г на группу'!$A$2,'Г на Ч'!DP106*'Г на группу'!$A$2,"")</f>
        <v/>
      </c>
      <c r="DQ106" s="21">
        <f t="shared" si="155"/>
        <v>33</v>
      </c>
    </row>
    <row r="107" spans="1:121" s="21" customFormat="1" x14ac:dyDescent="0.25">
      <c r="A107" s="21" t="s">
        <v>71</v>
      </c>
      <c r="B107" s="21">
        <v>40</v>
      </c>
      <c r="C107" s="21">
        <v>2.5</v>
      </c>
      <c r="D107" s="21">
        <v>0.5</v>
      </c>
      <c r="E107" s="55">
        <v>6.3</v>
      </c>
      <c r="F107" s="47" t="e">
        <f t="shared" ref="F107:I107" si="156">SUM(F71:F106)</f>
        <v>#VALUE!</v>
      </c>
      <c r="G107" s="44" t="e">
        <f t="shared" si="156"/>
        <v>#VALUE!</v>
      </c>
      <c r="H107" s="44" t="e">
        <f t="shared" si="156"/>
        <v>#VALUE!</v>
      </c>
      <c r="I107" s="44" t="e">
        <f t="shared" si="156"/>
        <v>#VALUE!</v>
      </c>
      <c r="J107" s="21">
        <f>IF('Г на Ч'!J107*'Г на группу'!$A$2,'Г на Ч'!J107*'Г на группу'!$A$2,"")</f>
        <v>3</v>
      </c>
      <c r="K107" s="30" t="str">
        <f>IF('Г на Ч'!K107*'Г на группу'!$A$2,'Г на Ч'!K107*'Г на группу'!$A$2,"")</f>
        <v/>
      </c>
      <c r="L107" s="30" t="str">
        <f>IF('Г на Ч'!L107*'Г на группу'!$A$2,'Г на Ч'!L107*'Г на группу'!$A$2,"")</f>
        <v/>
      </c>
      <c r="M107" s="30" t="str">
        <f>IF('Г на Ч'!M107*'Г на группу'!$A$2,'Г на Ч'!M107*'Г на группу'!$A$2,"")</f>
        <v/>
      </c>
      <c r="N107" s="30" t="str">
        <f>IF('Г на Ч'!N107*'Г на группу'!$A$2,'Г на Ч'!N107*'Г на группу'!$A$2,"")</f>
        <v/>
      </c>
      <c r="O107" s="21" t="str">
        <f>IF('Г на Ч'!O107*'Г на группу'!$A$2,'Г на Ч'!O107*'Г на группу'!$A$2,"")</f>
        <v/>
      </c>
      <c r="P107" s="30">
        <f>IF('Г на Ч'!P107*'Г на группу'!$A$2,'Г на Ч'!P107*'Г на группу'!$A$2,"")</f>
        <v>1.2000000000000002</v>
      </c>
      <c r="Q107" s="30">
        <f>IF('Г на Ч'!Q107*'Г на группу'!$A$2,'Г на Ч'!Q107*'Г на группу'!$A$2,"")</f>
        <v>7.5000000000000011E-2</v>
      </c>
      <c r="R107" s="30">
        <f>IF('Г на Ч'!R107*'Г на группу'!$A$2,'Г на Ч'!R107*'Г на группу'!$A$2,"")</f>
        <v>1.4999999999999999E-2</v>
      </c>
      <c r="S107" s="30">
        <f>IF('Г на Ч'!S107*'Г на группу'!$A$2,'Г на Ч'!S107*'Г на группу'!$A$2,"")</f>
        <v>0.189</v>
      </c>
      <c r="T107" s="21">
        <f>IF('Г на Ч'!T107*'Г на группу'!$A$2,'Г на Ч'!T107*'Г на группу'!$A$2,"")</f>
        <v>3</v>
      </c>
      <c r="U107" s="30" t="str">
        <f>IF('Г на Ч'!U107*'Г на группу'!$A$2,'Г на Ч'!U107*'Г на группу'!$A$2,"")</f>
        <v/>
      </c>
      <c r="V107" s="30" t="str">
        <f>IF('Г на Ч'!V107*'Г на группу'!$A$2,'Г на Ч'!V107*'Г на группу'!$A$2,"")</f>
        <v/>
      </c>
      <c r="W107" s="30" t="str">
        <f>IF('Г на Ч'!W107*'Г на группу'!$A$2,'Г на Ч'!W107*'Г на группу'!$A$2,"")</f>
        <v/>
      </c>
      <c r="X107" s="30" t="str">
        <f>IF('Г на Ч'!X107*'Г на группу'!$A$2,'Г на Ч'!X107*'Г на группу'!$A$2,"")</f>
        <v/>
      </c>
      <c r="Y107" s="21" t="str">
        <f>IF('Г на Ч'!Y107*'Г на группу'!$A$2,'Г на Ч'!Y107*'Г на группу'!$A$2,"")</f>
        <v/>
      </c>
      <c r="Z107" s="30">
        <f>IF('Г на Ч'!Z107*'Г на группу'!$A$2,'Г на Ч'!Z107*'Г на группу'!$A$2,"")</f>
        <v>1.2000000000000002</v>
      </c>
      <c r="AA107" s="30">
        <f>IF('Г на Ч'!AA107*'Г на группу'!$A$2,'Г на Ч'!AA107*'Г на группу'!$A$2,"")</f>
        <v>7.5000000000000011E-2</v>
      </c>
      <c r="AB107" s="30">
        <f>IF('Г на Ч'!AB107*'Г на группу'!$A$2,'Г на Ч'!AB107*'Г на группу'!$A$2,"")</f>
        <v>1.4999999999999999E-2</v>
      </c>
      <c r="AC107" s="30">
        <f>IF('Г на Ч'!AC107*'Г на группу'!$A$2,'Г на Ч'!AC107*'Г на группу'!$A$2,"")</f>
        <v>0.189</v>
      </c>
      <c r="AD107" s="21">
        <f>IF('Г на Ч'!AD107*'Г на группу'!$A$2,'Г на Ч'!AD107*'Г на группу'!$A$2,"")</f>
        <v>3</v>
      </c>
      <c r="AE107" s="30" t="str">
        <f>IF('Г на Ч'!AE107*'Г на группу'!$A$2,'Г на Ч'!AE107*'Г на группу'!$A$2,"")</f>
        <v/>
      </c>
      <c r="AF107" s="30" t="str">
        <f>IF('Г на Ч'!AF107*'Г на группу'!$A$2,'Г на Ч'!AF107*'Г на группу'!$A$2,"")</f>
        <v/>
      </c>
      <c r="AG107" s="30" t="str">
        <f>IF('Г на Ч'!AG107*'Г на группу'!$A$2,'Г на Ч'!AG107*'Г на группу'!$A$2,"")</f>
        <v/>
      </c>
      <c r="AH107" s="30" t="str">
        <f>IF('Г на Ч'!AH107*'Г на группу'!$A$2,'Г на Ч'!AH107*'Г на группу'!$A$2,"")</f>
        <v/>
      </c>
      <c r="AI107" s="21" t="str">
        <f>IF('Г на Ч'!AI107*'Г на группу'!$A$2,'Г на Ч'!AI107*'Г на группу'!$A$2,"")</f>
        <v/>
      </c>
      <c r="AJ107" s="30">
        <f>IF('Г на Ч'!AJ107*'Г на группу'!$A$2,'Г на Ч'!AJ107*'Г на группу'!$A$2,"")</f>
        <v>1.2000000000000002</v>
      </c>
      <c r="AK107" s="30">
        <f>IF('Г на Ч'!AK107*'Г на группу'!$A$2,'Г на Ч'!AK107*'Г на группу'!$A$2,"")</f>
        <v>7.5000000000000011E-2</v>
      </c>
      <c r="AL107" s="30">
        <f>IF('Г на Ч'!AL107*'Г на группу'!$A$2,'Г на Ч'!AL107*'Г на группу'!$A$2,"")</f>
        <v>1.4999999999999999E-2</v>
      </c>
      <c r="AM107" s="30">
        <f>IF('Г на Ч'!AM107*'Г на группу'!$A$2,'Г на Ч'!AM107*'Г на группу'!$A$2,"")</f>
        <v>0.189</v>
      </c>
      <c r="AN107" s="54">
        <f>IF('Г на Ч'!AN107*'Г на группу'!$A$2,'Г на Ч'!AN107*'Г на группу'!$A$2,"")</f>
        <v>3</v>
      </c>
      <c r="AO107" s="30" t="str">
        <f>IF('Г на Ч'!AO107*'Г на группу'!$A$2,'Г на Ч'!AO107*'Г на группу'!$A$2,"")</f>
        <v/>
      </c>
      <c r="AP107" s="30" t="str">
        <f>IF('Г на Ч'!AP107*'Г на группу'!$A$2,'Г на Ч'!AP107*'Г на группу'!$A$2,"")</f>
        <v/>
      </c>
      <c r="AQ107" s="30" t="str">
        <f>IF('Г на Ч'!AQ107*'Г на группу'!$A$2,'Г на Ч'!AQ107*'Г на группу'!$A$2,"")</f>
        <v/>
      </c>
      <c r="AR107" s="30" t="str">
        <f>IF('Г на Ч'!AR107*'Г на группу'!$A$2,'Г на Ч'!AR107*'Г на группу'!$A$2,"")</f>
        <v/>
      </c>
      <c r="AS107" s="21" t="str">
        <f>IF('Г на Ч'!AS107*'Г на группу'!$A$2,'Г на Ч'!AS107*'Г на группу'!$A$2,"")</f>
        <v/>
      </c>
      <c r="AT107" s="30">
        <f>IF('Г на Ч'!AT107*'Г на группу'!$A$2,'Г на Ч'!AT107*'Г на группу'!$A$2,"")</f>
        <v>1.2000000000000002</v>
      </c>
      <c r="AU107" s="30">
        <f>IF('Г на Ч'!AU107*'Г на группу'!$A$2,'Г на Ч'!AU107*'Г на группу'!$A$2,"")</f>
        <v>7.5000000000000011E-2</v>
      </c>
      <c r="AV107" s="30">
        <f>IF('Г на Ч'!AV107*'Г на группу'!$A$2,'Г на Ч'!AV107*'Г на группу'!$A$2,"")</f>
        <v>1.4999999999999999E-2</v>
      </c>
      <c r="AW107" s="30">
        <f>IF('Г на Ч'!AW107*'Г на группу'!$A$2,'Г на Ч'!AW107*'Г на группу'!$A$2,"")</f>
        <v>0.189</v>
      </c>
      <c r="AX107" s="21">
        <f>IF('Г на Ч'!AX107*'Г на группу'!$A$2,'Г на Ч'!AX107*'Г на группу'!$A$2,"")</f>
        <v>3</v>
      </c>
      <c r="AY107" s="30" t="str">
        <f>IF('Г на Ч'!AY107*'Г на группу'!$A$2,'Г на Ч'!AY107*'Г на группу'!$A$2,"")</f>
        <v/>
      </c>
      <c r="AZ107" s="30" t="str">
        <f>IF('Г на Ч'!AZ107*'Г на группу'!$A$2,'Г на Ч'!AZ107*'Г на группу'!$A$2,"")</f>
        <v/>
      </c>
      <c r="BA107" s="30" t="str">
        <f>IF('Г на Ч'!BA107*'Г на группу'!$A$2,'Г на Ч'!BA107*'Г на группу'!$A$2,"")</f>
        <v/>
      </c>
      <c r="BB107" s="30" t="str">
        <f>IF('Г на Ч'!BB107*'Г на группу'!$A$2,'Г на Ч'!BB107*'Г на группу'!$A$2,"")</f>
        <v/>
      </c>
      <c r="BC107" s="21" t="str">
        <f>IF('Г на Ч'!BC107*'Г на группу'!$A$2,'Г на Ч'!BC107*'Г на группу'!$A$2,"")</f>
        <v/>
      </c>
      <c r="BD107" s="30">
        <f>IF('Г на Ч'!BD107*'Г на группу'!$A$2,'Г на Ч'!BD107*'Г на группу'!$A$2,"")</f>
        <v>1.2000000000000002</v>
      </c>
      <c r="BE107" s="30">
        <f>IF('Г на Ч'!BE107*'Г на группу'!$A$2,'Г на Ч'!BE107*'Г на группу'!$A$2,"")</f>
        <v>7.5000000000000011E-2</v>
      </c>
      <c r="BF107" s="30">
        <f>IF('Г на Ч'!BF107*'Г на группу'!$A$2,'Г на Ч'!BF107*'Г на группу'!$A$2,"")</f>
        <v>1.4999999999999999E-2</v>
      </c>
      <c r="BG107" s="30">
        <f>IF('Г на Ч'!BG107*'Г на группу'!$A$2,'Г на Ч'!BG107*'Г на группу'!$A$2,"")</f>
        <v>0.189</v>
      </c>
      <c r="BH107" s="54">
        <f>IF('Г на Ч'!BH107*'Г на группу'!$A$2,'Г на Ч'!BH107*'Г на группу'!$A$2,"")</f>
        <v>3</v>
      </c>
      <c r="BI107" s="30" t="str">
        <f>IF('Г на Ч'!BI107*'Г на группу'!$A$2,'Г на Ч'!BI107*'Г на группу'!$A$2,"")</f>
        <v/>
      </c>
      <c r="BJ107" s="30" t="str">
        <f>IF('Г на Ч'!BJ107*'Г на группу'!$A$2,'Г на Ч'!BJ107*'Г на группу'!$A$2,"")</f>
        <v/>
      </c>
      <c r="BK107" s="30" t="str">
        <f>IF('Г на Ч'!BK107*'Г на группу'!$A$2,'Г на Ч'!BK107*'Г на группу'!$A$2,"")</f>
        <v/>
      </c>
      <c r="BL107" s="30" t="str">
        <f>IF('Г на Ч'!BL107*'Г на группу'!$A$2,'Г на Ч'!BL107*'Г на группу'!$A$2,"")</f>
        <v/>
      </c>
      <c r="BM107" s="55" t="str">
        <f>IF('Г на Ч'!BM107*'Г на группу'!$A$2,'Г на Ч'!BM107*'Г на группу'!$A$2,"")</f>
        <v/>
      </c>
      <c r="BN107" s="30">
        <f>IF('Г на Ч'!BN107*'Г на группу'!$A$2,'Г на Ч'!BN107*'Г на группу'!$A$2,"")</f>
        <v>1.2000000000000002</v>
      </c>
      <c r="BO107" s="30">
        <f>IF('Г на Ч'!BO107*'Г на группу'!$A$2,'Г на Ч'!BO107*'Г на группу'!$A$2,"")</f>
        <v>7.5000000000000011E-2</v>
      </c>
      <c r="BP107" s="30">
        <f>IF('Г на Ч'!BP107*'Г на группу'!$A$2,'Г на Ч'!BP107*'Г на группу'!$A$2,"")</f>
        <v>1.4999999999999999E-2</v>
      </c>
      <c r="BQ107" s="30">
        <f>IF('Г на Ч'!BQ107*'Г на группу'!$A$2,'Г на Ч'!BQ107*'Г на группу'!$A$2,"")</f>
        <v>0.189</v>
      </c>
      <c r="BR107" s="21">
        <f>IF('Г на Ч'!BR107*'Г на группу'!$A$2,'Г на Ч'!BR107*'Г на группу'!$A$2,"")</f>
        <v>3</v>
      </c>
      <c r="BS107" s="30" t="str">
        <f>IF('Г на Ч'!BS107*'Г на группу'!$A$2,'Г на Ч'!BS107*'Г на группу'!$A$2,"")</f>
        <v/>
      </c>
      <c r="BT107" s="30" t="str">
        <f>IF('Г на Ч'!BT107*'Г на группу'!$A$2,'Г на Ч'!BT107*'Г на группу'!$A$2,"")</f>
        <v/>
      </c>
      <c r="BU107" s="30" t="str">
        <f>IF('Г на Ч'!BU107*'Г на группу'!$A$2,'Г на Ч'!BU107*'Г на группу'!$A$2,"")</f>
        <v/>
      </c>
      <c r="BV107" s="30" t="str">
        <f>IF('Г на Ч'!BV107*'Г на группу'!$A$2,'Г на Ч'!BV107*'Г на группу'!$A$2,"")</f>
        <v/>
      </c>
      <c r="BW107" s="21" t="str">
        <f>IF('Г на Ч'!BW107*'Г на группу'!$A$2,'Г на Ч'!BW107*'Г на группу'!$A$2,"")</f>
        <v/>
      </c>
      <c r="BX107" s="30">
        <f>IF('Г на Ч'!BX107*'Г на группу'!$A$2,'Г на Ч'!BX107*'Г на группу'!$A$2,"")</f>
        <v>1.2000000000000002</v>
      </c>
      <c r="BY107" s="30">
        <f>IF('Г на Ч'!BY107*'Г на группу'!$A$2,'Г на Ч'!BY107*'Г на группу'!$A$2,"")</f>
        <v>7.5000000000000011E-2</v>
      </c>
      <c r="BZ107" s="30">
        <f>IF('Г на Ч'!BZ107*'Г на группу'!$A$2,'Г на Ч'!BZ107*'Г на группу'!$A$2,"")</f>
        <v>1.4999999999999999E-2</v>
      </c>
      <c r="CA107" s="30">
        <f>IF('Г на Ч'!CA107*'Г на группу'!$A$2,'Г на Ч'!CA107*'Г на группу'!$A$2,"")</f>
        <v>0.189</v>
      </c>
      <c r="CB107" s="21">
        <f>IF('Г на Ч'!CB107*'Г на группу'!$A$2,'Г на Ч'!CB107*'Г на группу'!$A$2,"")</f>
        <v>3</v>
      </c>
      <c r="CC107" s="30" t="str">
        <f>IF('Г на Ч'!CC107*'Г на группу'!$A$2,'Г на Ч'!CC107*'Г на группу'!$A$2,"")</f>
        <v/>
      </c>
      <c r="CD107" s="30" t="str">
        <f>IF('Г на Ч'!CD107*'Г на группу'!$A$2,'Г на Ч'!CD107*'Г на группу'!$A$2,"")</f>
        <v/>
      </c>
      <c r="CE107" s="30" t="str">
        <f>IF('Г на Ч'!CE107*'Г на группу'!$A$2,'Г на Ч'!CE107*'Г на группу'!$A$2,"")</f>
        <v/>
      </c>
      <c r="CF107" s="30" t="str">
        <f>IF('Г на Ч'!CF107*'Г на группу'!$A$2,'Г на Ч'!CF107*'Г на группу'!$A$2,"")</f>
        <v/>
      </c>
      <c r="CG107" s="21" t="str">
        <f>IF('Г на Ч'!CG107*'Г на группу'!$A$2,'Г на Ч'!CG107*'Г на группу'!$A$2,"")</f>
        <v/>
      </c>
      <c r="CH107" s="30">
        <f>IF('Г на Ч'!CH107*'Г на группу'!$A$2,'Г на Ч'!CH107*'Г на группу'!$A$2,"")</f>
        <v>1.2000000000000002</v>
      </c>
      <c r="CI107" s="30">
        <f>IF('Г на Ч'!CI107*'Г на группу'!$A$2,'Г на Ч'!CI107*'Г на группу'!$A$2,"")</f>
        <v>7.5000000000000011E-2</v>
      </c>
      <c r="CJ107" s="30">
        <f>IF('Г на Ч'!CJ107*'Г на группу'!$A$2,'Г на Ч'!CJ107*'Г на группу'!$A$2,"")</f>
        <v>1.4999999999999999E-2</v>
      </c>
      <c r="CK107" s="30">
        <f>IF('Г на Ч'!CK107*'Г на группу'!$A$2,'Г на Ч'!CK107*'Г на группу'!$A$2,"")</f>
        <v>0.189</v>
      </c>
      <c r="CL107" s="21">
        <f>IF('Г на Ч'!CL107*'Г на группу'!$A$2,'Г на Ч'!CL107*'Г на группу'!$A$2,"")</f>
        <v>3</v>
      </c>
      <c r="CM107" s="30" t="str">
        <f>IF('Г на Ч'!CM107*'Г на группу'!$A$2,'Г на Ч'!CM107*'Г на группу'!$A$2,"")</f>
        <v/>
      </c>
      <c r="CN107" s="30" t="str">
        <f>IF('Г на Ч'!CN107*'Г на группу'!$A$2,'Г на Ч'!CN107*'Г на группу'!$A$2,"")</f>
        <v/>
      </c>
      <c r="CO107" s="30" t="str">
        <f>IF('Г на Ч'!CO107*'Г на группу'!$A$2,'Г на Ч'!CO107*'Г на группу'!$A$2,"")</f>
        <v/>
      </c>
      <c r="CP107" s="30" t="str">
        <f>IF('Г на Ч'!CP107*'Г на группу'!$A$2,'Г на Ч'!CP107*'Г на группу'!$A$2,"")</f>
        <v/>
      </c>
      <c r="CQ107" s="21" t="str">
        <f>IF('Г на Ч'!CQ107*'Г на группу'!$A$2,'Г на Ч'!CQ107*'Г на группу'!$A$2,"")</f>
        <v/>
      </c>
      <c r="CR107" s="30">
        <f>IF('Г на Ч'!CR107*'Г на группу'!$A$2,'Г на Ч'!CR107*'Г на группу'!$A$2,"")</f>
        <v>1.2000000000000002</v>
      </c>
      <c r="CS107" s="30">
        <f>IF('Г на Ч'!CS107*'Г на группу'!$A$2,'Г на Ч'!CS107*'Г на группу'!$A$2,"")</f>
        <v>7.5000000000000011E-2</v>
      </c>
      <c r="CT107" s="30">
        <f>IF('Г на Ч'!CT107*'Г на группу'!$A$2,'Г на Ч'!CT107*'Г на группу'!$A$2,"")</f>
        <v>1.4999999999999999E-2</v>
      </c>
      <c r="CU107" s="30">
        <f>IF('Г на Ч'!CU107*'Г на группу'!$A$2,'Г на Ч'!CU107*'Г на группу'!$A$2,"")</f>
        <v>0.189</v>
      </c>
      <c r="CV107" s="54">
        <f>IF('Г на Ч'!CV107*'Г на группу'!$A$2,'Г на Ч'!CV107*'Г на группу'!$A$2,"")</f>
        <v>3</v>
      </c>
      <c r="CW107" s="30" t="str">
        <f>IF('Г на Ч'!CW107*'Г на группу'!$A$2,'Г на Ч'!CW107*'Г на группу'!$A$2,"")</f>
        <v/>
      </c>
      <c r="CX107" s="30" t="str">
        <f>IF('Г на Ч'!CX107*'Г на группу'!$A$2,'Г на Ч'!CX107*'Г на группу'!$A$2,"")</f>
        <v/>
      </c>
      <c r="CY107" s="30" t="str">
        <f>IF('Г на Ч'!CY107*'Г на группу'!$A$2,'Г на Ч'!CY107*'Г на группу'!$A$2,"")</f>
        <v/>
      </c>
      <c r="CZ107" s="30" t="str">
        <f>IF('Г на Ч'!CZ107*'Г на группу'!$A$2,'Г на Ч'!CZ107*'Г на группу'!$A$2,"")</f>
        <v/>
      </c>
      <c r="DA107" s="21" t="str">
        <f>IF('Г на Ч'!DA107*'Г на группу'!$A$2,'Г на Ч'!DA107*'Г на группу'!$A$2,"")</f>
        <v/>
      </c>
      <c r="DB107" s="30">
        <f>IF('Г на Ч'!DB107*'Г на группу'!$A$2,'Г на Ч'!DB107*'Г на группу'!$A$2,"")</f>
        <v>1.2000000000000002</v>
      </c>
      <c r="DC107" s="30">
        <f>IF('Г на Ч'!DC107*'Г на группу'!$A$2,'Г на Ч'!DC107*'Г на группу'!$A$2,"")</f>
        <v>7.5000000000000011E-2</v>
      </c>
      <c r="DD107" s="30">
        <f>IF('Г на Ч'!DD107*'Г на группу'!$A$2,'Г на Ч'!DD107*'Г на группу'!$A$2,"")</f>
        <v>1.4999999999999999E-2</v>
      </c>
      <c r="DE107" s="30">
        <f>IF('Г на Ч'!DE107*'Г на группу'!$A$2,'Г на Ч'!DE107*'Г на группу'!$A$2,"")</f>
        <v>0.189</v>
      </c>
      <c r="DF107" s="21">
        <f>IF('Г на Ч'!DF107*'Г на группу'!$A$2,'Г на Ч'!DF107*'Г на группу'!$A$2,"")</f>
        <v>3</v>
      </c>
      <c r="DG107" s="30" t="str">
        <f>IF('Г на Ч'!DG107*'Г на группу'!$A$2,'Г на Ч'!DG107*'Г на группу'!$A$2,"")</f>
        <v/>
      </c>
      <c r="DH107" s="30" t="str">
        <f>IF('Г на Ч'!DH107*'Г на группу'!$A$2,'Г на Ч'!DH107*'Г на группу'!$A$2,"")</f>
        <v/>
      </c>
      <c r="DI107" s="30" t="str">
        <f>IF('Г на Ч'!DI107*'Г на группу'!$A$2,'Г на Ч'!DI107*'Г на группу'!$A$2,"")</f>
        <v/>
      </c>
      <c r="DJ107" s="30" t="str">
        <f>IF('Г на Ч'!DJ107*'Г на группу'!$A$2,'Г на Ч'!DJ107*'Г на группу'!$A$2,"")</f>
        <v/>
      </c>
      <c r="DK107" s="21" t="str">
        <f>IF('Г на Ч'!DK107*'Г на группу'!$A$2,'Г на Ч'!DK107*'Г на группу'!$A$2,"")</f>
        <v/>
      </c>
      <c r="DL107" s="30" t="str">
        <f>IF('Г на Ч'!DL107*'Г на группу'!$A$2,'Г на Ч'!DL107*'Г на группу'!$A$2,"")</f>
        <v/>
      </c>
      <c r="DM107" s="30" t="str">
        <f>IF('Г на Ч'!DM107*'Г на группу'!$A$2,'Г на Ч'!DM107*'Г на группу'!$A$2,"")</f>
        <v/>
      </c>
      <c r="DN107" s="30" t="str">
        <f>IF('Г на Ч'!DN107*'Г на группу'!$A$2,'Г на Ч'!DN107*'Г на группу'!$A$2,"")</f>
        <v/>
      </c>
      <c r="DO107" s="30" t="str">
        <f>IF('Г на Ч'!DO107*'Г на группу'!$A$2,'Г на Ч'!DO107*'Г на группу'!$A$2,"")</f>
        <v/>
      </c>
      <c r="DP107" s="54" t="str">
        <f>IF('Г на Ч'!DP107*'Г на группу'!$A$2,'Г на Ч'!DP107*'Г на группу'!$A$2,"")</f>
        <v/>
      </c>
      <c r="DQ107" s="21">
        <f t="shared" si="155"/>
        <v>33</v>
      </c>
    </row>
    <row r="108" spans="1:121" s="21" customFormat="1" x14ac:dyDescent="0.25">
      <c r="A108" s="40" t="s">
        <v>82</v>
      </c>
      <c r="B108" s="40">
        <v>352</v>
      </c>
      <c r="C108" s="38">
        <v>12.7</v>
      </c>
      <c r="D108" s="38">
        <v>13.8</v>
      </c>
      <c r="E108" s="43">
        <v>25</v>
      </c>
      <c r="F108" s="47" t="e">
        <f>F107+F67+F30</f>
        <v>#VALUE!</v>
      </c>
      <c r="G108" s="44" t="e">
        <f>G107/$G107</f>
        <v>#VALUE!</v>
      </c>
      <c r="H108" s="44" t="e">
        <f t="shared" ref="H108:I108" si="157">H107/$G107</f>
        <v>#VALUE!</v>
      </c>
      <c r="I108" s="44" t="e">
        <f t="shared" si="157"/>
        <v>#VALUE!</v>
      </c>
      <c r="J108" s="38" t="str">
        <f>IF('Г на Ч'!J108*'Г на группу'!$A$2,'Г на Ч'!J108*'Г на группу'!$A$2,"")</f>
        <v/>
      </c>
      <c r="K108" s="39">
        <f>IF('Г на Ч'!K108*'Г на группу'!$A$2,'Г на Ч'!K108*'Г на группу'!$A$2,"")</f>
        <v>10.56</v>
      </c>
      <c r="L108" s="39">
        <f>IF('Г на Ч'!L108*'Г на группу'!$A$2,'Г на Ч'!L108*'Г на группу'!$A$2,"")</f>
        <v>0.38100000000000001</v>
      </c>
      <c r="M108" s="39">
        <f>IF('Г на Ч'!M108*'Г на группу'!$A$2,'Г на Ч'!M108*'Г на группу'!$A$2,"")</f>
        <v>0.41400000000000003</v>
      </c>
      <c r="N108" s="39">
        <f>IF('Г на Ч'!N108*'Г на группу'!$A$2,'Г на Ч'!N108*'Г на группу'!$A$2,"")</f>
        <v>0.75</v>
      </c>
      <c r="O108" s="40">
        <f>IF('Г на Ч'!O108*'Г на группу'!$A$2,'Г на Ч'!O108*'Г на группу'!$A$2,"")</f>
        <v>3</v>
      </c>
      <c r="P108" s="39">
        <f>IF('Г на Ч'!P108*'Г на группу'!$A$2,'Г на Ч'!P108*'Г на группу'!$A$2,"")</f>
        <v>10.56</v>
      </c>
      <c r="Q108" s="39">
        <f>IF('Г на Ч'!Q108*'Г на группу'!$A$2,'Г на Ч'!Q108*'Г на группу'!$A$2,"")</f>
        <v>0.38100000000000001</v>
      </c>
      <c r="R108" s="39">
        <f>IF('Г на Ч'!R108*'Г на группу'!$A$2,'Г на Ч'!R108*'Г на группу'!$A$2,"")</f>
        <v>0.41400000000000003</v>
      </c>
      <c r="S108" s="39">
        <f>IF('Г на Ч'!S108*'Г на группу'!$A$2,'Г на Ч'!S108*'Г на группу'!$A$2,"")</f>
        <v>0.75</v>
      </c>
      <c r="T108" s="40">
        <f>IF('Г на Ч'!T108*'Г на группу'!$A$2,'Г на Ч'!T108*'Г на группу'!$A$2,"")</f>
        <v>3</v>
      </c>
      <c r="U108" s="39" t="str">
        <f>IF('Г на Ч'!U108*'Г на группу'!$A$2,'Г на Ч'!U108*'Г на группу'!$A$2,"")</f>
        <v/>
      </c>
      <c r="V108" s="39" t="str">
        <f>IF('Г на Ч'!V108*'Г на группу'!$A$2,'Г на Ч'!V108*'Г на группу'!$A$2,"")</f>
        <v/>
      </c>
      <c r="W108" s="39" t="str">
        <f>IF('Г на Ч'!W108*'Г на группу'!$A$2,'Г на Ч'!W108*'Г на группу'!$A$2,"")</f>
        <v/>
      </c>
      <c r="X108" s="39" t="str">
        <f>IF('Г на Ч'!X108*'Г на группу'!$A$2,'Г на Ч'!X108*'Г на группу'!$A$2,"")</f>
        <v/>
      </c>
      <c r="Y108" s="38" t="str">
        <f>IF('Г на Ч'!Y108*'Г на группу'!$A$2,'Г на Ч'!Y108*'Г на группу'!$A$2,"")</f>
        <v/>
      </c>
      <c r="Z108" s="39" t="str">
        <f>IF('Г на Ч'!Z108*'Г на группу'!$A$2,'Г на Ч'!Z108*'Г на группу'!$A$2,"")</f>
        <v/>
      </c>
      <c r="AA108" s="39" t="str">
        <f>IF('Г на Ч'!AA108*'Г на группу'!$A$2,'Г на Ч'!AA108*'Г на группу'!$A$2,"")</f>
        <v/>
      </c>
      <c r="AB108" s="39" t="str">
        <f>IF('Г на Ч'!AB108*'Г на группу'!$A$2,'Г на Ч'!AB108*'Г на группу'!$A$2,"")</f>
        <v/>
      </c>
      <c r="AC108" s="39" t="str">
        <f>IF('Г на Ч'!AC108*'Г на группу'!$A$2,'Г на Ч'!AC108*'Г на группу'!$A$2,"")</f>
        <v/>
      </c>
      <c r="AD108" s="38" t="str">
        <f>IF('Г на Ч'!AD108*'Г на группу'!$A$2,'Г на Ч'!AD108*'Г на группу'!$A$2,"")</f>
        <v/>
      </c>
      <c r="AE108" s="39">
        <f>IF('Г на Ч'!AE108*'Г на группу'!$A$2,'Г на Ч'!AE108*'Г на группу'!$A$2,"")</f>
        <v>10.56</v>
      </c>
      <c r="AF108" s="39">
        <f>IF('Г на Ч'!AF108*'Г на группу'!$A$2,'Г на Ч'!AF108*'Г на группу'!$A$2,"")</f>
        <v>0.38100000000000001</v>
      </c>
      <c r="AG108" s="39">
        <f>IF('Г на Ч'!AG108*'Г на группу'!$A$2,'Г на Ч'!AG108*'Г на группу'!$A$2,"")</f>
        <v>0.41400000000000003</v>
      </c>
      <c r="AH108" s="39">
        <f>IF('Г на Ч'!AH108*'Г на группу'!$A$2,'Г на Ч'!AH108*'Г на группу'!$A$2,"")</f>
        <v>0.75</v>
      </c>
      <c r="AI108" s="38">
        <f>IF('Г на Ч'!AI108*'Г на группу'!$A$2,'Г на Ч'!AI108*'Г на группу'!$A$2,"")</f>
        <v>3</v>
      </c>
      <c r="AJ108" s="39">
        <f>IF('Г на Ч'!AJ108*'Г на группу'!$A$2,'Г на Ч'!AJ108*'Г на группу'!$A$2,"")</f>
        <v>10.56</v>
      </c>
      <c r="AK108" s="39">
        <f>IF('Г на Ч'!AK108*'Г на группу'!$A$2,'Г на Ч'!AK108*'Г на группу'!$A$2,"")</f>
        <v>0.38100000000000001</v>
      </c>
      <c r="AL108" s="39">
        <f>IF('Г на Ч'!AL108*'Г на группу'!$A$2,'Г на Ч'!AL108*'Г на группу'!$A$2,"")</f>
        <v>0.41400000000000003</v>
      </c>
      <c r="AM108" s="39">
        <f>IF('Г на Ч'!AM108*'Г на группу'!$A$2,'Г на Ч'!AM108*'Г на группу'!$A$2,"")</f>
        <v>0.75</v>
      </c>
      <c r="AN108" s="41">
        <f>IF('Г на Ч'!AN108*'Г на группу'!$A$2,'Г на Ч'!AN108*'Г на группу'!$A$2,"")</f>
        <v>3</v>
      </c>
      <c r="AO108" s="39" t="str">
        <f>IF('Г на Ч'!AO108*'Г на группу'!$A$2,'Г на Ч'!AO108*'Г на группу'!$A$2,"")</f>
        <v/>
      </c>
      <c r="AP108" s="39" t="str">
        <f>IF('Г на Ч'!AP108*'Г на группу'!$A$2,'Г на Ч'!AP108*'Г на группу'!$A$2,"")</f>
        <v/>
      </c>
      <c r="AQ108" s="39" t="str">
        <f>IF('Г на Ч'!AQ108*'Г на группу'!$A$2,'Г на Ч'!AQ108*'Г на группу'!$A$2,"")</f>
        <v/>
      </c>
      <c r="AR108" s="39" t="str">
        <f>IF('Г на Ч'!AR108*'Г на группу'!$A$2,'Г на Ч'!AR108*'Г на группу'!$A$2,"")</f>
        <v/>
      </c>
      <c r="AS108" s="38" t="str">
        <f>IF('Г на Ч'!AS108*'Г на группу'!$A$2,'Г на Ч'!AS108*'Г на группу'!$A$2,"")</f>
        <v/>
      </c>
      <c r="AT108" s="39" t="str">
        <f>IF('Г на Ч'!AT108*'Г на группу'!$A$2,'Г на Ч'!AT108*'Г на группу'!$A$2,"")</f>
        <v/>
      </c>
      <c r="AU108" s="39" t="str">
        <f>IF('Г на Ч'!AU108*'Г на группу'!$A$2,'Г на Ч'!AU108*'Г на группу'!$A$2,"")</f>
        <v/>
      </c>
      <c r="AV108" s="39" t="str">
        <f>IF('Г на Ч'!AV108*'Г на группу'!$A$2,'Г на Ч'!AV108*'Г на группу'!$A$2,"")</f>
        <v/>
      </c>
      <c r="AW108" s="39" t="str">
        <f>IF('Г на Ч'!AW108*'Г на группу'!$A$2,'Г на Ч'!AW108*'Г на группу'!$A$2,"")</f>
        <v/>
      </c>
      <c r="AX108" s="38" t="str">
        <f>IF('Г на Ч'!AX108*'Г на группу'!$A$2,'Г на Ч'!AX108*'Г на группу'!$A$2,"")</f>
        <v/>
      </c>
      <c r="AY108" s="42">
        <f>IF('Г на Ч'!AY108*'Г на группу'!$A$2,'Г на Ч'!AY108*'Г на группу'!$A$2,"")</f>
        <v>10.56</v>
      </c>
      <c r="AZ108" s="39" t="str">
        <f>IF('Г на Ч'!AZ108*'Г на группу'!$A$2,'Г на Ч'!AZ108*'Г на группу'!$A$2,"")</f>
        <v/>
      </c>
      <c r="BA108" s="39" t="str">
        <f>IF('Г на Ч'!BA108*'Г на группу'!$A$2,'Г на Ч'!BA108*'Г на группу'!$A$2,"")</f>
        <v/>
      </c>
      <c r="BB108" s="39" t="str">
        <f>IF('Г на Ч'!BB108*'Г на группу'!$A$2,'Г на Ч'!BB108*'Г на группу'!$A$2,"")</f>
        <v/>
      </c>
      <c r="BC108" s="38">
        <f>IF('Г на Ч'!BC108*'Г на группу'!$A$2,'Г на Ч'!BC108*'Г на группу'!$A$2,"")</f>
        <v>3</v>
      </c>
      <c r="BD108" s="39">
        <f>IF('Г на Ч'!BD108*'Г на группу'!$A$2,'Г на Ч'!BD108*'Г на группу'!$A$2,"")</f>
        <v>10.56</v>
      </c>
      <c r="BE108" s="39">
        <f>IF('Г на Ч'!BE108*'Г на группу'!$A$2,'Г на Ч'!BE108*'Г на группу'!$A$2,"")</f>
        <v>0.38100000000000001</v>
      </c>
      <c r="BF108" s="39">
        <f>IF('Г на Ч'!BF108*'Г на группу'!$A$2,'Г на Ч'!BF108*'Г на группу'!$A$2,"")</f>
        <v>0.41400000000000003</v>
      </c>
      <c r="BG108" s="39">
        <f>IF('Г на Ч'!BG108*'Г на группу'!$A$2,'Г на Ч'!BG108*'Г на группу'!$A$2,"")</f>
        <v>0.75</v>
      </c>
      <c r="BH108" s="41">
        <f>IF('Г на Ч'!BH108*'Г на группу'!$A$2,'Г на Ч'!BH108*'Г на группу'!$A$2,"")</f>
        <v>3</v>
      </c>
      <c r="BI108" s="42" t="str">
        <f>IF('Г на Ч'!BI108*'Г на группу'!$A$2,'Г на Ч'!BI108*'Г на группу'!$A$2,"")</f>
        <v/>
      </c>
      <c r="BJ108" s="39" t="str">
        <f>IF('Г на Ч'!BJ108*'Г на группу'!$A$2,'Г на Ч'!BJ108*'Г на группу'!$A$2,"")</f>
        <v/>
      </c>
      <c r="BK108" s="39" t="str">
        <f>IF('Г на Ч'!BK108*'Г на группу'!$A$2,'Г на Ч'!BK108*'Г на группу'!$A$2,"")</f>
        <v/>
      </c>
      <c r="BL108" s="39" t="str">
        <f>IF('Г на Ч'!BL108*'Г на группу'!$A$2,'Г на Ч'!BL108*'Г на группу'!$A$2,"")</f>
        <v/>
      </c>
      <c r="BM108" s="43" t="str">
        <f>IF('Г на Ч'!BM108*'Г на группу'!$A$2,'Г на Ч'!BM108*'Г на группу'!$A$2,"")</f>
        <v/>
      </c>
      <c r="BN108" s="39" t="str">
        <f>IF('Г на Ч'!BN108*'Г на группу'!$A$2,'Г на Ч'!BN108*'Г на группу'!$A$2,"")</f>
        <v/>
      </c>
      <c r="BO108" s="39" t="str">
        <f>IF('Г на Ч'!BO108*'Г на группу'!$A$2,'Г на Ч'!BO108*'Г на группу'!$A$2,"")</f>
        <v/>
      </c>
      <c r="BP108" s="39" t="str">
        <f>IF('Г на Ч'!BP108*'Г на группу'!$A$2,'Г на Ч'!BP108*'Г на группу'!$A$2,"")</f>
        <v/>
      </c>
      <c r="BQ108" s="39" t="str">
        <f>IF('Г на Ч'!BQ108*'Г на группу'!$A$2,'Г на Ч'!BQ108*'Г на группу'!$A$2,"")</f>
        <v/>
      </c>
      <c r="BR108" s="40" t="str">
        <f>IF('Г на Ч'!BR108*'Г на группу'!$A$2,'Г на Ч'!BR108*'Г на группу'!$A$2,"")</f>
        <v/>
      </c>
      <c r="BS108" s="39" t="str">
        <f>IF('Г на Ч'!BS108*'Г на группу'!$A$2,'Г на Ч'!BS108*'Г на группу'!$A$2,"")</f>
        <v/>
      </c>
      <c r="BT108" s="39" t="str">
        <f>IF('Г на Ч'!BT108*'Г на группу'!$A$2,'Г на Ч'!BT108*'Г на группу'!$A$2,"")</f>
        <v/>
      </c>
      <c r="BU108" s="39" t="str">
        <f>IF('Г на Ч'!BU108*'Г на группу'!$A$2,'Г на Ч'!BU108*'Г на группу'!$A$2,"")</f>
        <v/>
      </c>
      <c r="BV108" s="39" t="str">
        <f>IF('Г на Ч'!BV108*'Г на группу'!$A$2,'Г на Ч'!BV108*'Г на группу'!$A$2,"")</f>
        <v/>
      </c>
      <c r="BW108" s="40">
        <f>IF('Г на Ч'!BW108*'Г на группу'!$A$2,'Г на Ч'!BW108*'Г на группу'!$A$2,"")</f>
        <v>3</v>
      </c>
      <c r="BX108" s="39">
        <f>IF('Г на Ч'!BX108*'Г на группу'!$A$2,'Г на Ч'!BX108*'Г на группу'!$A$2,"")</f>
        <v>10.56</v>
      </c>
      <c r="BY108" s="39">
        <f>IF('Г на Ч'!BY108*'Г на группу'!$A$2,'Г на Ч'!BY108*'Г на группу'!$A$2,"")</f>
        <v>0.38100000000000001</v>
      </c>
      <c r="BZ108" s="39">
        <f>IF('Г на Ч'!BZ108*'Г на группу'!$A$2,'Г на Ч'!BZ108*'Г на группу'!$A$2,"")</f>
        <v>0.41400000000000003</v>
      </c>
      <c r="CA108" s="39">
        <f>IF('Г на Ч'!CA108*'Г на группу'!$A$2,'Г на Ч'!CA108*'Г на группу'!$A$2,"")</f>
        <v>0.75</v>
      </c>
      <c r="CB108" s="40">
        <f>IF('Г на Ч'!CB108*'Г на группу'!$A$2,'Г на Ч'!CB108*'Г на группу'!$A$2,"")</f>
        <v>3</v>
      </c>
      <c r="CC108" s="39" t="str">
        <f>IF('Г на Ч'!CC108*'Г на группу'!$A$2,'Г на Ч'!CC108*'Г на группу'!$A$2,"")</f>
        <v/>
      </c>
      <c r="CD108" s="39" t="str">
        <f>IF('Г на Ч'!CD108*'Г на группу'!$A$2,'Г на Ч'!CD108*'Г на группу'!$A$2,"")</f>
        <v/>
      </c>
      <c r="CE108" s="39" t="str">
        <f>IF('Г на Ч'!CE108*'Г на группу'!$A$2,'Г на Ч'!CE108*'Г на группу'!$A$2,"")</f>
        <v/>
      </c>
      <c r="CF108" s="39" t="str">
        <f>IF('Г на Ч'!CF108*'Г на группу'!$A$2,'Г на Ч'!CF108*'Г на группу'!$A$2,"")</f>
        <v/>
      </c>
      <c r="CG108" s="40" t="str">
        <f>IF('Г на Ч'!CG108*'Г на группу'!$A$2,'Г на Ч'!CG108*'Г на группу'!$A$2,"")</f>
        <v/>
      </c>
      <c r="CH108" s="39" t="str">
        <f>IF('Г на Ч'!CH108*'Г на группу'!$A$2,'Г на Ч'!CH108*'Г на группу'!$A$2,"")</f>
        <v/>
      </c>
      <c r="CI108" s="39" t="str">
        <f>IF('Г на Ч'!CI108*'Г на группу'!$A$2,'Г на Ч'!CI108*'Г на группу'!$A$2,"")</f>
        <v/>
      </c>
      <c r="CJ108" s="39" t="str">
        <f>IF('Г на Ч'!CJ108*'Г на группу'!$A$2,'Г на Ч'!CJ108*'Г на группу'!$A$2,"")</f>
        <v/>
      </c>
      <c r="CK108" s="39" t="str">
        <f>IF('Г на Ч'!CK108*'Г на группу'!$A$2,'Г на Ч'!CK108*'Г на группу'!$A$2,"")</f>
        <v/>
      </c>
      <c r="CL108" s="38" t="str">
        <f>IF('Г на Ч'!CL108*'Г на группу'!$A$2,'Г на Ч'!CL108*'Г на группу'!$A$2,"")</f>
        <v/>
      </c>
      <c r="CM108" s="39">
        <f>IF('Г на Ч'!CM108*'Г на группу'!$A$2,'Г на Ч'!CM108*'Г на группу'!$A$2,"")</f>
        <v>10.56</v>
      </c>
      <c r="CN108" s="39">
        <f>IF('Г на Ч'!CN108*'Г на группу'!$A$2,'Г на Ч'!CN108*'Г на группу'!$A$2,"")</f>
        <v>0.38100000000000001</v>
      </c>
      <c r="CO108" s="39">
        <f>IF('Г на Ч'!CO108*'Г на группу'!$A$2,'Г на Ч'!CO108*'Г на группу'!$A$2,"")</f>
        <v>0.41400000000000003</v>
      </c>
      <c r="CP108" s="39">
        <f>IF('Г на Ч'!CP108*'Г на группу'!$A$2,'Г на Ч'!CP108*'Г на группу'!$A$2,"")</f>
        <v>0.75</v>
      </c>
      <c r="CQ108" s="38">
        <f>IF('Г на Ч'!CQ108*'Г на группу'!$A$2,'Г на Ч'!CQ108*'Г на группу'!$A$2,"")</f>
        <v>3</v>
      </c>
      <c r="CR108" s="39">
        <f>IF('Г на Ч'!CR108*'Г на группу'!$A$2,'Г на Ч'!CR108*'Г на группу'!$A$2,"")</f>
        <v>10.56</v>
      </c>
      <c r="CS108" s="39">
        <f>IF('Г на Ч'!CS108*'Г на группу'!$A$2,'Г на Ч'!CS108*'Г на группу'!$A$2,"")</f>
        <v>0.38100000000000001</v>
      </c>
      <c r="CT108" s="39">
        <f>IF('Г на Ч'!CT108*'Г на группу'!$A$2,'Г на Ч'!CT108*'Г на группу'!$A$2,"")</f>
        <v>0.41400000000000003</v>
      </c>
      <c r="CU108" s="39">
        <f>IF('Г на Ч'!CU108*'Г на группу'!$A$2,'Г на Ч'!CU108*'Г на группу'!$A$2,"")</f>
        <v>0.75</v>
      </c>
      <c r="CV108" s="41">
        <f>IF('Г на Ч'!CV108*'Г на группу'!$A$2,'Г на Ч'!CV108*'Г на группу'!$A$2,"")</f>
        <v>3</v>
      </c>
      <c r="CW108" s="39" t="str">
        <f>IF('Г на Ч'!CW108*'Г на группу'!$A$2,'Г на Ч'!CW108*'Г на группу'!$A$2,"")</f>
        <v/>
      </c>
      <c r="CX108" s="39" t="str">
        <f>IF('Г на Ч'!CX108*'Г на группу'!$A$2,'Г на Ч'!CX108*'Г на группу'!$A$2,"")</f>
        <v/>
      </c>
      <c r="CY108" s="39" t="str">
        <f>IF('Г на Ч'!CY108*'Г на группу'!$A$2,'Г на Ч'!CY108*'Г на группу'!$A$2,"")</f>
        <v/>
      </c>
      <c r="CZ108" s="39" t="str">
        <f>IF('Г на Ч'!CZ108*'Г на группу'!$A$2,'Г на Ч'!CZ108*'Г на группу'!$A$2,"")</f>
        <v/>
      </c>
      <c r="DA108" s="38" t="str">
        <f>IF('Г на Ч'!DA108*'Г на группу'!$A$2,'Г на Ч'!DA108*'Г на группу'!$A$2,"")</f>
        <v/>
      </c>
      <c r="DB108" s="39" t="str">
        <f>IF('Г на Ч'!DB108*'Г на группу'!$A$2,'Г на Ч'!DB108*'Г на группу'!$A$2,"")</f>
        <v/>
      </c>
      <c r="DC108" s="39" t="str">
        <f>IF('Г на Ч'!DC108*'Г на группу'!$A$2,'Г на Ч'!DC108*'Г на группу'!$A$2,"")</f>
        <v/>
      </c>
      <c r="DD108" s="39" t="str">
        <f>IF('Г на Ч'!DD108*'Г на группу'!$A$2,'Г на Ч'!DD108*'Г на группу'!$A$2,"")</f>
        <v/>
      </c>
      <c r="DE108" s="39" t="str">
        <f>IF('Г на Ч'!DE108*'Г на группу'!$A$2,'Г на Ч'!DE108*'Г на группу'!$A$2,"")</f>
        <v/>
      </c>
      <c r="DF108" s="38" t="str">
        <f>IF('Г на Ч'!DF108*'Г на группу'!$A$2,'Г на Ч'!DF108*'Г на группу'!$A$2,"")</f>
        <v/>
      </c>
      <c r="DG108" s="42">
        <f>IF('Г на Ч'!DG108*'Г на группу'!$A$2,'Г на Ч'!DG108*'Г на группу'!$A$2,"")</f>
        <v>10.56</v>
      </c>
      <c r="DH108" s="39" t="str">
        <f>IF('Г на Ч'!DH108*'Г на группу'!$A$2,'Г на Ч'!DH108*'Г на группу'!$A$2,"")</f>
        <v/>
      </c>
      <c r="DI108" s="39" t="str">
        <f>IF('Г на Ч'!DI108*'Г на группу'!$A$2,'Г на Ч'!DI108*'Г на группу'!$A$2,"")</f>
        <v/>
      </c>
      <c r="DJ108" s="39" t="str">
        <f>IF('Г на Ч'!DJ108*'Г на группу'!$A$2,'Г на Ч'!DJ108*'Г на группу'!$A$2,"")</f>
        <v/>
      </c>
      <c r="DK108" s="38">
        <f>IF('Г на Ч'!DK108*'Г на группу'!$A$2,'Г на Ч'!DK108*'Г на группу'!$A$2,"")</f>
        <v>3</v>
      </c>
      <c r="DL108" s="39" t="str">
        <f>IF('Г на Ч'!DL108*'Г на группу'!$A$2,'Г на Ч'!DL108*'Г на группу'!$A$2,"")</f>
        <v/>
      </c>
      <c r="DM108" s="39" t="str">
        <f>IF('Г на Ч'!DM108*'Г на группу'!$A$2,'Г на Ч'!DM108*'Г на группу'!$A$2,"")</f>
        <v/>
      </c>
      <c r="DN108" s="39" t="str">
        <f>IF('Г на Ч'!DN108*'Г на группу'!$A$2,'Г на Ч'!DN108*'Г на группу'!$A$2,"")</f>
        <v/>
      </c>
      <c r="DO108" s="39" t="str">
        <f>IF('Г на Ч'!DO108*'Г на группу'!$A$2,'Г на Ч'!DO108*'Г на группу'!$A$2,"")</f>
        <v/>
      </c>
      <c r="DP108" s="41" t="str">
        <f>IF('Г на Ч'!DP108*'Г на группу'!$A$2,'Г на Ч'!DP108*'Г на группу'!$A$2,"")</f>
        <v/>
      </c>
      <c r="DQ108" s="21">
        <f t="shared" si="155"/>
        <v>33</v>
      </c>
    </row>
    <row r="109" spans="1:121" s="21" customFormat="1" x14ac:dyDescent="0.25">
      <c r="A109" s="50" t="s">
        <v>83</v>
      </c>
      <c r="B109" s="50">
        <v>417</v>
      </c>
      <c r="C109" s="21">
        <v>5</v>
      </c>
      <c r="D109" s="21">
        <v>40</v>
      </c>
      <c r="E109" s="55">
        <v>10</v>
      </c>
      <c r="F109"/>
      <c r="G109" s="44"/>
      <c r="H109" s="44"/>
      <c r="I109" s="44"/>
      <c r="J109" s="21">
        <f>IF('Г на Ч'!J109*'Г на группу'!$A$2,'Г на Ч'!J109*'Г на группу'!$A$2,"")</f>
        <v>3</v>
      </c>
      <c r="K109" s="30" t="str">
        <f>IF('Г на Ч'!K109*'Г на группу'!$A$2,'Г на Ч'!K109*'Г на группу'!$A$2,"")</f>
        <v/>
      </c>
      <c r="L109" s="30" t="str">
        <f>IF('Г на Ч'!L109*'Г на группу'!$A$2,'Г на Ч'!L109*'Г на группу'!$A$2,"")</f>
        <v/>
      </c>
      <c r="M109" s="30" t="str">
        <f>IF('Г на Ч'!M109*'Г на группу'!$A$2,'Г на Ч'!M109*'Г на группу'!$A$2,"")</f>
        <v/>
      </c>
      <c r="N109" s="30" t="str">
        <f>IF('Г на Ч'!N109*'Г на группу'!$A$2,'Г на Ч'!N109*'Г на группу'!$A$2,"")</f>
        <v/>
      </c>
      <c r="O109" s="50" t="str">
        <f>IF('Г на Ч'!O109*'Г на группу'!$A$2,'Г на Ч'!O109*'Г на группу'!$A$2,"")</f>
        <v/>
      </c>
      <c r="P109" s="30" t="str">
        <f>IF('Г на Ч'!P109*'Г на группу'!$A$2,'Г на Ч'!P109*'Г на группу'!$A$2,"")</f>
        <v/>
      </c>
      <c r="Q109" s="30" t="str">
        <f>IF('Г на Ч'!Q109*'Г на группу'!$A$2,'Г на Ч'!Q109*'Г на группу'!$A$2,"")</f>
        <v/>
      </c>
      <c r="R109" s="30" t="str">
        <f>IF('Г на Ч'!R109*'Г на группу'!$A$2,'Г на Ч'!R109*'Г на группу'!$A$2,"")</f>
        <v/>
      </c>
      <c r="S109" s="30" t="str">
        <f>IF('Г на Ч'!S109*'Г на группу'!$A$2,'Г на Ч'!S109*'Г на группу'!$A$2,"")</f>
        <v/>
      </c>
      <c r="T109" s="21" t="str">
        <f>IF('Г на Ч'!T109*'Г на группу'!$A$2,'Г на Ч'!T109*'Г на группу'!$A$2,"")</f>
        <v/>
      </c>
      <c r="U109" s="30">
        <f>IF('Г на Ч'!U109*'Г на группу'!$A$2,'Г на Ч'!U109*'Г на группу'!$A$2,"")</f>
        <v>12.51</v>
      </c>
      <c r="V109" s="30">
        <f>IF('Г на Ч'!V109*'Г на группу'!$A$2,'Г на Ч'!V109*'Г на группу'!$A$2,"")</f>
        <v>0.15000000000000002</v>
      </c>
      <c r="W109" s="30">
        <f>IF('Г на Ч'!W109*'Г на группу'!$A$2,'Г на Ч'!W109*'Г на группу'!$A$2,"")</f>
        <v>1.2000000000000002</v>
      </c>
      <c r="X109" s="30">
        <f>IF('Г на Ч'!X109*'Г на группу'!$A$2,'Г на Ч'!X109*'Г на группу'!$A$2,"")</f>
        <v>0.30000000000000004</v>
      </c>
      <c r="Y109" s="21">
        <f>IF('Г на Ч'!Y109*'Г на группу'!$A$2,'Г на Ч'!Y109*'Г на группу'!$A$2,"")</f>
        <v>3</v>
      </c>
      <c r="Z109" s="30">
        <f>IF('Г на Ч'!Z109*'Г на группу'!$A$2,'Г на Ч'!Z109*'Г на группу'!$A$2,"")</f>
        <v>12.51</v>
      </c>
      <c r="AA109" s="30">
        <f>IF('Г на Ч'!AA109*'Г на группу'!$A$2,'Г на Ч'!AA109*'Г на группу'!$A$2,"")</f>
        <v>0.15000000000000002</v>
      </c>
      <c r="AB109" s="30">
        <f>IF('Г на Ч'!AB109*'Г на группу'!$A$2,'Г на Ч'!AB109*'Г на группу'!$A$2,"")</f>
        <v>1.2000000000000002</v>
      </c>
      <c r="AC109" s="30">
        <f>IF('Г на Ч'!AC109*'Г на группу'!$A$2,'Г на Ч'!AC109*'Г на группу'!$A$2,"")</f>
        <v>0.30000000000000004</v>
      </c>
      <c r="AD109" s="21">
        <f>IF('Г на Ч'!AD109*'Г на группу'!$A$2,'Г на Ч'!AD109*'Г на группу'!$A$2,"")</f>
        <v>3</v>
      </c>
      <c r="AE109" s="30" t="str">
        <f>IF('Г на Ч'!AE109*'Г на группу'!$A$2,'Г на Ч'!AE109*'Г на группу'!$A$2,"")</f>
        <v/>
      </c>
      <c r="AF109" s="30" t="str">
        <f>IF('Г на Ч'!AF109*'Г на группу'!$A$2,'Г на Ч'!AF109*'Г на группу'!$A$2,"")</f>
        <v/>
      </c>
      <c r="AG109" s="30" t="str">
        <f>IF('Г на Ч'!AG109*'Г на группу'!$A$2,'Г на Ч'!AG109*'Г на группу'!$A$2,"")</f>
        <v/>
      </c>
      <c r="AH109" s="30" t="str">
        <f>IF('Г на Ч'!AH109*'Г на группу'!$A$2,'Г на Ч'!AH109*'Г на группу'!$A$2,"")</f>
        <v/>
      </c>
      <c r="AI109" s="21" t="str">
        <f>IF('Г на Ч'!AI109*'Г на группу'!$A$2,'Г на Ч'!AI109*'Г на группу'!$A$2,"")</f>
        <v/>
      </c>
      <c r="AJ109" s="30" t="str">
        <f>IF('Г на Ч'!AJ109*'Г на группу'!$A$2,'Г на Ч'!AJ109*'Г на группу'!$A$2,"")</f>
        <v/>
      </c>
      <c r="AK109" s="30" t="str">
        <f>IF('Г на Ч'!AK109*'Г на группу'!$A$2,'Г на Ч'!AK109*'Г на группу'!$A$2,"")</f>
        <v/>
      </c>
      <c r="AL109" s="30" t="str">
        <f>IF('Г на Ч'!AL109*'Г на группу'!$A$2,'Г на Ч'!AL109*'Г на группу'!$A$2,"")</f>
        <v/>
      </c>
      <c r="AM109" s="30" t="str">
        <f>IF('Г на Ч'!AM109*'Г на группу'!$A$2,'Г на Ч'!AM109*'Г на группу'!$A$2,"")</f>
        <v/>
      </c>
      <c r="AN109" s="54" t="str">
        <f>IF('Г на Ч'!AN109*'Г на группу'!$A$2,'Г на Ч'!AN109*'Г на группу'!$A$2,"")</f>
        <v/>
      </c>
      <c r="AO109" s="30">
        <f>IF('Г на Ч'!AO109*'Г на группу'!$A$2,'Г на Ч'!AO109*'Г на группу'!$A$2,"")</f>
        <v>12.51</v>
      </c>
      <c r="AP109" s="30">
        <f>IF('Г на Ч'!AP109*'Г на группу'!$A$2,'Г на Ч'!AP109*'Г на группу'!$A$2,"")</f>
        <v>0.15000000000000002</v>
      </c>
      <c r="AQ109" s="30">
        <f>IF('Г на Ч'!AQ109*'Г на группу'!$A$2,'Г на Ч'!AQ109*'Г на группу'!$A$2,"")</f>
        <v>1.2000000000000002</v>
      </c>
      <c r="AR109" s="30">
        <f>IF('Г на Ч'!AR109*'Г на группу'!$A$2,'Г на Ч'!AR109*'Г на группу'!$A$2,"")</f>
        <v>0.30000000000000004</v>
      </c>
      <c r="AS109" s="21">
        <f>IF('Г на Ч'!AS109*'Г на группу'!$A$2,'Г на Ч'!AS109*'Г на группу'!$A$2,"")</f>
        <v>3</v>
      </c>
      <c r="AT109" s="30">
        <f>IF('Г на Ч'!AT109*'Г на группу'!$A$2,'Г на Ч'!AT109*'Г на группу'!$A$2,"")</f>
        <v>12.51</v>
      </c>
      <c r="AU109" s="30">
        <f>IF('Г на Ч'!AU109*'Г на группу'!$A$2,'Г на Ч'!AU109*'Г на группу'!$A$2,"")</f>
        <v>0.15000000000000002</v>
      </c>
      <c r="AV109" s="30">
        <f>IF('Г на Ч'!AV109*'Г на группу'!$A$2,'Г на Ч'!AV109*'Г на группу'!$A$2,"")</f>
        <v>1.2000000000000002</v>
      </c>
      <c r="AW109" s="30">
        <f>IF('Г на Ч'!AW109*'Г на группу'!$A$2,'Г на Ч'!AW109*'Г на группу'!$A$2,"")</f>
        <v>0.30000000000000004</v>
      </c>
      <c r="AX109" s="21">
        <f>IF('Г на Ч'!AX109*'Г на группу'!$A$2,'Г на Ч'!AX109*'Г на группу'!$A$2,"")</f>
        <v>3</v>
      </c>
      <c r="AY109" s="30" t="str">
        <f>IF('Г на Ч'!AY109*'Г на группу'!$A$2,'Г на Ч'!AY109*'Г на группу'!$A$2,"")</f>
        <v/>
      </c>
      <c r="AZ109" s="30" t="str">
        <f>IF('Г на Ч'!AZ109*'Г на группу'!$A$2,'Г на Ч'!AZ109*'Г на группу'!$A$2,"")</f>
        <v/>
      </c>
      <c r="BA109" s="30" t="str">
        <f>IF('Г на Ч'!BA109*'Г на группу'!$A$2,'Г на Ч'!BA109*'Г на группу'!$A$2,"")</f>
        <v/>
      </c>
      <c r="BB109" s="30" t="str">
        <f>IF('Г на Ч'!BB109*'Г на группу'!$A$2,'Г на Ч'!BB109*'Г на группу'!$A$2,"")</f>
        <v/>
      </c>
      <c r="BC109" s="21" t="str">
        <f>IF('Г на Ч'!BC109*'Г на группу'!$A$2,'Г на Ч'!BC109*'Г на группу'!$A$2,"")</f>
        <v/>
      </c>
      <c r="BD109" s="53" t="str">
        <f>IF('Г на Ч'!BD109*'Г на группу'!$A$2,'Г на Ч'!BD109*'Г на группу'!$A$2,"")</f>
        <v/>
      </c>
      <c r="BE109" s="53" t="str">
        <f>IF('Г на Ч'!BE109*'Г на группу'!$A$2,'Г на Ч'!BE109*'Г на группу'!$A$2,"")</f>
        <v/>
      </c>
      <c r="BF109" s="53" t="str">
        <f>IF('Г на Ч'!BF109*'Г на группу'!$A$2,'Г на Ч'!BF109*'Г на группу'!$A$2,"")</f>
        <v/>
      </c>
      <c r="BG109" s="53" t="str">
        <f>IF('Г на Ч'!BG109*'Г на группу'!$A$2,'Г на Ч'!BG109*'Г на группу'!$A$2,"")</f>
        <v/>
      </c>
      <c r="BH109" s="54" t="str">
        <f>IF('Г на Ч'!BH109*'Г на группу'!$A$2,'Г на Ч'!BH109*'Г на группу'!$A$2,"")</f>
        <v/>
      </c>
      <c r="BI109" s="30">
        <f>IF('Г на Ч'!BI109*'Г на группу'!$A$2,'Г на Ч'!BI109*'Г на группу'!$A$2,"")</f>
        <v>12.51</v>
      </c>
      <c r="BJ109" s="30" t="str">
        <f>IF('Г на Ч'!BJ109*'Г на группу'!$A$2,'Г на Ч'!BJ109*'Г на группу'!$A$2,"")</f>
        <v/>
      </c>
      <c r="BK109" s="30" t="str">
        <f>IF('Г на Ч'!BK109*'Г на группу'!$A$2,'Г на Ч'!BK109*'Г на группу'!$A$2,"")</f>
        <v/>
      </c>
      <c r="BL109" s="30" t="str">
        <f>IF('Г на Ч'!BL109*'Г на группу'!$A$2,'Г на Ч'!BL109*'Г на группу'!$A$2,"")</f>
        <v/>
      </c>
      <c r="BM109" s="55">
        <f>IF('Г на Ч'!BM109*'Г на группу'!$A$2,'Г на Ч'!BM109*'Г на группу'!$A$2,"")</f>
        <v>3</v>
      </c>
      <c r="BN109" s="53">
        <f>IF('Г на Ч'!BN109*'Г на группу'!$A$2,'Г на Ч'!BN109*'Г на группу'!$A$2,"")</f>
        <v>12.51</v>
      </c>
      <c r="BO109" s="53" t="str">
        <f>IF('Г на Ч'!BO109*'Г на группу'!$A$2,'Г на Ч'!BO109*'Г на группу'!$A$2,"")</f>
        <v/>
      </c>
      <c r="BP109" s="53" t="str">
        <f>IF('Г на Ч'!BP109*'Г на группу'!$A$2,'Г на Ч'!BP109*'Г на группу'!$A$2,"")</f>
        <v/>
      </c>
      <c r="BQ109" s="53" t="str">
        <f>IF('Г на Ч'!BQ109*'Г на группу'!$A$2,'Г на Ч'!BQ109*'Г на группу'!$A$2,"")</f>
        <v/>
      </c>
      <c r="BR109" s="50">
        <f>IF('Г на Ч'!BR109*'Г на группу'!$A$2,'Г на Ч'!BR109*'Г на группу'!$A$2,"")</f>
        <v>3</v>
      </c>
      <c r="BS109" s="53" t="str">
        <f>IF('Г на Ч'!BS109*'Г на группу'!$A$2,'Г на Ч'!BS109*'Г на группу'!$A$2,"")</f>
        <v/>
      </c>
      <c r="BT109" s="53" t="str">
        <f>IF('Г на Ч'!BT109*'Г на группу'!$A$2,'Г на Ч'!BT109*'Г на группу'!$A$2,"")</f>
        <v/>
      </c>
      <c r="BU109" s="53" t="str">
        <f>IF('Г на Ч'!BU109*'Г на группу'!$A$2,'Г на Ч'!BU109*'Г на группу'!$A$2,"")</f>
        <v/>
      </c>
      <c r="BV109" s="53" t="str">
        <f>IF('Г на Ч'!BV109*'Г на группу'!$A$2,'Г на Ч'!BV109*'Г на группу'!$A$2,"")</f>
        <v/>
      </c>
      <c r="BW109" s="50" t="str">
        <f>IF('Г на Ч'!BW109*'Г на группу'!$A$2,'Г на Ч'!BW109*'Г на группу'!$A$2,"")</f>
        <v/>
      </c>
      <c r="BX109" s="53" t="str">
        <f>IF('Г на Ч'!BX109*'Г на группу'!$A$2,'Г на Ч'!BX109*'Г на группу'!$A$2,"")</f>
        <v/>
      </c>
      <c r="BY109" s="53" t="str">
        <f>IF('Г на Ч'!BY109*'Г на группу'!$A$2,'Г на Ч'!BY109*'Г на группу'!$A$2,"")</f>
        <v/>
      </c>
      <c r="BZ109" s="53" t="str">
        <f>IF('Г на Ч'!BZ109*'Г на группу'!$A$2,'Г на Ч'!BZ109*'Г на группу'!$A$2,"")</f>
        <v/>
      </c>
      <c r="CA109" s="53" t="str">
        <f>IF('Г на Ч'!CA109*'Г на группу'!$A$2,'Г на Ч'!CA109*'Г на группу'!$A$2,"")</f>
        <v/>
      </c>
      <c r="CB109" s="50" t="str">
        <f>IF('Г на Ч'!CB109*'Г на группу'!$A$2,'Г на Ч'!CB109*'Г на группу'!$A$2,"")</f>
        <v/>
      </c>
      <c r="CC109" s="53">
        <f>IF('Г на Ч'!CC109*'Г на группу'!$A$2,'Г на Ч'!CC109*'Г на группу'!$A$2,"")</f>
        <v>12.51</v>
      </c>
      <c r="CD109" s="53" t="str">
        <f>IF('Г на Ч'!CD109*'Г на группу'!$A$2,'Г на Ч'!CD109*'Г на группу'!$A$2,"")</f>
        <v/>
      </c>
      <c r="CE109" s="53" t="str">
        <f>IF('Г на Ч'!CE109*'Г на группу'!$A$2,'Г на Ч'!CE109*'Г на группу'!$A$2,"")</f>
        <v/>
      </c>
      <c r="CF109" s="53" t="str">
        <f>IF('Г на Ч'!CF109*'Г на группу'!$A$2,'Г на Ч'!CF109*'Г на группу'!$A$2,"")</f>
        <v/>
      </c>
      <c r="CG109" s="50">
        <f>IF('Г на Ч'!CG109*'Г на группу'!$A$2,'Г на Ч'!CG109*'Г на группу'!$A$2,"")</f>
        <v>3</v>
      </c>
      <c r="CH109" s="53">
        <f>IF('Г на Ч'!CH109*'Г на группу'!$A$2,'Г на Ч'!CH109*'Г на группу'!$A$2,"")</f>
        <v>12.51</v>
      </c>
      <c r="CI109" s="53" t="str">
        <f>IF('Г на Ч'!CI109*'Г на группу'!$A$2,'Г на Ч'!CI109*'Г на группу'!$A$2,"")</f>
        <v/>
      </c>
      <c r="CJ109" s="53" t="str">
        <f>IF('Г на Ч'!CJ109*'Г на группу'!$A$2,'Г на Ч'!CJ109*'Г на группу'!$A$2,"")</f>
        <v/>
      </c>
      <c r="CK109" s="53" t="str">
        <f>IF('Г на Ч'!CK109*'Г на группу'!$A$2,'Г на Ч'!CK109*'Г на группу'!$A$2,"")</f>
        <v/>
      </c>
      <c r="CL109" s="21">
        <f>IF('Г на Ч'!CL109*'Г на группу'!$A$2,'Г на Ч'!CL109*'Г на группу'!$A$2,"")</f>
        <v>3</v>
      </c>
      <c r="CM109" s="30" t="str">
        <f>IF('Г на Ч'!CM109*'Г на группу'!$A$2,'Г на Ч'!CM109*'Г на группу'!$A$2,"")</f>
        <v/>
      </c>
      <c r="CN109" s="30" t="str">
        <f>IF('Г на Ч'!CN109*'Г на группу'!$A$2,'Г на Ч'!CN109*'Г на группу'!$A$2,"")</f>
        <v/>
      </c>
      <c r="CO109" s="30" t="str">
        <f>IF('Г на Ч'!CO109*'Г на группу'!$A$2,'Г на Ч'!CO109*'Г на группу'!$A$2,"")</f>
        <v/>
      </c>
      <c r="CP109" s="30" t="str">
        <f>IF('Г на Ч'!CP109*'Г на группу'!$A$2,'Г на Ч'!CP109*'Г на группу'!$A$2,"")</f>
        <v/>
      </c>
      <c r="CQ109" s="21" t="str">
        <f>IF('Г на Ч'!CQ109*'Г на группу'!$A$2,'Г на Ч'!CQ109*'Г на группу'!$A$2,"")</f>
        <v/>
      </c>
      <c r="CR109" s="30" t="str">
        <f>IF('Г на Ч'!CR109*'Г на группу'!$A$2,'Г на Ч'!CR109*'Г на группу'!$A$2,"")</f>
        <v/>
      </c>
      <c r="CS109" s="30" t="str">
        <f>IF('Г на Ч'!CS109*'Г на группу'!$A$2,'Г на Ч'!CS109*'Г на группу'!$A$2,"")</f>
        <v/>
      </c>
      <c r="CT109" s="30" t="str">
        <f>IF('Г на Ч'!CT109*'Г на группу'!$A$2,'Г на Ч'!CT109*'Г на группу'!$A$2,"")</f>
        <v/>
      </c>
      <c r="CU109" s="30" t="str">
        <f>IF('Г на Ч'!CU109*'Г на группу'!$A$2,'Г на Ч'!CU109*'Г на группу'!$A$2,"")</f>
        <v/>
      </c>
      <c r="CV109" s="54" t="str">
        <f>IF('Г на Ч'!CV109*'Г на группу'!$A$2,'Г на Ч'!CV109*'Г на группу'!$A$2,"")</f>
        <v/>
      </c>
      <c r="CW109" s="30">
        <f>IF('Г на Ч'!CW109*'Г на группу'!$A$2,'Г на Ч'!CW109*'Г на группу'!$A$2,"")</f>
        <v>12.51</v>
      </c>
      <c r="CX109" s="30">
        <f>IF('Г на Ч'!CX109*'Г на группу'!$A$2,'Г на Ч'!CX109*'Г на группу'!$A$2,"")</f>
        <v>0.15000000000000002</v>
      </c>
      <c r="CY109" s="30">
        <f>IF('Г на Ч'!CY109*'Г на группу'!$A$2,'Г на Ч'!CY109*'Г на группу'!$A$2,"")</f>
        <v>1.2000000000000002</v>
      </c>
      <c r="CZ109" s="30">
        <f>IF('Г на Ч'!CZ109*'Г на группу'!$A$2,'Г на Ч'!CZ109*'Г на группу'!$A$2,"")</f>
        <v>0.30000000000000004</v>
      </c>
      <c r="DA109" s="21">
        <f>IF('Г на Ч'!DA109*'Г на группу'!$A$2,'Г на Ч'!DA109*'Г на группу'!$A$2,"")</f>
        <v>3</v>
      </c>
      <c r="DB109" s="30">
        <f>IF('Г на Ч'!DB109*'Г на группу'!$A$2,'Г на Ч'!DB109*'Г на группу'!$A$2,"")</f>
        <v>12.51</v>
      </c>
      <c r="DC109" s="30">
        <f>IF('Г на Ч'!DC109*'Г на группу'!$A$2,'Г на Ч'!DC109*'Г на группу'!$A$2,"")</f>
        <v>0.15000000000000002</v>
      </c>
      <c r="DD109" s="30">
        <f>IF('Г на Ч'!DD109*'Г на группу'!$A$2,'Г на Ч'!DD109*'Г на группу'!$A$2,"")</f>
        <v>1.2000000000000002</v>
      </c>
      <c r="DE109" s="30">
        <f>IF('Г на Ч'!DE109*'Г на группу'!$A$2,'Г на Ч'!DE109*'Г на группу'!$A$2,"")</f>
        <v>0.30000000000000004</v>
      </c>
      <c r="DF109" s="21">
        <f>IF('Г на Ч'!DF109*'Г на группу'!$A$2,'Г на Ч'!DF109*'Г на группу'!$A$2,"")</f>
        <v>3</v>
      </c>
      <c r="DG109" s="30" t="str">
        <f>IF('Г на Ч'!DG109*'Г на группу'!$A$2,'Г на Ч'!DG109*'Г на группу'!$A$2,"")</f>
        <v/>
      </c>
      <c r="DH109" s="30" t="str">
        <f>IF('Г на Ч'!DH109*'Г на группу'!$A$2,'Г на Ч'!DH109*'Г на группу'!$A$2,"")</f>
        <v/>
      </c>
      <c r="DI109" s="30" t="str">
        <f>IF('Г на Ч'!DI109*'Г на группу'!$A$2,'Г на Ч'!DI109*'Г на группу'!$A$2,"")</f>
        <v/>
      </c>
      <c r="DJ109" s="30" t="str">
        <f>IF('Г на Ч'!DJ109*'Г на группу'!$A$2,'Г на Ч'!DJ109*'Г на группу'!$A$2,"")</f>
        <v/>
      </c>
      <c r="DK109" s="21" t="str">
        <f>IF('Г на Ч'!DK109*'Г на группу'!$A$2,'Г на Ч'!DK109*'Г на группу'!$A$2,"")</f>
        <v/>
      </c>
      <c r="DL109" s="53" t="str">
        <f>IF('Г на Ч'!DL109*'Г на группу'!$A$2,'Г на Ч'!DL109*'Г на группу'!$A$2,"")</f>
        <v/>
      </c>
      <c r="DM109" s="53" t="str">
        <f>IF('Г на Ч'!DM109*'Г на группу'!$A$2,'Г на Ч'!DM109*'Г на группу'!$A$2,"")</f>
        <v/>
      </c>
      <c r="DN109" s="53" t="str">
        <f>IF('Г на Ч'!DN109*'Г на группу'!$A$2,'Г на Ч'!DN109*'Г на группу'!$A$2,"")</f>
        <v/>
      </c>
      <c r="DO109" s="53" t="str">
        <f>IF('Г на Ч'!DO109*'Г на группу'!$A$2,'Г на Ч'!DO109*'Г на группу'!$A$2,"")</f>
        <v/>
      </c>
      <c r="DP109" s="54" t="str">
        <f>IF('Г на Ч'!DP109*'Г на группу'!$A$2,'Г на Ч'!DP109*'Г на группу'!$A$2,"")</f>
        <v/>
      </c>
      <c r="DQ109" s="21">
        <f t="shared" si="155"/>
        <v>33</v>
      </c>
    </row>
    <row r="110" spans="1:121" s="21" customFormat="1" x14ac:dyDescent="0.25">
      <c r="A110" s="79" t="s">
        <v>72</v>
      </c>
      <c r="B110" s="79"/>
      <c r="C110" s="79"/>
      <c r="D110" s="79"/>
      <c r="E110" s="80"/>
      <c r="F110"/>
      <c r="G110" s="44"/>
      <c r="H110" s="44"/>
      <c r="I110" s="44"/>
      <c r="J110" s="79" t="str">
        <f>IF('Г на Ч'!J110*'Г на группу'!$A$2,'Г на Ч'!J110*'Г на группу'!$A$2,"")</f>
        <v/>
      </c>
      <c r="K110" s="81" t="str">
        <f>IF('Г на Ч'!K110*'Г на группу'!$A$2,'Г на Ч'!K110*'Г на группу'!$A$2,"")</f>
        <v/>
      </c>
      <c r="L110" s="81" t="str">
        <f>IF('Г на Ч'!L110*'Г на группу'!$A$2,'Г на Ч'!L110*'Г на группу'!$A$2,"")</f>
        <v/>
      </c>
      <c r="M110" s="81" t="str">
        <f>IF('Г на Ч'!M110*'Г на группу'!$A$2,'Г на Ч'!M110*'Г на группу'!$A$2,"")</f>
        <v/>
      </c>
      <c r="N110" s="81" t="str">
        <f>IF('Г на Ч'!N110*'Г на группу'!$A$2,'Г на Ч'!N110*'Г на группу'!$A$2,"")</f>
        <v/>
      </c>
      <c r="O110" s="79" t="str">
        <f>IF('Г на Ч'!O110*'Г на группу'!$A$2,'Г на Ч'!O110*'Г на группу'!$A$2,"")</f>
        <v/>
      </c>
      <c r="P110" s="81" t="str">
        <f>IF('Г на Ч'!P110*'Г на группу'!$A$2,'Г на Ч'!P110*'Г на группу'!$A$2,"")</f>
        <v/>
      </c>
      <c r="Q110" s="81" t="str">
        <f>IF('Г на Ч'!Q110*'Г на группу'!$A$2,'Г на Ч'!Q110*'Г на группу'!$A$2,"")</f>
        <v/>
      </c>
      <c r="R110" s="81" t="str">
        <f>IF('Г на Ч'!R110*'Г на группу'!$A$2,'Г на Ч'!R110*'Г на группу'!$A$2,"")</f>
        <v/>
      </c>
      <c r="S110" s="81" t="str">
        <f>IF('Г на Ч'!S110*'Г на группу'!$A$2,'Г на Ч'!S110*'Г на группу'!$A$2,"")</f>
        <v/>
      </c>
      <c r="T110" s="79" t="str">
        <f>IF('Г на Ч'!T110*'Г на группу'!$A$2,'Г на Ч'!T110*'Г на группу'!$A$2,"")</f>
        <v/>
      </c>
      <c r="U110" s="81" t="str">
        <f>IF('Г на Ч'!U110*'Г на группу'!$A$2,'Г на Ч'!U110*'Г на группу'!$A$2,"")</f>
        <v/>
      </c>
      <c r="V110" s="81" t="str">
        <f>IF('Г на Ч'!V110*'Г на группу'!$A$2,'Г на Ч'!V110*'Г на группу'!$A$2,"")</f>
        <v/>
      </c>
      <c r="W110" s="81" t="str">
        <f>IF('Г на Ч'!W110*'Г на группу'!$A$2,'Г на Ч'!W110*'Г на группу'!$A$2,"")</f>
        <v/>
      </c>
      <c r="X110" s="81" t="str">
        <f>IF('Г на Ч'!X110*'Г на группу'!$A$2,'Г на Ч'!X110*'Г на группу'!$A$2,"")</f>
        <v/>
      </c>
      <c r="Y110" s="79" t="str">
        <f>IF('Г на Ч'!Y110*'Г на группу'!$A$2,'Г на Ч'!Y110*'Г на группу'!$A$2,"")</f>
        <v/>
      </c>
      <c r="Z110" s="81" t="str">
        <f>IF('Г на Ч'!Z110*'Г на группу'!$A$2,'Г на Ч'!Z110*'Г на группу'!$A$2,"")</f>
        <v/>
      </c>
      <c r="AA110" s="81" t="str">
        <f>IF('Г на Ч'!AA110*'Г на группу'!$A$2,'Г на Ч'!AA110*'Г на группу'!$A$2,"")</f>
        <v/>
      </c>
      <c r="AB110" s="81" t="str">
        <f>IF('Г на Ч'!AB110*'Г на группу'!$A$2,'Г на Ч'!AB110*'Г на группу'!$A$2,"")</f>
        <v/>
      </c>
      <c r="AC110" s="81" t="str">
        <f>IF('Г на Ч'!AC110*'Г на группу'!$A$2,'Г на Ч'!AC110*'Г на группу'!$A$2,"")</f>
        <v/>
      </c>
      <c r="AD110" s="79" t="str">
        <f>IF('Г на Ч'!AD110*'Г на группу'!$A$2,'Г на Ч'!AD110*'Г на группу'!$A$2,"")</f>
        <v/>
      </c>
      <c r="AE110" s="81" t="str">
        <f>IF('Г на Ч'!AE110*'Г на группу'!$A$2,'Г на Ч'!AE110*'Г на группу'!$A$2,"")</f>
        <v/>
      </c>
      <c r="AF110" s="81" t="str">
        <f>IF('Г на Ч'!AF110*'Г на группу'!$A$2,'Г на Ч'!AF110*'Г на группу'!$A$2,"")</f>
        <v/>
      </c>
      <c r="AG110" s="81" t="str">
        <f>IF('Г на Ч'!AG110*'Г на группу'!$A$2,'Г на Ч'!AG110*'Г на группу'!$A$2,"")</f>
        <v/>
      </c>
      <c r="AH110" s="81" t="str">
        <f>IF('Г на Ч'!AH110*'Г на группу'!$A$2,'Г на Ч'!AH110*'Г на группу'!$A$2,"")</f>
        <v/>
      </c>
      <c r="AI110" s="79" t="str">
        <f>IF('Г на Ч'!AI110*'Г на группу'!$A$2,'Г на Ч'!AI110*'Г на группу'!$A$2,"")</f>
        <v/>
      </c>
      <c r="AJ110" s="81" t="str">
        <f>IF('Г на Ч'!AJ110*'Г на группу'!$A$2,'Г на Ч'!AJ110*'Г на группу'!$A$2,"")</f>
        <v/>
      </c>
      <c r="AK110" s="81" t="str">
        <f>IF('Г на Ч'!AK110*'Г на группу'!$A$2,'Г на Ч'!AK110*'Г на группу'!$A$2,"")</f>
        <v/>
      </c>
      <c r="AL110" s="81" t="str">
        <f>IF('Г на Ч'!AL110*'Г на группу'!$A$2,'Г на Ч'!AL110*'Г на группу'!$A$2,"")</f>
        <v/>
      </c>
      <c r="AM110" s="81" t="str">
        <f>IF('Г на Ч'!AM110*'Г на группу'!$A$2,'Г на Ч'!AM110*'Г на группу'!$A$2,"")</f>
        <v/>
      </c>
      <c r="AN110" s="82" t="str">
        <f>IF('Г на Ч'!AN110*'Г на группу'!$A$2,'Г на Ч'!AN110*'Г на группу'!$A$2,"")</f>
        <v/>
      </c>
      <c r="AO110" s="81" t="str">
        <f>IF('Г на Ч'!AO110*'Г на группу'!$A$2,'Г на Ч'!AO110*'Г на группу'!$A$2,"")</f>
        <v/>
      </c>
      <c r="AP110" s="81" t="str">
        <f>IF('Г на Ч'!AP110*'Г на группу'!$A$2,'Г на Ч'!AP110*'Г на группу'!$A$2,"")</f>
        <v/>
      </c>
      <c r="AQ110" s="81" t="str">
        <f>IF('Г на Ч'!AQ110*'Г на группу'!$A$2,'Г на Ч'!AQ110*'Г на группу'!$A$2,"")</f>
        <v/>
      </c>
      <c r="AR110" s="81" t="str">
        <f>IF('Г на Ч'!AR110*'Г на группу'!$A$2,'Г на Ч'!AR110*'Г на группу'!$A$2,"")</f>
        <v/>
      </c>
      <c r="AS110" s="79" t="str">
        <f>IF('Г на Ч'!AS110*'Г на группу'!$A$2,'Г на Ч'!AS110*'Г на группу'!$A$2,"")</f>
        <v/>
      </c>
      <c r="AT110" s="81" t="str">
        <f>IF('Г на Ч'!AT110*'Г на группу'!$A$2,'Г на Ч'!AT110*'Г на группу'!$A$2,"")</f>
        <v/>
      </c>
      <c r="AU110" s="81" t="str">
        <f>IF('Г на Ч'!AU110*'Г на группу'!$A$2,'Г на Ч'!AU110*'Г на группу'!$A$2,"")</f>
        <v/>
      </c>
      <c r="AV110" s="81" t="str">
        <f>IF('Г на Ч'!AV110*'Г на группу'!$A$2,'Г на Ч'!AV110*'Г на группу'!$A$2,"")</f>
        <v/>
      </c>
      <c r="AW110" s="81" t="str">
        <f>IF('Г на Ч'!AW110*'Г на группу'!$A$2,'Г на Ч'!AW110*'Г на группу'!$A$2,"")</f>
        <v/>
      </c>
      <c r="AX110" s="79" t="str">
        <f>IF('Г на Ч'!AX110*'Г на группу'!$A$2,'Г на Ч'!AX110*'Г на группу'!$A$2,"")</f>
        <v/>
      </c>
      <c r="AY110" s="81" t="str">
        <f>IF('Г на Ч'!AY110*'Г на группу'!$A$2,'Г на Ч'!AY110*'Г на группу'!$A$2,"")</f>
        <v/>
      </c>
      <c r="AZ110" s="81" t="str">
        <f>IF('Г на Ч'!AZ110*'Г на группу'!$A$2,'Г на Ч'!AZ110*'Г на группу'!$A$2,"")</f>
        <v/>
      </c>
      <c r="BA110" s="81" t="str">
        <f>IF('Г на Ч'!BA110*'Г на группу'!$A$2,'Г на Ч'!BA110*'Г на группу'!$A$2,"")</f>
        <v/>
      </c>
      <c r="BB110" s="81" t="str">
        <f>IF('Г на Ч'!BB110*'Г на группу'!$A$2,'Г на Ч'!BB110*'Г на группу'!$A$2,"")</f>
        <v/>
      </c>
      <c r="BC110" s="79" t="str">
        <f>IF('Г на Ч'!BC110*'Г на группу'!$A$2,'Г на Ч'!BC110*'Г на группу'!$A$2,"")</f>
        <v/>
      </c>
      <c r="BD110" s="81" t="str">
        <f>IF('Г на Ч'!BD110*'Г на группу'!$A$2,'Г на Ч'!BD110*'Г на группу'!$A$2,"")</f>
        <v/>
      </c>
      <c r="BE110" s="81" t="str">
        <f>IF('Г на Ч'!BE110*'Г на группу'!$A$2,'Г на Ч'!BE110*'Г на группу'!$A$2,"")</f>
        <v/>
      </c>
      <c r="BF110" s="81" t="str">
        <f>IF('Г на Ч'!BF110*'Г на группу'!$A$2,'Г на Ч'!BF110*'Г на группу'!$A$2,"")</f>
        <v/>
      </c>
      <c r="BG110" s="81" t="str">
        <f>IF('Г на Ч'!BG110*'Г на группу'!$A$2,'Г на Ч'!BG110*'Г на группу'!$A$2,"")</f>
        <v/>
      </c>
      <c r="BH110" s="82" t="str">
        <f>IF('Г на Ч'!BH110*'Г на группу'!$A$2,'Г на Ч'!BH110*'Г на группу'!$A$2,"")</f>
        <v/>
      </c>
      <c r="BI110" s="81" t="str">
        <f>IF('Г на Ч'!BI110*'Г на группу'!$A$2,'Г на Ч'!BI110*'Г на группу'!$A$2,"")</f>
        <v/>
      </c>
      <c r="BJ110" s="81" t="str">
        <f>IF('Г на Ч'!BJ110*'Г на группу'!$A$2,'Г на Ч'!BJ110*'Г на группу'!$A$2,"")</f>
        <v/>
      </c>
      <c r="BK110" s="81" t="str">
        <f>IF('Г на Ч'!BK110*'Г на группу'!$A$2,'Г на Ч'!BK110*'Г на группу'!$A$2,"")</f>
        <v/>
      </c>
      <c r="BL110" s="81" t="str">
        <f>IF('Г на Ч'!BL110*'Г на группу'!$A$2,'Г на Ч'!BL110*'Г на группу'!$A$2,"")</f>
        <v/>
      </c>
      <c r="BM110" s="80" t="str">
        <f>IF('Г на Ч'!BM110*'Г на группу'!$A$2,'Г на Ч'!BM110*'Г на группу'!$A$2,"")</f>
        <v/>
      </c>
      <c r="BN110" s="81" t="str">
        <f>IF('Г на Ч'!BN110*'Г на группу'!$A$2,'Г на Ч'!BN110*'Г на группу'!$A$2,"")</f>
        <v/>
      </c>
      <c r="BO110" s="81" t="str">
        <f>IF('Г на Ч'!BO110*'Г на группу'!$A$2,'Г на Ч'!BO110*'Г на группу'!$A$2,"")</f>
        <v/>
      </c>
      <c r="BP110" s="81" t="str">
        <f>IF('Г на Ч'!BP110*'Г на группу'!$A$2,'Г на Ч'!BP110*'Г на группу'!$A$2,"")</f>
        <v/>
      </c>
      <c r="BQ110" s="81" t="str">
        <f>IF('Г на Ч'!BQ110*'Г на группу'!$A$2,'Г на Ч'!BQ110*'Г на группу'!$A$2,"")</f>
        <v/>
      </c>
      <c r="BR110" s="79" t="str">
        <f>IF('Г на Ч'!BR110*'Г на группу'!$A$2,'Г на Ч'!BR110*'Г на группу'!$A$2,"")</f>
        <v/>
      </c>
      <c r="BS110" s="81" t="str">
        <f>IF('Г на Ч'!BS110*'Г на группу'!$A$2,'Г на Ч'!BS110*'Г на группу'!$A$2,"")</f>
        <v/>
      </c>
      <c r="BT110" s="81" t="str">
        <f>IF('Г на Ч'!BT110*'Г на группу'!$A$2,'Г на Ч'!BT110*'Г на группу'!$A$2,"")</f>
        <v/>
      </c>
      <c r="BU110" s="81" t="str">
        <f>IF('Г на Ч'!BU110*'Г на группу'!$A$2,'Г на Ч'!BU110*'Г на группу'!$A$2,"")</f>
        <v/>
      </c>
      <c r="BV110" s="81" t="str">
        <f>IF('Г на Ч'!BV110*'Г на группу'!$A$2,'Г на Ч'!BV110*'Г на группу'!$A$2,"")</f>
        <v/>
      </c>
      <c r="BW110" s="79" t="str">
        <f>IF('Г на Ч'!BW110*'Г на группу'!$A$2,'Г на Ч'!BW110*'Г на группу'!$A$2,"")</f>
        <v/>
      </c>
      <c r="BX110" s="81" t="str">
        <f>IF('Г на Ч'!BX110*'Г на группу'!$A$2,'Г на Ч'!BX110*'Г на группу'!$A$2,"")</f>
        <v/>
      </c>
      <c r="BY110" s="81" t="str">
        <f>IF('Г на Ч'!BY110*'Г на группу'!$A$2,'Г на Ч'!BY110*'Г на группу'!$A$2,"")</f>
        <v/>
      </c>
      <c r="BZ110" s="81" t="str">
        <f>IF('Г на Ч'!BZ110*'Г на группу'!$A$2,'Г на Ч'!BZ110*'Г на группу'!$A$2,"")</f>
        <v/>
      </c>
      <c r="CA110" s="81" t="str">
        <f>IF('Г на Ч'!CA110*'Г на группу'!$A$2,'Г на Ч'!CA110*'Г на группу'!$A$2,"")</f>
        <v/>
      </c>
      <c r="CB110" s="79" t="str">
        <f>IF('Г на Ч'!CB110*'Г на группу'!$A$2,'Г на Ч'!CB110*'Г на группу'!$A$2,"")</f>
        <v/>
      </c>
      <c r="CC110" s="81" t="str">
        <f>IF('Г на Ч'!CC110*'Г на группу'!$A$2,'Г на Ч'!CC110*'Г на группу'!$A$2,"")</f>
        <v/>
      </c>
      <c r="CD110" s="81" t="str">
        <f>IF('Г на Ч'!CD110*'Г на группу'!$A$2,'Г на Ч'!CD110*'Г на группу'!$A$2,"")</f>
        <v/>
      </c>
      <c r="CE110" s="81" t="str">
        <f>IF('Г на Ч'!CE110*'Г на группу'!$A$2,'Г на Ч'!CE110*'Г на группу'!$A$2,"")</f>
        <v/>
      </c>
      <c r="CF110" s="81" t="str">
        <f>IF('Г на Ч'!CF110*'Г на группу'!$A$2,'Г на Ч'!CF110*'Г на группу'!$A$2,"")</f>
        <v/>
      </c>
      <c r="CG110" s="79" t="str">
        <f>IF('Г на Ч'!CG110*'Г на группу'!$A$2,'Г на Ч'!CG110*'Г на группу'!$A$2,"")</f>
        <v/>
      </c>
      <c r="CH110" s="79" t="str">
        <f>IF('Г на Ч'!CH110*'Г на группу'!$A$2,'Г на Ч'!CH110*'Г на группу'!$A$2,"")</f>
        <v/>
      </c>
      <c r="CI110" s="79" t="str">
        <f>IF('Г на Ч'!CI110*'Г на группу'!$A$2,'Г на Ч'!CI110*'Г на группу'!$A$2,"")</f>
        <v/>
      </c>
      <c r="CJ110" s="79" t="str">
        <f>IF('Г на Ч'!CJ110*'Г на группу'!$A$2,'Г на Ч'!CJ110*'Г на группу'!$A$2,"")</f>
        <v/>
      </c>
      <c r="CK110" s="79" t="str">
        <f>IF('Г на Ч'!CK110*'Г на группу'!$A$2,'Г на Ч'!CK110*'Г на группу'!$A$2,"")</f>
        <v/>
      </c>
      <c r="CL110" s="79" t="str">
        <f>IF('Г на Ч'!CL110*'Г на группу'!$A$2,'Г на Ч'!CL110*'Г на группу'!$A$2,"")</f>
        <v/>
      </c>
      <c r="CM110" s="79" t="str">
        <f>IF('Г на Ч'!CM110*'Г на группу'!$A$2,'Г на Ч'!CM110*'Г на группу'!$A$2,"")</f>
        <v/>
      </c>
      <c r="CN110" s="79" t="str">
        <f>IF('Г на Ч'!CN110*'Г на группу'!$A$2,'Г на Ч'!CN110*'Г на группу'!$A$2,"")</f>
        <v/>
      </c>
      <c r="CO110" s="79" t="str">
        <f>IF('Г на Ч'!CO110*'Г на группу'!$A$2,'Г на Ч'!CO110*'Г на группу'!$A$2,"")</f>
        <v/>
      </c>
      <c r="CP110" s="79" t="str">
        <f>IF('Г на Ч'!CP110*'Г на группу'!$A$2,'Г на Ч'!CP110*'Г на группу'!$A$2,"")</f>
        <v/>
      </c>
      <c r="CQ110" s="79" t="str">
        <f>IF('Г на Ч'!CQ110*'Г на группу'!$A$2,'Г на Ч'!CQ110*'Г на группу'!$A$2,"")</f>
        <v/>
      </c>
      <c r="CR110" s="79" t="str">
        <f>IF('Г на Ч'!CR110*'Г на группу'!$A$2,'Г на Ч'!CR110*'Г на группу'!$A$2,"")</f>
        <v/>
      </c>
      <c r="CS110" s="79" t="str">
        <f>IF('Г на Ч'!CS110*'Г на группу'!$A$2,'Г на Ч'!CS110*'Г на группу'!$A$2,"")</f>
        <v/>
      </c>
      <c r="CT110" s="79" t="str">
        <f>IF('Г на Ч'!CT110*'Г на группу'!$A$2,'Г на Ч'!CT110*'Г на группу'!$A$2,"")</f>
        <v/>
      </c>
      <c r="CU110" s="79" t="str">
        <f>IF('Г на Ч'!CU110*'Г на группу'!$A$2,'Г на Ч'!CU110*'Г на группу'!$A$2,"")</f>
        <v/>
      </c>
      <c r="CV110" s="79" t="str">
        <f>IF('Г на Ч'!CV110*'Г на группу'!$A$2,'Г на Ч'!CV110*'Г на группу'!$A$2,"")</f>
        <v/>
      </c>
      <c r="CW110" s="79" t="str">
        <f>IF('Г на Ч'!CW110*'Г на группу'!$A$2,'Г на Ч'!CW110*'Г на группу'!$A$2,"")</f>
        <v/>
      </c>
      <c r="CX110" s="79" t="str">
        <f>IF('Г на Ч'!CX110*'Г на группу'!$A$2,'Г на Ч'!CX110*'Г на группу'!$A$2,"")</f>
        <v/>
      </c>
      <c r="CY110" s="79" t="str">
        <f>IF('Г на Ч'!CY110*'Г на группу'!$A$2,'Г на Ч'!CY110*'Г на группу'!$A$2,"")</f>
        <v/>
      </c>
      <c r="CZ110" s="79" t="str">
        <f>IF('Г на Ч'!CZ110*'Г на группу'!$A$2,'Г на Ч'!CZ110*'Г на группу'!$A$2,"")</f>
        <v/>
      </c>
      <c r="DA110" s="79" t="str">
        <f>IF('Г на Ч'!DA110*'Г на группу'!$A$2,'Г на Ч'!DA110*'Г на группу'!$A$2,"")</f>
        <v/>
      </c>
      <c r="DB110" s="79" t="str">
        <f>IF('Г на Ч'!DB110*'Г на группу'!$A$2,'Г на Ч'!DB110*'Г на группу'!$A$2,"")</f>
        <v/>
      </c>
      <c r="DC110" s="79" t="str">
        <f>IF('Г на Ч'!DC110*'Г на группу'!$A$2,'Г на Ч'!DC110*'Г на группу'!$A$2,"")</f>
        <v/>
      </c>
      <c r="DD110" s="79" t="str">
        <f>IF('Г на Ч'!DD110*'Г на группу'!$A$2,'Г на Ч'!DD110*'Г на группу'!$A$2,"")</f>
        <v/>
      </c>
      <c r="DE110" s="79" t="str">
        <f>IF('Г на Ч'!DE110*'Г на группу'!$A$2,'Г на Ч'!DE110*'Г на группу'!$A$2,"")</f>
        <v/>
      </c>
      <c r="DF110" s="79" t="str">
        <f>IF('Г на Ч'!DF110*'Г на группу'!$A$2,'Г на Ч'!DF110*'Г на группу'!$A$2,"")</f>
        <v/>
      </c>
      <c r="DG110" s="79" t="str">
        <f>IF('Г на Ч'!DG110*'Г на группу'!$A$2,'Г на Ч'!DG110*'Г на группу'!$A$2,"")</f>
        <v/>
      </c>
      <c r="DH110" s="79" t="str">
        <f>IF('Г на Ч'!DH110*'Г на группу'!$A$2,'Г на Ч'!DH110*'Г на группу'!$A$2,"")</f>
        <v/>
      </c>
      <c r="DI110" s="79" t="str">
        <f>IF('Г на Ч'!DI110*'Г на группу'!$A$2,'Г на Ч'!DI110*'Г на группу'!$A$2,"")</f>
        <v/>
      </c>
      <c r="DJ110" s="79" t="str">
        <f>IF('Г на Ч'!DJ110*'Г на группу'!$A$2,'Г на Ч'!DJ110*'Г на группу'!$A$2,"")</f>
        <v/>
      </c>
      <c r="DK110" s="79" t="str">
        <f>IF('Г на Ч'!DK110*'Г на группу'!$A$2,'Г на Ч'!DK110*'Г на группу'!$A$2,"")</f>
        <v/>
      </c>
      <c r="DL110" s="79" t="str">
        <f>IF('Г на Ч'!DL110*'Г на группу'!$A$2,'Г на Ч'!DL110*'Г на группу'!$A$2,"")</f>
        <v/>
      </c>
      <c r="DM110" s="79" t="str">
        <f>IF('Г на Ч'!DM110*'Г на группу'!$A$2,'Г на Ч'!DM110*'Г на группу'!$A$2,"")</f>
        <v/>
      </c>
      <c r="DN110" s="79" t="str">
        <f>IF('Г на Ч'!DN110*'Г на группу'!$A$2,'Г на Ч'!DN110*'Г на группу'!$A$2,"")</f>
        <v/>
      </c>
      <c r="DO110" s="79" t="str">
        <f>IF('Г на Ч'!DO110*'Г на группу'!$A$2,'Г на Ч'!DO110*'Г на группу'!$A$2,"")</f>
        <v/>
      </c>
      <c r="DP110" s="79" t="str">
        <f>IF('Г на Ч'!DP110*'Г на группу'!$A$2,'Г на Ч'!DP110*'Г на группу'!$A$2,"")</f>
        <v/>
      </c>
    </row>
    <row r="111" spans="1:121" s="21" customFormat="1" ht="15.75" thickBot="1" x14ac:dyDescent="0.3">
      <c r="A111" s="109" t="s">
        <v>84</v>
      </c>
      <c r="B111" s="109">
        <v>200</v>
      </c>
      <c r="C111" s="109">
        <v>0.4</v>
      </c>
      <c r="D111" s="109">
        <v>0</v>
      </c>
      <c r="E111" s="110">
        <v>40</v>
      </c>
      <c r="F111"/>
      <c r="G111" s="44"/>
      <c r="H111" s="44"/>
      <c r="I111" s="44"/>
      <c r="J111" s="109">
        <f>IF('Г на Ч'!J111*'Г на группу'!$A$2,'Г на Ч'!J111*'Г на группу'!$A$2,"")</f>
        <v>30</v>
      </c>
      <c r="K111" s="111">
        <f>IF('Г на Ч'!K111*'Г на группу'!$A$2,'Г на Ч'!K111*'Г на группу'!$A$2,"")</f>
        <v>60</v>
      </c>
      <c r="L111" s="111">
        <f>IF('Г на Ч'!L111*'Г на группу'!$A$2,'Г на Ч'!L111*'Г на группу'!$A$2,"")</f>
        <v>0.12</v>
      </c>
      <c r="M111" s="111" t="str">
        <f>IF('Г на Ч'!M111*'Г на группу'!$A$2,'Г на Ч'!M111*'Г на группу'!$A$2,"")</f>
        <v/>
      </c>
      <c r="N111" s="111">
        <f>IF('Г на Ч'!N111*'Г на группу'!$A$2,'Г на Ч'!N111*'Г на группу'!$A$2,"")</f>
        <v>12</v>
      </c>
      <c r="O111" s="109">
        <f>IF('Г на Ч'!O111*'Г на группу'!$A$2,'Г на Ч'!O111*'Г на группу'!$A$2,"")</f>
        <v>30</v>
      </c>
      <c r="P111" s="111">
        <f>IF('Г на Ч'!P111*'Г на группу'!$A$2,'Г на Ч'!P111*'Г на группу'!$A$2,"")</f>
        <v>60</v>
      </c>
      <c r="Q111" s="111">
        <f>IF('Г на Ч'!Q111*'Г на группу'!$A$2,'Г на Ч'!Q111*'Г на группу'!$A$2,"")</f>
        <v>0.12</v>
      </c>
      <c r="R111" s="111" t="str">
        <f>IF('Г на Ч'!R111*'Г на группу'!$A$2,'Г на Ч'!R111*'Г на группу'!$A$2,"")</f>
        <v/>
      </c>
      <c r="S111" s="111">
        <f>IF('Г на Ч'!S111*'Г на группу'!$A$2,'Г на Ч'!S111*'Г на группу'!$A$2,"")</f>
        <v>12</v>
      </c>
      <c r="T111" s="109">
        <f>IF('Г на Ч'!T111*'Г на группу'!$A$2,'Г на Ч'!T111*'Г на группу'!$A$2,"")</f>
        <v>30</v>
      </c>
      <c r="U111" s="111">
        <f>IF('Г на Ч'!U111*'Г на группу'!$A$2,'Г на Ч'!U111*'Г на группу'!$A$2,"")</f>
        <v>60</v>
      </c>
      <c r="V111" s="111">
        <f>IF('Г на Ч'!V111*'Г на группу'!$A$2,'Г на Ч'!V111*'Г на группу'!$A$2,"")</f>
        <v>0.12</v>
      </c>
      <c r="W111" s="111" t="str">
        <f>IF('Г на Ч'!W111*'Г на группу'!$A$2,'Г на Ч'!W111*'Г на группу'!$A$2,"")</f>
        <v/>
      </c>
      <c r="X111" s="111">
        <f>IF('Г на Ч'!X111*'Г на группу'!$A$2,'Г на Ч'!X111*'Г на группу'!$A$2,"")</f>
        <v>12</v>
      </c>
      <c r="Y111" s="109">
        <f>IF('Г на Ч'!Y111*'Г на группу'!$A$2,'Г на Ч'!Y111*'Г на группу'!$A$2,"")</f>
        <v>30</v>
      </c>
      <c r="Z111" s="111">
        <f>IF('Г на Ч'!Z111*'Г на группу'!$A$2,'Г на Ч'!Z111*'Г на группу'!$A$2,"")</f>
        <v>60</v>
      </c>
      <c r="AA111" s="111">
        <f>IF('Г на Ч'!AA111*'Г на группу'!$A$2,'Г на Ч'!AA111*'Г на группу'!$A$2,"")</f>
        <v>0.12</v>
      </c>
      <c r="AB111" s="111" t="str">
        <f>IF('Г на Ч'!AB111*'Г на группу'!$A$2,'Г на Ч'!AB111*'Г на группу'!$A$2,"")</f>
        <v/>
      </c>
      <c r="AC111" s="111">
        <f>IF('Г на Ч'!AC111*'Г на группу'!$A$2,'Г на Ч'!AC111*'Г на группу'!$A$2,"")</f>
        <v>12</v>
      </c>
      <c r="AD111" s="109">
        <f>IF('Г на Ч'!AD111*'Г на группу'!$A$2,'Г на Ч'!AD111*'Г на группу'!$A$2,"")</f>
        <v>30</v>
      </c>
      <c r="AE111" s="111">
        <f>IF('Г на Ч'!AE111*'Г на группу'!$A$2,'Г на Ч'!AE111*'Г на группу'!$A$2,"")</f>
        <v>60</v>
      </c>
      <c r="AF111" s="111">
        <f>IF('Г на Ч'!AF111*'Г на группу'!$A$2,'Г на Ч'!AF111*'Г на группу'!$A$2,"")</f>
        <v>0.12</v>
      </c>
      <c r="AG111" s="111" t="str">
        <f>IF('Г на Ч'!AG111*'Г на группу'!$A$2,'Г на Ч'!AG111*'Г на группу'!$A$2,"")</f>
        <v/>
      </c>
      <c r="AH111" s="111">
        <f>IF('Г на Ч'!AH111*'Г на группу'!$A$2,'Г на Ч'!AH111*'Г на группу'!$A$2,"")</f>
        <v>12</v>
      </c>
      <c r="AI111" s="109">
        <f>IF('Г на Ч'!AI111*'Г на группу'!$A$2,'Г на Ч'!AI111*'Г на группу'!$A$2,"")</f>
        <v>30</v>
      </c>
      <c r="AJ111" s="111">
        <f>IF('Г на Ч'!AJ111*'Г на группу'!$A$2,'Г на Ч'!AJ111*'Г на группу'!$A$2,"")</f>
        <v>60</v>
      </c>
      <c r="AK111" s="111">
        <f>IF('Г на Ч'!AK111*'Г на группу'!$A$2,'Г на Ч'!AK111*'Г на группу'!$A$2,"")</f>
        <v>0.12</v>
      </c>
      <c r="AL111" s="111" t="str">
        <f>IF('Г на Ч'!AL111*'Г на группу'!$A$2,'Г на Ч'!AL111*'Г на группу'!$A$2,"")</f>
        <v/>
      </c>
      <c r="AM111" s="111">
        <f>IF('Г на Ч'!AM111*'Г на группу'!$A$2,'Г на Ч'!AM111*'Г на группу'!$A$2,"")</f>
        <v>12</v>
      </c>
      <c r="AN111" s="112">
        <f>IF('Г на Ч'!AN111*'Г на группу'!$A$2,'Г на Ч'!AN111*'Г на группу'!$A$2,"")</f>
        <v>30</v>
      </c>
      <c r="AO111" s="111">
        <f>IF('Г на Ч'!AO111*'Г на группу'!$A$2,'Г на Ч'!AO111*'Г на группу'!$A$2,"")</f>
        <v>60</v>
      </c>
      <c r="AP111" s="111">
        <f>IF('Г на Ч'!AP111*'Г на группу'!$A$2,'Г на Ч'!AP111*'Г на группу'!$A$2,"")</f>
        <v>0.12</v>
      </c>
      <c r="AQ111" s="111" t="str">
        <f>IF('Г на Ч'!AQ111*'Г на группу'!$A$2,'Г на Ч'!AQ111*'Г на группу'!$A$2,"")</f>
        <v/>
      </c>
      <c r="AR111" s="111">
        <f>IF('Г на Ч'!AR111*'Г на группу'!$A$2,'Г на Ч'!AR111*'Г на группу'!$A$2,"")</f>
        <v>12</v>
      </c>
      <c r="AS111" s="109">
        <f>IF('Г на Ч'!AS111*'Г на группу'!$A$2,'Г на Ч'!AS111*'Г на группу'!$A$2,"")</f>
        <v>30</v>
      </c>
      <c r="AT111" s="111">
        <f>IF('Г на Ч'!AT111*'Г на группу'!$A$2,'Г на Ч'!AT111*'Г на группу'!$A$2,"")</f>
        <v>60</v>
      </c>
      <c r="AU111" s="111">
        <f>IF('Г на Ч'!AU111*'Г на группу'!$A$2,'Г на Ч'!AU111*'Г на группу'!$A$2,"")</f>
        <v>0.12</v>
      </c>
      <c r="AV111" s="111" t="str">
        <f>IF('Г на Ч'!AV111*'Г на группу'!$A$2,'Г на Ч'!AV111*'Г на группу'!$A$2,"")</f>
        <v/>
      </c>
      <c r="AW111" s="111">
        <f>IF('Г на Ч'!AW111*'Г на группу'!$A$2,'Г на Ч'!AW111*'Г на группу'!$A$2,"")</f>
        <v>12</v>
      </c>
      <c r="AX111" s="109">
        <f>IF('Г на Ч'!AX111*'Г на группу'!$A$2,'Г на Ч'!AX111*'Г на группу'!$A$2,"")</f>
        <v>30</v>
      </c>
      <c r="AY111" s="111">
        <f>IF('Г на Ч'!AY111*'Г на группу'!$A$2,'Г на Ч'!AY111*'Г на группу'!$A$2,"")</f>
        <v>60</v>
      </c>
      <c r="AZ111" s="111">
        <f>IF('Г на Ч'!AZ111*'Г на группу'!$A$2,'Г на Ч'!AZ111*'Г на группу'!$A$2,"")</f>
        <v>0.12</v>
      </c>
      <c r="BA111" s="111" t="str">
        <f>IF('Г на Ч'!BA111*'Г на группу'!$A$2,'Г на Ч'!BA111*'Г на группу'!$A$2,"")</f>
        <v/>
      </c>
      <c r="BB111" s="111">
        <f>IF('Г на Ч'!BB111*'Г на группу'!$A$2,'Г на Ч'!BB111*'Г на группу'!$A$2,"")</f>
        <v>12</v>
      </c>
      <c r="BC111" s="109">
        <f>IF('Г на Ч'!BC111*'Г на группу'!$A$2,'Г на Ч'!BC111*'Г на группу'!$A$2,"")</f>
        <v>30</v>
      </c>
      <c r="BD111" s="111">
        <f>IF('Г на Ч'!BD111*'Г на группу'!$A$2,'Г на Ч'!BD111*'Г на группу'!$A$2,"")</f>
        <v>60</v>
      </c>
      <c r="BE111" s="111">
        <f>IF('Г на Ч'!BE111*'Г на группу'!$A$2,'Г на Ч'!BE111*'Г на группу'!$A$2,"")</f>
        <v>0.12</v>
      </c>
      <c r="BF111" s="111" t="str">
        <f>IF('Г на Ч'!BF111*'Г на группу'!$A$2,'Г на Ч'!BF111*'Г на группу'!$A$2,"")</f>
        <v/>
      </c>
      <c r="BG111" s="111">
        <f>IF('Г на Ч'!BG111*'Г на группу'!$A$2,'Г на Ч'!BG111*'Г на группу'!$A$2,"")</f>
        <v>12</v>
      </c>
      <c r="BH111" s="112">
        <f>IF('Г на Ч'!BH111*'Г на группу'!$A$2,'Г на Ч'!BH111*'Г на группу'!$A$2,"")</f>
        <v>30</v>
      </c>
      <c r="BI111" s="111">
        <f>IF('Г на Ч'!BI111*'Г на группу'!$A$2,'Г на Ч'!BI111*'Г на группу'!$A$2,"")</f>
        <v>60</v>
      </c>
      <c r="BJ111" s="111">
        <f>IF('Г на Ч'!BJ111*'Г на группу'!$A$2,'Г на Ч'!BJ111*'Г на группу'!$A$2,"")</f>
        <v>0.12</v>
      </c>
      <c r="BK111" s="111" t="str">
        <f>IF('Г на Ч'!BK111*'Г на группу'!$A$2,'Г на Ч'!BK111*'Г на группу'!$A$2,"")</f>
        <v/>
      </c>
      <c r="BL111" s="111">
        <f>IF('Г на Ч'!BL111*'Г на группу'!$A$2,'Г на Ч'!BL111*'Г на группу'!$A$2,"")</f>
        <v>12</v>
      </c>
      <c r="BM111" s="110">
        <f>IF('Г на Ч'!BM111*'Г на группу'!$A$2,'Г на Ч'!BM111*'Г на группу'!$A$2,"")</f>
        <v>30</v>
      </c>
      <c r="BN111" s="111" t="str">
        <f>IF('Г на Ч'!BN111*'Г на группу'!$A$2,'Г на Ч'!BN111*'Г на группу'!$A$2,"")</f>
        <v/>
      </c>
      <c r="BO111" s="111" t="str">
        <f>IF('Г на Ч'!BO111*'Г на группу'!$A$2,'Г на Ч'!BO111*'Г на группу'!$A$2,"")</f>
        <v/>
      </c>
      <c r="BP111" s="111" t="str">
        <f>IF('Г на Ч'!BP111*'Г на группу'!$A$2,'Г на Ч'!BP111*'Г на группу'!$A$2,"")</f>
        <v/>
      </c>
      <c r="BQ111" s="111" t="str">
        <f>IF('Г на Ч'!BQ111*'Г на группу'!$A$2,'Г на Ч'!BQ111*'Г на группу'!$A$2,"")</f>
        <v/>
      </c>
      <c r="BR111" s="109" t="str">
        <f>IF('Г на Ч'!BR111*'Г на группу'!$A$2,'Г на Ч'!BR111*'Г на группу'!$A$2,"")</f>
        <v/>
      </c>
      <c r="BS111" s="111" t="str">
        <f>IF('Г на Ч'!BS111*'Г на группу'!$A$2,'Г на Ч'!BS111*'Г на группу'!$A$2,"")</f>
        <v/>
      </c>
      <c r="BT111" s="111" t="str">
        <f>IF('Г на Ч'!BT111*'Г на группу'!$A$2,'Г на Ч'!BT111*'Г на группу'!$A$2,"")</f>
        <v/>
      </c>
      <c r="BU111" s="111" t="str">
        <f>IF('Г на Ч'!BU111*'Г на группу'!$A$2,'Г на Ч'!BU111*'Г на группу'!$A$2,"")</f>
        <v/>
      </c>
      <c r="BV111" s="111" t="str">
        <f>IF('Г на Ч'!BV111*'Г на группу'!$A$2,'Г на Ч'!BV111*'Г на группу'!$A$2,"")</f>
        <v/>
      </c>
      <c r="BW111" s="109" t="str">
        <f>IF('Г на Ч'!BW111*'Г на группу'!$A$2,'Г на Ч'!BW111*'Г на группу'!$A$2,"")</f>
        <v/>
      </c>
      <c r="BX111" s="111" t="str">
        <f>IF('Г на Ч'!BX111*'Г на группу'!$A$2,'Г на Ч'!BX111*'Г на группу'!$A$2,"")</f>
        <v/>
      </c>
      <c r="BY111" s="111" t="str">
        <f>IF('Г на Ч'!BY111*'Г на группу'!$A$2,'Г на Ч'!BY111*'Г на группу'!$A$2,"")</f>
        <v/>
      </c>
      <c r="BZ111" s="111" t="str">
        <f>IF('Г на Ч'!BZ111*'Г на группу'!$A$2,'Г на Ч'!BZ111*'Г на группу'!$A$2,"")</f>
        <v/>
      </c>
      <c r="CA111" s="111" t="str">
        <f>IF('Г на Ч'!CA111*'Г на группу'!$A$2,'Г на Ч'!CA111*'Г на группу'!$A$2,"")</f>
        <v/>
      </c>
      <c r="CB111" s="109" t="str">
        <f>IF('Г на Ч'!CB111*'Г на группу'!$A$2,'Г на Ч'!CB111*'Г на группу'!$A$2,"")</f>
        <v/>
      </c>
      <c r="CC111" s="111" t="str">
        <f>IF('Г на Ч'!CC111*'Г на группу'!$A$2,'Г на Ч'!CC111*'Г на группу'!$A$2,"")</f>
        <v/>
      </c>
      <c r="CD111" s="111" t="str">
        <f>IF('Г на Ч'!CD111*'Г на группу'!$A$2,'Г на Ч'!CD111*'Г на группу'!$A$2,"")</f>
        <v/>
      </c>
      <c r="CE111" s="111" t="str">
        <f>IF('Г на Ч'!CE111*'Г на группу'!$A$2,'Г на Ч'!CE111*'Г на группу'!$A$2,"")</f>
        <v/>
      </c>
      <c r="CF111" s="111" t="str">
        <f>IF('Г на Ч'!CF111*'Г на группу'!$A$2,'Г на Ч'!CF111*'Г на группу'!$A$2,"")</f>
        <v/>
      </c>
      <c r="CG111" s="109" t="str">
        <f>IF('Г на Ч'!CG111*'Г на группу'!$A$2,'Г на Ч'!CG111*'Г на группу'!$A$2,"")</f>
        <v/>
      </c>
      <c r="CH111" s="109" t="str">
        <f>IF('Г на Ч'!CH111*'Г на группу'!$A$2,'Г на Ч'!CH111*'Г на группу'!$A$2,"")</f>
        <v/>
      </c>
      <c r="CI111" s="109" t="str">
        <f>IF('Г на Ч'!CI111*'Г на группу'!$A$2,'Г на Ч'!CI111*'Г на группу'!$A$2,"")</f>
        <v/>
      </c>
      <c r="CJ111" s="109" t="str">
        <f>IF('Г на Ч'!CJ111*'Г на группу'!$A$2,'Г на Ч'!CJ111*'Г на группу'!$A$2,"")</f>
        <v/>
      </c>
      <c r="CK111" s="109" t="str">
        <f>IF('Г на Ч'!CK111*'Г на группу'!$A$2,'Г на Ч'!CK111*'Г на группу'!$A$2,"")</f>
        <v/>
      </c>
      <c r="CL111" s="109" t="str">
        <f>IF('Г на Ч'!CL111*'Г на группу'!$A$2,'Г на Ч'!CL111*'Г на группу'!$A$2,"")</f>
        <v/>
      </c>
      <c r="CM111" s="109" t="str">
        <f>IF('Г на Ч'!CM111*'Г на группу'!$A$2,'Г на Ч'!CM111*'Г на группу'!$A$2,"")</f>
        <v/>
      </c>
      <c r="CN111" s="109" t="str">
        <f>IF('Г на Ч'!CN111*'Г на группу'!$A$2,'Г на Ч'!CN111*'Г на группу'!$A$2,"")</f>
        <v/>
      </c>
      <c r="CO111" s="109" t="str">
        <f>IF('Г на Ч'!CO111*'Г на группу'!$A$2,'Г на Ч'!CO111*'Г на группу'!$A$2,"")</f>
        <v/>
      </c>
      <c r="CP111" s="109" t="str">
        <f>IF('Г на Ч'!CP111*'Г на группу'!$A$2,'Г на Ч'!CP111*'Г на группу'!$A$2,"")</f>
        <v/>
      </c>
      <c r="CQ111" s="109" t="str">
        <f>IF('Г на Ч'!CQ111*'Г на группу'!$A$2,'Г на Ч'!CQ111*'Г на группу'!$A$2,"")</f>
        <v/>
      </c>
      <c r="CR111" s="109" t="str">
        <f>IF('Г на Ч'!CR111*'Г на группу'!$A$2,'Г на Ч'!CR111*'Г на группу'!$A$2,"")</f>
        <v/>
      </c>
      <c r="CS111" s="109" t="str">
        <f>IF('Г на Ч'!CS111*'Г на группу'!$A$2,'Г на Ч'!CS111*'Г на группу'!$A$2,"")</f>
        <v/>
      </c>
      <c r="CT111" s="109" t="str">
        <f>IF('Г на Ч'!CT111*'Г на группу'!$A$2,'Г на Ч'!CT111*'Г на группу'!$A$2,"")</f>
        <v/>
      </c>
      <c r="CU111" s="109" t="str">
        <f>IF('Г на Ч'!CU111*'Г на группу'!$A$2,'Г на Ч'!CU111*'Г на группу'!$A$2,"")</f>
        <v/>
      </c>
      <c r="CV111" s="109" t="str">
        <f>IF('Г на Ч'!CV111*'Г на группу'!$A$2,'Г на Ч'!CV111*'Г на группу'!$A$2,"")</f>
        <v/>
      </c>
      <c r="CW111" s="109" t="str">
        <f>IF('Г на Ч'!CW111*'Г на группу'!$A$2,'Г на Ч'!CW111*'Г на группу'!$A$2,"")</f>
        <v/>
      </c>
      <c r="CX111" s="109" t="str">
        <f>IF('Г на Ч'!CX111*'Г на группу'!$A$2,'Г на Ч'!CX111*'Г на группу'!$A$2,"")</f>
        <v/>
      </c>
      <c r="CY111" s="109" t="str">
        <f>IF('Г на Ч'!CY111*'Г на группу'!$A$2,'Г на Ч'!CY111*'Г на группу'!$A$2,"")</f>
        <v/>
      </c>
      <c r="CZ111" s="109" t="str">
        <f>IF('Г на Ч'!CZ111*'Г на группу'!$A$2,'Г на Ч'!CZ111*'Г на группу'!$A$2,"")</f>
        <v/>
      </c>
      <c r="DA111" s="109" t="str">
        <f>IF('Г на Ч'!DA111*'Г на группу'!$A$2,'Г на Ч'!DA111*'Г на группу'!$A$2,"")</f>
        <v/>
      </c>
      <c r="DB111" s="109" t="str">
        <f>IF('Г на Ч'!DB111*'Г на группу'!$A$2,'Г на Ч'!DB111*'Г на группу'!$A$2,"")</f>
        <v/>
      </c>
      <c r="DC111" s="109" t="str">
        <f>IF('Г на Ч'!DC111*'Г на группу'!$A$2,'Г на Ч'!DC111*'Г на группу'!$A$2,"")</f>
        <v/>
      </c>
      <c r="DD111" s="109" t="str">
        <f>IF('Г на Ч'!DD111*'Г на группу'!$A$2,'Г на Ч'!DD111*'Г на группу'!$A$2,"")</f>
        <v/>
      </c>
      <c r="DE111" s="109" t="str">
        <f>IF('Г на Ч'!DE111*'Г на группу'!$A$2,'Г на Ч'!DE111*'Г на группу'!$A$2,"")</f>
        <v/>
      </c>
      <c r="DF111" s="109" t="str">
        <f>IF('Г на Ч'!DF111*'Г на группу'!$A$2,'Г на Ч'!DF111*'Г на группу'!$A$2,"")</f>
        <v/>
      </c>
      <c r="DG111" s="109" t="str">
        <f>IF('Г на Ч'!DG111*'Г на группу'!$A$2,'Г на Ч'!DG111*'Г на группу'!$A$2,"")</f>
        <v/>
      </c>
      <c r="DH111" s="109" t="str">
        <f>IF('Г на Ч'!DH111*'Г на группу'!$A$2,'Г на Ч'!DH111*'Г на группу'!$A$2,"")</f>
        <v/>
      </c>
      <c r="DI111" s="109" t="str">
        <f>IF('Г на Ч'!DI111*'Г на группу'!$A$2,'Г на Ч'!DI111*'Г на группу'!$A$2,"")</f>
        <v/>
      </c>
      <c r="DJ111" s="109" t="str">
        <f>IF('Г на Ч'!DJ111*'Г на группу'!$A$2,'Г на Ч'!DJ111*'Г на группу'!$A$2,"")</f>
        <v/>
      </c>
      <c r="DK111" s="109" t="str">
        <f>IF('Г на Ч'!DK111*'Г на группу'!$A$2,'Г на Ч'!DK111*'Г на группу'!$A$2,"")</f>
        <v/>
      </c>
      <c r="DL111" s="109" t="str">
        <f>IF('Г на Ч'!DL111*'Г на группу'!$A$2,'Г на Ч'!DL111*'Г на группу'!$A$2,"")</f>
        <v/>
      </c>
      <c r="DM111" s="109" t="str">
        <f>IF('Г на Ч'!DM111*'Г на группу'!$A$2,'Г на Ч'!DM111*'Г на группу'!$A$2,"")</f>
        <v/>
      </c>
      <c r="DN111" s="109" t="str">
        <f>IF('Г на Ч'!DN111*'Г на группу'!$A$2,'Г на Ч'!DN111*'Г на группу'!$A$2,"")</f>
        <v/>
      </c>
      <c r="DO111" s="109" t="str">
        <f>IF('Г на Ч'!DO111*'Г на группу'!$A$2,'Г на Ч'!DO111*'Г на группу'!$A$2,"")</f>
        <v/>
      </c>
      <c r="DP111" s="109" t="str">
        <f>IF('Г на Ч'!DP111*'Г на группу'!$A$2,'Г на Ч'!DP111*'Г на группу'!$A$2,"")</f>
        <v/>
      </c>
      <c r="DQ111" s="21">
        <f t="shared" si="155"/>
        <v>360</v>
      </c>
    </row>
    <row r="112" spans="1:121" s="21" customFormat="1" ht="15.75" thickBot="1" x14ac:dyDescent="0.3">
      <c r="A112"/>
      <c r="B112"/>
      <c r="C112" s="46"/>
      <c r="D112" s="46"/>
      <c r="E112" s="49"/>
      <c r="F112"/>
      <c r="G112" s="44"/>
      <c r="H112" s="44"/>
      <c r="I112" s="44"/>
      <c r="J112" s="44">
        <f t="shared" ref="J112:BU112" si="158">SUM(J75:J111)</f>
        <v>1065</v>
      </c>
      <c r="K112" s="47">
        <f t="shared" si="158"/>
        <v>4458.4799999999996</v>
      </c>
      <c r="L112" s="47">
        <f t="shared" si="158"/>
        <v>225.43199999999999</v>
      </c>
      <c r="M112" s="47">
        <f t="shared" si="158"/>
        <v>287.91299999999995</v>
      </c>
      <c r="N112" s="47">
        <f t="shared" si="158"/>
        <v>632.41800000000001</v>
      </c>
      <c r="O112" s="47">
        <f t="shared" si="158"/>
        <v>1137</v>
      </c>
      <c r="P112" s="47">
        <f t="shared" si="158"/>
        <v>3738.9</v>
      </c>
      <c r="Q112" s="47">
        <f t="shared" si="158"/>
        <v>381.40799999999996</v>
      </c>
      <c r="R112" s="47">
        <f t="shared" si="158"/>
        <v>187.43699999999995</v>
      </c>
      <c r="S112" s="47">
        <f t="shared" si="158"/>
        <v>553.12199999999996</v>
      </c>
      <c r="T112" s="47">
        <f t="shared" si="158"/>
        <v>1053</v>
      </c>
      <c r="U112" s="47">
        <f t="shared" si="158"/>
        <v>3899.43</v>
      </c>
      <c r="V112" s="47">
        <f t="shared" si="158"/>
        <v>275.72099999999995</v>
      </c>
      <c r="W112" s="47">
        <f t="shared" si="158"/>
        <v>292.47899999999998</v>
      </c>
      <c r="X112" s="47">
        <f t="shared" si="158"/>
        <v>404.20800000000008</v>
      </c>
      <c r="Y112" s="47">
        <f t="shared" si="158"/>
        <v>1137</v>
      </c>
      <c r="Z112" s="47">
        <f t="shared" si="158"/>
        <v>2212.65</v>
      </c>
      <c r="AA112" s="47">
        <f t="shared" si="158"/>
        <v>345.23699999999997</v>
      </c>
      <c r="AB112" s="47">
        <f t="shared" si="158"/>
        <v>170.53499999999997</v>
      </c>
      <c r="AC112" s="47">
        <f t="shared" si="158"/>
        <v>245.47200000000001</v>
      </c>
      <c r="AD112" s="44">
        <f t="shared" si="158"/>
        <v>1077</v>
      </c>
      <c r="AE112" s="47">
        <f t="shared" si="158"/>
        <v>4536</v>
      </c>
      <c r="AF112" s="47">
        <f t="shared" si="158"/>
        <v>281.48399999999998</v>
      </c>
      <c r="AG112" s="47">
        <f t="shared" si="158"/>
        <v>318.35699999999997</v>
      </c>
      <c r="AH112" s="47">
        <f t="shared" si="158"/>
        <v>538.62599999999998</v>
      </c>
      <c r="AI112" s="44">
        <f t="shared" si="158"/>
        <v>1107</v>
      </c>
      <c r="AJ112" s="47">
        <f t="shared" si="158"/>
        <v>3949.3799999999997</v>
      </c>
      <c r="AK112" s="47">
        <f t="shared" si="158"/>
        <v>443.43599999999992</v>
      </c>
      <c r="AL112" s="47">
        <f t="shared" si="158"/>
        <v>237.76499999999999</v>
      </c>
      <c r="AM112" s="47">
        <f t="shared" si="158"/>
        <v>412.82400000000001</v>
      </c>
      <c r="AN112" s="99">
        <f t="shared" si="158"/>
        <v>1107</v>
      </c>
      <c r="AO112" s="47">
        <f t="shared" si="158"/>
        <v>4483.95</v>
      </c>
      <c r="AP112" s="47">
        <f t="shared" si="158"/>
        <v>276.90299999999996</v>
      </c>
      <c r="AQ112" s="47">
        <f t="shared" si="158"/>
        <v>316.19099999999997</v>
      </c>
      <c r="AR112" s="47">
        <f t="shared" si="158"/>
        <v>545.13599999999997</v>
      </c>
      <c r="AS112" s="47">
        <f t="shared" si="158"/>
        <v>1077</v>
      </c>
      <c r="AT112" s="47">
        <f t="shared" si="158"/>
        <v>3507.45</v>
      </c>
      <c r="AU112" s="47">
        <f t="shared" si="158"/>
        <v>379.61699999999996</v>
      </c>
      <c r="AV112" s="47">
        <f t="shared" si="158"/>
        <v>189.91499999999996</v>
      </c>
      <c r="AW112" s="47">
        <f t="shared" si="158"/>
        <v>515.77200000000005</v>
      </c>
      <c r="AX112" s="44">
        <f t="shared" si="158"/>
        <v>1077</v>
      </c>
      <c r="AY112" s="44">
        <f t="shared" si="158"/>
        <v>4325.3999999999996</v>
      </c>
      <c r="AZ112" s="47">
        <f t="shared" si="158"/>
        <v>226.20299999999997</v>
      </c>
      <c r="BA112" s="47">
        <f t="shared" si="158"/>
        <v>288.05099999999999</v>
      </c>
      <c r="BB112" s="47">
        <f t="shared" si="158"/>
        <v>592.95600000000002</v>
      </c>
      <c r="BC112" s="47">
        <f t="shared" si="158"/>
        <v>1047</v>
      </c>
      <c r="BD112" s="47">
        <f t="shared" si="158"/>
        <v>4738.8600000000006</v>
      </c>
      <c r="BE112" s="47">
        <f t="shared" si="158"/>
        <v>287.67599999999999</v>
      </c>
      <c r="BF112" s="47">
        <f t="shared" si="158"/>
        <v>338.67899999999997</v>
      </c>
      <c r="BG112" s="47">
        <f t="shared" si="158"/>
        <v>546.846</v>
      </c>
      <c r="BH112" s="99">
        <f t="shared" si="158"/>
        <v>1089</v>
      </c>
      <c r="BI112" s="44">
        <f t="shared" si="158"/>
        <v>3645.63</v>
      </c>
      <c r="BJ112" s="47">
        <f t="shared" si="158"/>
        <v>386.99100000000004</v>
      </c>
      <c r="BK112" s="47">
        <f t="shared" si="158"/>
        <v>174.62699999999998</v>
      </c>
      <c r="BL112" s="47">
        <f t="shared" si="158"/>
        <v>509.86800000000011</v>
      </c>
      <c r="BM112" s="45">
        <f t="shared" si="158"/>
        <v>1059</v>
      </c>
      <c r="BN112" s="47">
        <f t="shared" si="158"/>
        <v>3951.0299999999997</v>
      </c>
      <c r="BO112" s="47">
        <f t="shared" si="158"/>
        <v>269.10899999999998</v>
      </c>
      <c r="BP112" s="47">
        <f t="shared" si="158"/>
        <v>351.92699999999996</v>
      </c>
      <c r="BQ112" s="47">
        <f t="shared" si="158"/>
        <v>336.19200000000006</v>
      </c>
      <c r="BR112" s="47">
        <f t="shared" si="158"/>
        <v>1119</v>
      </c>
      <c r="BS112" s="47">
        <f t="shared" si="158"/>
        <v>3659.5199999999995</v>
      </c>
      <c r="BT112" s="47">
        <f t="shared" si="158"/>
        <v>407.12100000000004</v>
      </c>
      <c r="BU112" s="47">
        <f t="shared" si="158"/>
        <v>180.96899999999999</v>
      </c>
      <c r="BV112" s="47">
        <f t="shared" ref="BV112:DP112" si="159">SUM(BV75:BV111)</f>
        <v>525.94799999999998</v>
      </c>
      <c r="BW112" s="47">
        <f t="shared" si="159"/>
        <v>1107</v>
      </c>
      <c r="BX112" s="47">
        <f t="shared" si="159"/>
        <v>4523.1000000000004</v>
      </c>
      <c r="BY112" s="47">
        <f t="shared" si="159"/>
        <v>330.60599999999994</v>
      </c>
      <c r="BZ112" s="47">
        <f t="shared" si="159"/>
        <v>308.56499999999994</v>
      </c>
      <c r="CA112" s="47">
        <f t="shared" si="159"/>
        <v>501.35399999999998</v>
      </c>
      <c r="CB112" s="47">
        <f t="shared" si="159"/>
        <v>1167</v>
      </c>
      <c r="CC112" s="47">
        <f t="shared" si="159"/>
        <v>4087.35</v>
      </c>
      <c r="CD112" s="47">
        <f t="shared" si="159"/>
        <v>315.18299999999999</v>
      </c>
      <c r="CE112" s="47">
        <f t="shared" si="159"/>
        <v>87.441000000000003</v>
      </c>
      <c r="CF112" s="47">
        <f t="shared" si="159"/>
        <v>504.24600000000004</v>
      </c>
      <c r="CG112" s="47">
        <f t="shared" si="159"/>
        <v>1083</v>
      </c>
      <c r="CH112" s="47">
        <f t="shared" si="159"/>
        <v>4156.05</v>
      </c>
      <c r="CI112" s="47">
        <f t="shared" si="159"/>
        <v>181.45500000000001</v>
      </c>
      <c r="CJ112" s="47">
        <f t="shared" si="159"/>
        <v>206.45099999999996</v>
      </c>
      <c r="CK112" s="47">
        <f t="shared" si="159"/>
        <v>398.27400000000006</v>
      </c>
      <c r="CL112" s="47">
        <f t="shared" si="159"/>
        <v>1167</v>
      </c>
      <c r="CM112" s="47">
        <f t="shared" si="159"/>
        <v>3660.5999999999995</v>
      </c>
      <c r="CN112" s="47">
        <f t="shared" si="159"/>
        <v>262.91399999999993</v>
      </c>
      <c r="CO112" s="47">
        <f t="shared" si="159"/>
        <v>69.945000000000007</v>
      </c>
      <c r="CP112" s="47">
        <f t="shared" si="159"/>
        <v>465.12600000000003</v>
      </c>
      <c r="CQ112" s="47">
        <f t="shared" si="159"/>
        <v>1107</v>
      </c>
      <c r="CR112" s="47">
        <f t="shared" si="159"/>
        <v>5041.32</v>
      </c>
      <c r="CS112" s="47">
        <f t="shared" si="159"/>
        <v>194.77799999999999</v>
      </c>
      <c r="CT112" s="47">
        <f t="shared" si="159"/>
        <v>228.12899999999996</v>
      </c>
      <c r="CU112" s="47">
        <f t="shared" si="159"/>
        <v>531.61200000000008</v>
      </c>
      <c r="CV112" s="47">
        <f t="shared" si="159"/>
        <v>1167</v>
      </c>
      <c r="CW112" s="47">
        <f t="shared" si="159"/>
        <v>4490.5499999999993</v>
      </c>
      <c r="CX112" s="47">
        <f t="shared" si="159"/>
        <v>339.78299999999996</v>
      </c>
      <c r="CY112" s="47">
        <f t="shared" si="159"/>
        <v>138.68099999999998</v>
      </c>
      <c r="CZ112" s="47">
        <f t="shared" si="159"/>
        <v>420.12600000000009</v>
      </c>
      <c r="DA112" s="47">
        <f t="shared" si="159"/>
        <v>1107</v>
      </c>
      <c r="DB112" s="47">
        <f t="shared" si="159"/>
        <v>3955.35</v>
      </c>
      <c r="DC112" s="47">
        <f t="shared" si="159"/>
        <v>166.881</v>
      </c>
      <c r="DD112" s="47">
        <f t="shared" si="159"/>
        <v>222.48899999999995</v>
      </c>
      <c r="DE112" s="47">
        <f t="shared" si="159"/>
        <v>303.88800000000003</v>
      </c>
      <c r="DF112" s="47">
        <f t="shared" si="159"/>
        <v>1137</v>
      </c>
      <c r="DG112" s="47">
        <f t="shared" si="159"/>
        <v>4200.3</v>
      </c>
      <c r="DH112" s="47">
        <f t="shared" si="159"/>
        <v>326.81700000000001</v>
      </c>
      <c r="DI112" s="47">
        <f t="shared" si="159"/>
        <v>89.13300000000001</v>
      </c>
      <c r="DJ112" s="47">
        <f t="shared" si="159"/>
        <v>512.23199999999997</v>
      </c>
      <c r="DK112" s="47">
        <f t="shared" si="159"/>
        <v>1137</v>
      </c>
      <c r="DL112" s="47">
        <f t="shared" si="159"/>
        <v>0</v>
      </c>
      <c r="DM112" s="47">
        <f t="shared" si="159"/>
        <v>0</v>
      </c>
      <c r="DN112" s="47">
        <f t="shared" si="159"/>
        <v>0</v>
      </c>
      <c r="DO112" s="47">
        <f t="shared" si="159"/>
        <v>0</v>
      </c>
      <c r="DP112" s="47">
        <f t="shared" si="159"/>
        <v>0</v>
      </c>
      <c r="DQ112" s="21">
        <f t="shared" si="155"/>
        <v>24330</v>
      </c>
    </row>
    <row r="113" spans="1:121" s="21" customFormat="1" ht="16.5" thickTop="1" thickBot="1" x14ac:dyDescent="0.3">
      <c r="A113"/>
      <c r="B113"/>
      <c r="C113" s="46"/>
      <c r="D113" s="46"/>
      <c r="E113" s="49"/>
      <c r="F113" s="87"/>
      <c r="G113" s="87"/>
      <c r="H113" s="87"/>
      <c r="I113" s="87"/>
      <c r="J113" s="44">
        <f>J32+J71+J112</f>
        <v>1077</v>
      </c>
      <c r="K113" s="47">
        <f>K32+K71+K112</f>
        <v>10785.6</v>
      </c>
      <c r="L113" s="47">
        <f>L112/$L112</f>
        <v>1</v>
      </c>
      <c r="M113" s="47">
        <f t="shared" ref="M113:N113" si="160">M112/$L112</f>
        <v>1.2771611838603214</v>
      </c>
      <c r="N113" s="47">
        <f t="shared" si="160"/>
        <v>2.8053603747471523</v>
      </c>
      <c r="O113" s="47">
        <f>O32+O71+O112</f>
        <v>2939</v>
      </c>
      <c r="P113" s="47">
        <f>P32+P71+P112</f>
        <v>9526.14</v>
      </c>
      <c r="Q113" s="47">
        <f>Q112/$Q112</f>
        <v>1</v>
      </c>
      <c r="R113" s="47">
        <f t="shared" ref="R113:S113" si="161">R112/$Q112</f>
        <v>0.49143436949408503</v>
      </c>
      <c r="S113" s="47">
        <f t="shared" si="161"/>
        <v>1.4502107978857288</v>
      </c>
      <c r="T113" s="47">
        <f>T32+T71+T112</f>
        <v>2936</v>
      </c>
      <c r="U113" s="47">
        <f>U32+U71+U112</f>
        <v>10728.27</v>
      </c>
      <c r="V113" s="47">
        <f>V112/$V112</f>
        <v>1</v>
      </c>
      <c r="W113" s="47">
        <f t="shared" ref="W113:X113" si="162">W112/$V112</f>
        <v>1.0607788307745876</v>
      </c>
      <c r="X113" s="47">
        <f t="shared" si="162"/>
        <v>1.4660036776306489</v>
      </c>
      <c r="Y113" s="47">
        <f>Y32+Y71+Y112</f>
        <v>2993</v>
      </c>
      <c r="Z113" s="47">
        <f>Z32+Z71+Z112</f>
        <v>7935.99</v>
      </c>
      <c r="AA113" s="47">
        <f>AA112/$AA112</f>
        <v>1</v>
      </c>
      <c r="AB113" s="47">
        <f t="shared" ref="AB113:AC113" si="163">AB112/$AA112</f>
        <v>0.49396501533728998</v>
      </c>
      <c r="AC113" s="47">
        <f t="shared" si="163"/>
        <v>0.71102460049183613</v>
      </c>
      <c r="AD113" s="44">
        <f>AD32+AD71+AD112</f>
        <v>2930</v>
      </c>
      <c r="AE113" s="47">
        <f>AE32+AE71+AE112</f>
        <v>10825.62</v>
      </c>
      <c r="AF113" s="47">
        <f>AF112/$AF112</f>
        <v>1</v>
      </c>
      <c r="AG113" s="47">
        <f t="shared" ref="AG113:AH113" si="164">AG112/$AF112</f>
        <v>1.1309950121498913</v>
      </c>
      <c r="AH113" s="47">
        <f t="shared" si="164"/>
        <v>1.9135226158502794</v>
      </c>
      <c r="AI113" s="44">
        <f>AI32+AI71+AI112</f>
        <v>3062</v>
      </c>
      <c r="AJ113" s="47">
        <f>AJ32+AJ71+AJ112</f>
        <v>9860.94</v>
      </c>
      <c r="AK113" s="47">
        <f>AK112/$AK112</f>
        <v>1</v>
      </c>
      <c r="AL113" s="47">
        <f t="shared" ref="AL113:AM113" si="165">AL112/$AK112</f>
        <v>0.53618786025491849</v>
      </c>
      <c r="AM113" s="47">
        <f t="shared" si="165"/>
        <v>0.93096636267691413</v>
      </c>
      <c r="AN113" s="99">
        <f>AN32+AN71+AN112</f>
        <v>2891</v>
      </c>
      <c r="AO113" s="47">
        <f>AO32+AO71+AO112</f>
        <v>9996.69</v>
      </c>
      <c r="AP113" s="47">
        <f>AP112/$AP112</f>
        <v>1</v>
      </c>
      <c r="AQ113" s="47">
        <f t="shared" ref="AQ113:AR113" si="166">AQ112/$AP112</f>
        <v>1.1418836198957758</v>
      </c>
      <c r="AR113" s="47">
        <f t="shared" si="166"/>
        <v>1.9686893966479238</v>
      </c>
      <c r="AS113" s="47">
        <f>AS32+AS71+AS112</f>
        <v>3050</v>
      </c>
      <c r="AT113" s="47">
        <f>AT32+AT71+AT112</f>
        <v>9525.6899999999987</v>
      </c>
      <c r="AU113" s="47">
        <f>AU112/$AU112</f>
        <v>1</v>
      </c>
      <c r="AV113" s="47">
        <f t="shared" ref="AV113:AW113" si="167">AV112/$AU112</f>
        <v>0.50028054591864957</v>
      </c>
      <c r="AW113" s="47">
        <f t="shared" si="167"/>
        <v>1.3586641272651121</v>
      </c>
      <c r="AX113" s="44">
        <f>AX32+AX71+AX112</f>
        <v>2855</v>
      </c>
      <c r="AY113" s="44">
        <f>AY32+AY71+AY112</f>
        <v>10768.16</v>
      </c>
      <c r="AZ113" s="47">
        <f>AZ112/$AZ112</f>
        <v>1</v>
      </c>
      <c r="BA113" s="47">
        <f t="shared" ref="BA113:BB113" si="168">BA112/$AZ112</f>
        <v>1.273418124428058</v>
      </c>
      <c r="BB113" s="47">
        <f t="shared" si="168"/>
        <v>2.6213445445020627</v>
      </c>
      <c r="BC113" s="47">
        <f>BC32+BC71+BC112</f>
        <v>3068</v>
      </c>
      <c r="BD113" s="47">
        <f>BD32+BD71+BD112</f>
        <v>9514.68</v>
      </c>
      <c r="BE113" s="47">
        <f>BE112/$BE112</f>
        <v>1</v>
      </c>
      <c r="BF113" s="47">
        <f t="shared" ref="BF113:BG113" si="169">BF112/$BE112</f>
        <v>1.1772932048554623</v>
      </c>
      <c r="BG113" s="47">
        <f t="shared" si="169"/>
        <v>1.9009093563592376</v>
      </c>
      <c r="BH113" s="99">
        <f>BH32+BH71+BH112</f>
        <v>3014</v>
      </c>
      <c r="BI113" s="44">
        <f>BI32+BI71+BI112</f>
        <v>10467.09</v>
      </c>
      <c r="BJ113" s="47">
        <f>BJ112/$BJ112</f>
        <v>1</v>
      </c>
      <c r="BK113" s="47">
        <f t="shared" ref="BK113:BL113" si="170">BK112/$BJ112</f>
        <v>0.45124305216400373</v>
      </c>
      <c r="BL113" s="47">
        <f t="shared" si="170"/>
        <v>1.3175190120700482</v>
      </c>
      <c r="BM113" s="45">
        <f>BM32+BM71+BM112</f>
        <v>3002</v>
      </c>
      <c r="BN113" s="47">
        <f>BN32+BN71+BN112</f>
        <v>9559.9500000000007</v>
      </c>
      <c r="BO113" s="47">
        <f>BO112/$BO112</f>
        <v>1</v>
      </c>
      <c r="BP113" s="47">
        <f t="shared" ref="BP113:BQ113" si="171">BP112/$BO112</f>
        <v>1.3077489047189057</v>
      </c>
      <c r="BQ113" s="47">
        <f t="shared" si="171"/>
        <v>1.249278173528199</v>
      </c>
      <c r="BR113" s="47">
        <f>BR32+BR71+BR112</f>
        <v>3032</v>
      </c>
      <c r="BS113" s="47">
        <f>BS32+BS71+BS112</f>
        <v>9856.02</v>
      </c>
      <c r="BT113" s="47">
        <f>BT112/$BT112</f>
        <v>1</v>
      </c>
      <c r="BU113" s="47">
        <f t="shared" ref="BU113:BV113" si="172">BU112/$BT112</f>
        <v>0.44450912627941075</v>
      </c>
      <c r="BV113" s="47">
        <f t="shared" si="172"/>
        <v>1.2918714583625015</v>
      </c>
      <c r="BW113" s="47">
        <f>BW32+BW71+BW112</f>
        <v>2939</v>
      </c>
      <c r="BX113" s="47">
        <f>BX32+BX71+BX112</f>
        <v>10635.900000000001</v>
      </c>
      <c r="BY113" s="47">
        <f>BY112/$BY112</f>
        <v>1</v>
      </c>
      <c r="BZ113" s="47">
        <f t="shared" ref="BZ113:CA113" si="173">BZ112/$BY112</f>
        <v>0.93333151848423801</v>
      </c>
      <c r="CA113" s="47">
        <f t="shared" si="173"/>
        <v>1.5164697555398272</v>
      </c>
      <c r="CB113" s="47">
        <f t="shared" ref="CB113:DP113" si="174">CB32+CB71+CB112</f>
        <v>2969</v>
      </c>
      <c r="CC113" s="47">
        <f t="shared" si="174"/>
        <v>10819.83</v>
      </c>
      <c r="CD113" s="47">
        <f t="shared" si="174"/>
        <v>796.08299999999997</v>
      </c>
      <c r="CE113" s="47">
        <f t="shared" si="174"/>
        <v>601.11900000000003</v>
      </c>
      <c r="CF113" s="47">
        <f t="shared" si="174"/>
        <v>1642.452</v>
      </c>
      <c r="CG113" s="47">
        <f t="shared" si="174"/>
        <v>3008</v>
      </c>
      <c r="CH113" s="47">
        <f t="shared" si="174"/>
        <v>9828.1500000000015</v>
      </c>
      <c r="CI113" s="47">
        <f t="shared" si="174"/>
        <v>652.39499999999998</v>
      </c>
      <c r="CJ113" s="47">
        <f t="shared" si="174"/>
        <v>669.86099999999988</v>
      </c>
      <c r="CK113" s="47">
        <f t="shared" si="174"/>
        <v>1398.0420000000001</v>
      </c>
      <c r="CL113" s="47">
        <f t="shared" si="174"/>
        <v>2939</v>
      </c>
      <c r="CM113" s="47">
        <f t="shared" si="174"/>
        <v>10276.68</v>
      </c>
      <c r="CN113" s="47">
        <f t="shared" si="174"/>
        <v>758.70899999999983</v>
      </c>
      <c r="CO113" s="47">
        <f t="shared" si="174"/>
        <v>579.16800000000001</v>
      </c>
      <c r="CP113" s="47">
        <f t="shared" si="174"/>
        <v>1567.6709999999998</v>
      </c>
      <c r="CQ113" s="47">
        <f t="shared" si="174"/>
        <v>3062</v>
      </c>
      <c r="CR113" s="47">
        <f t="shared" si="174"/>
        <v>10968.96</v>
      </c>
      <c r="CS113" s="47">
        <f t="shared" si="174"/>
        <v>667.94399999999996</v>
      </c>
      <c r="CT113" s="47">
        <f t="shared" si="174"/>
        <v>715.05299999999988</v>
      </c>
      <c r="CU113" s="47">
        <f t="shared" si="174"/>
        <v>1555.674</v>
      </c>
      <c r="CV113" s="47">
        <f t="shared" si="174"/>
        <v>2951</v>
      </c>
      <c r="CW113" s="47">
        <f t="shared" si="174"/>
        <v>9759.57</v>
      </c>
      <c r="CX113" s="47">
        <f t="shared" si="174"/>
        <v>772.55099999999993</v>
      </c>
      <c r="CY113" s="47">
        <f t="shared" si="174"/>
        <v>558.34500000000003</v>
      </c>
      <c r="CZ113" s="47">
        <f t="shared" si="174"/>
        <v>1452.7620000000002</v>
      </c>
      <c r="DA113" s="47">
        <f t="shared" si="174"/>
        <v>3080</v>
      </c>
      <c r="DB113" s="47">
        <f t="shared" si="174"/>
        <v>10168.77</v>
      </c>
      <c r="DC113" s="47">
        <f t="shared" si="174"/>
        <v>656.85900000000004</v>
      </c>
      <c r="DD113" s="47">
        <f t="shared" si="174"/>
        <v>740.57099999999991</v>
      </c>
      <c r="DE113" s="47">
        <f t="shared" si="174"/>
        <v>1284.8879999999999</v>
      </c>
      <c r="DF113" s="47">
        <f t="shared" si="174"/>
        <v>2915</v>
      </c>
      <c r="DG113" s="47">
        <f t="shared" si="174"/>
        <v>9187.32</v>
      </c>
      <c r="DH113" s="47">
        <f t="shared" si="174"/>
        <v>777.57</v>
      </c>
      <c r="DI113" s="47">
        <f t="shared" si="174"/>
        <v>518.71199999999999</v>
      </c>
      <c r="DJ113" s="47">
        <f t="shared" si="174"/>
        <v>1429.6469999999999</v>
      </c>
      <c r="DK113" s="47">
        <f t="shared" si="174"/>
        <v>3080</v>
      </c>
      <c r="DL113" s="47">
        <f t="shared" si="174"/>
        <v>4687.5600000000004</v>
      </c>
      <c r="DM113" s="47">
        <f t="shared" si="174"/>
        <v>446.44200000000001</v>
      </c>
      <c r="DN113" s="47">
        <f t="shared" si="174"/>
        <v>513.08399999999995</v>
      </c>
      <c r="DO113" s="47">
        <f t="shared" si="174"/>
        <v>656.26800000000003</v>
      </c>
      <c r="DP113" s="47">
        <f t="shared" si="174"/>
        <v>1724</v>
      </c>
    </row>
    <row r="114" spans="1:121" s="21" customFormat="1" x14ac:dyDescent="0.25">
      <c r="A114"/>
      <c r="B114"/>
      <c r="C114" s="46"/>
      <c r="D114" s="46"/>
      <c r="E114" s="49"/>
      <c r="F114" s="39">
        <f>$B114/100*J114</f>
        <v>0</v>
      </c>
      <c r="G114" s="39">
        <f>$C114/100*J114</f>
        <v>0</v>
      </c>
      <c r="H114" s="39">
        <f>$D114/100*J114</f>
        <v>0</v>
      </c>
      <c r="I114" s="39">
        <f>$E114/100*J114</f>
        <v>0</v>
      </c>
      <c r="J114" s="46"/>
      <c r="K114" s="47"/>
      <c r="L114" s="47">
        <f>SUM(L32,L71,L112)</f>
        <v>721.00200000000007</v>
      </c>
      <c r="M114" s="47">
        <f>SUM(M32,M71,M112)</f>
        <v>821.13300000000004</v>
      </c>
      <c r="N114" s="47">
        <f>SUM(N32,N71,N112)</f>
        <v>1612.9259999999999</v>
      </c>
      <c r="O114" s="47"/>
      <c r="P114" s="47"/>
      <c r="Q114" s="47">
        <f>SUM(Q32,Q71,Q112)</f>
        <v>822.20100000000002</v>
      </c>
      <c r="R114" s="47">
        <f>SUM(R32,R71,R112)</f>
        <v>630.18599999999992</v>
      </c>
      <c r="S114" s="47">
        <f>SUM(S32,S71,S112)</f>
        <v>1645.8869999999997</v>
      </c>
      <c r="T114" s="47"/>
      <c r="U114" s="47"/>
      <c r="V114" s="47">
        <f>SUM(V32,V71,V112)</f>
        <v>789.64499999999998</v>
      </c>
      <c r="W114" s="47">
        <f>SUM(W32,W71,W112)</f>
        <v>861.14699999999993</v>
      </c>
      <c r="X114" s="47">
        <f>SUM(X32,X71,X112)</f>
        <v>1399.3560000000002</v>
      </c>
      <c r="Y114" s="47"/>
      <c r="Z114" s="47"/>
      <c r="AA114" s="47">
        <f>SUM(AA32,AA71,AA112)</f>
        <v>796.58999999999992</v>
      </c>
      <c r="AB114" s="47">
        <f>SUM(AB32,AB71,AB112)</f>
        <v>599.36399999999992</v>
      </c>
      <c r="AC114" s="47">
        <f>SUM(AC32,AC71,AC112)</f>
        <v>1348.9469999999999</v>
      </c>
      <c r="AD114" s="44"/>
      <c r="AE114" s="47"/>
      <c r="AF114" s="47">
        <f>SUM(AF32,AF71,AF112)</f>
        <v>746.69100000000003</v>
      </c>
      <c r="AG114" s="47">
        <f>SUM(AG32,AG71,AG112)</f>
        <v>805.31399999999996</v>
      </c>
      <c r="AH114" s="47">
        <f>SUM(AH32,AH71,AH112)</f>
        <v>1637.3789999999999</v>
      </c>
      <c r="AI114" s="44"/>
      <c r="AJ114" s="47"/>
      <c r="AK114" s="47">
        <f>SUM(AK32,AK71,AK112)</f>
        <v>917.53199999999993</v>
      </c>
      <c r="AL114" s="47">
        <f>SUM(AL32,AL71,AL112)</f>
        <v>722.64899999999989</v>
      </c>
      <c r="AM114" s="47">
        <f>SUM(AM32,AM71,AM112)</f>
        <v>1429.356</v>
      </c>
      <c r="AN114" s="99"/>
      <c r="AO114" s="47"/>
      <c r="AP114" s="47">
        <f>SUM(AP32,AP71,AP112)</f>
        <v>726.69599999999991</v>
      </c>
      <c r="AQ114" s="47">
        <f>SUM(AQ32,AQ71,AQ112)</f>
        <v>744.08999999999992</v>
      </c>
      <c r="AR114" s="47">
        <f>SUM(AR32,AR71,AR112)</f>
        <v>1598.751</v>
      </c>
      <c r="AS114" s="47"/>
      <c r="AT114" s="47"/>
      <c r="AU114" s="47">
        <f>SUM(AU32,AU71,AU112)</f>
        <v>863.2349999999999</v>
      </c>
      <c r="AV114" s="47">
        <f>SUM(AV32,AV71,AV112)</f>
        <v>706.04699999999991</v>
      </c>
      <c r="AW114" s="47">
        <f>SUM(AW32,AW71,AW112)</f>
        <v>1449.192</v>
      </c>
      <c r="AX114" s="44"/>
      <c r="AY114" s="44"/>
      <c r="AZ114" s="47">
        <f>SUM(AZ32,AZ71,AZ112)</f>
        <v>724.005</v>
      </c>
      <c r="BA114" s="47">
        <f>SUM(BA32,BA71,BA112)</f>
        <v>829.56700000000001</v>
      </c>
      <c r="BB114" s="47">
        <f>SUM(BB32,BB71,BB112)</f>
        <v>1525.982</v>
      </c>
      <c r="BC114" s="47"/>
      <c r="BD114" s="47"/>
      <c r="BE114" s="47">
        <f>SUM(BE32,BE71,BE112)</f>
        <v>715.62899999999991</v>
      </c>
      <c r="BF114" s="47">
        <f>SUM(BF32,BF71,BF112)</f>
        <v>777.73799999999994</v>
      </c>
      <c r="BG114" s="47">
        <f>SUM(BG32,BG71,BG112)</f>
        <v>1214.7809999999999</v>
      </c>
      <c r="BH114" s="99"/>
      <c r="BI114" s="44"/>
      <c r="BJ114" s="47">
        <f>SUM(BJ32,BJ71,BJ112)</f>
        <v>906.03300000000013</v>
      </c>
      <c r="BK114" s="47">
        <f>SUM(BK32,BK71,BK112)</f>
        <v>719.58299999999997</v>
      </c>
      <c r="BL114" s="47">
        <f>SUM(BL32,BL71,BL112)</f>
        <v>1561.5540000000001</v>
      </c>
      <c r="BM114" s="45"/>
      <c r="BN114" s="47"/>
      <c r="BO114" s="47">
        <f>SUM(BO32,BO71,BO112)</f>
        <v>729.97199999999998</v>
      </c>
      <c r="BP114" s="47">
        <f>SUM(BP32,BP71,BP112)</f>
        <v>805.596</v>
      </c>
      <c r="BQ114" s="47">
        <f>SUM(BQ32,BQ71,BQ112)</f>
        <v>1344.3869999999999</v>
      </c>
      <c r="BR114" s="47"/>
      <c r="BS114" s="47"/>
      <c r="BT114" s="47">
        <f>SUM(BT32,BT71,BT112)</f>
        <v>890.90100000000007</v>
      </c>
      <c r="BU114" s="47">
        <f>SUM(BU32,BU71,BU112)</f>
        <v>665.37899999999991</v>
      </c>
      <c r="BV114" s="47">
        <f>SUM(BV32,BV71,BV112)</f>
        <v>1386.9960000000001</v>
      </c>
      <c r="BW114" s="47"/>
      <c r="BX114" s="47"/>
      <c r="BY114" s="47">
        <f>SUM(BY32,BY71,BY112)</f>
        <v>811.50599999999986</v>
      </c>
      <c r="BZ114" s="47">
        <f>SUM(BZ32,BZ71,BZ112)</f>
        <v>823.66499999999996</v>
      </c>
      <c r="CA114" s="47">
        <f>SUM(CA32,CA71,CA112)</f>
        <v>1498.0919999999999</v>
      </c>
      <c r="CB114" s="47"/>
      <c r="CC114" s="47"/>
      <c r="CD114" s="47">
        <f>SUM(CD32,CD71,CD112)</f>
        <v>796.08299999999997</v>
      </c>
      <c r="CE114" s="47">
        <f>SUM(CE32,CE71,CE112)</f>
        <v>601.11900000000003</v>
      </c>
      <c r="CF114" s="47">
        <f>SUM(CF32,CF71,CF112)</f>
        <v>1642.452</v>
      </c>
      <c r="CG114" s="47"/>
      <c r="CH114" s="47"/>
      <c r="CI114" s="47">
        <f>SUM(CI32,CI71,CI112)</f>
        <v>652.39499999999998</v>
      </c>
      <c r="CJ114" s="47">
        <f>SUM(CJ32,CJ71,CJ112)</f>
        <v>669.86099999999988</v>
      </c>
      <c r="CK114" s="47">
        <f>SUM(CK32,CK71,CK112)</f>
        <v>1398.0420000000001</v>
      </c>
      <c r="CL114" s="47"/>
      <c r="CM114" s="47"/>
      <c r="CN114" s="47">
        <f>SUM(CN32,CN71,CN112)</f>
        <v>758.70899999999983</v>
      </c>
      <c r="CO114" s="47">
        <f>SUM(CO32,CO71,CO112)</f>
        <v>579.16800000000001</v>
      </c>
      <c r="CP114" s="47">
        <f>SUM(CP32,CP71,CP112)</f>
        <v>1567.6709999999998</v>
      </c>
      <c r="CQ114" s="47"/>
      <c r="CR114" s="47"/>
      <c r="CS114" s="47">
        <f>SUM(CS32,CS71,CS112)</f>
        <v>667.94399999999996</v>
      </c>
      <c r="CT114" s="47">
        <f>SUM(CT32,CT71,CT112)</f>
        <v>715.05299999999988</v>
      </c>
      <c r="CU114" s="47">
        <f>SUM(CU32,CU71,CU112)</f>
        <v>1555.674</v>
      </c>
      <c r="CV114" s="47"/>
      <c r="CW114" s="47"/>
      <c r="CX114" s="47">
        <f>SUM(CX32,CX71,CX112)</f>
        <v>772.55099999999993</v>
      </c>
      <c r="CY114" s="47">
        <f>SUM(CY32,CY71,CY112)</f>
        <v>558.34500000000003</v>
      </c>
      <c r="CZ114" s="47">
        <f>SUM(CZ32,CZ71,CZ112)</f>
        <v>1452.7620000000002</v>
      </c>
      <c r="DA114" s="47"/>
      <c r="DB114" s="47"/>
      <c r="DC114" s="47">
        <f>SUM(DC32,DC71,DC112)</f>
        <v>656.85900000000004</v>
      </c>
      <c r="DD114" s="47">
        <f>SUM(DD32,DD71,DD112)</f>
        <v>740.57099999999991</v>
      </c>
      <c r="DE114" s="47">
        <f>SUM(DE32,DE71,DE112)</f>
        <v>1284.8879999999999</v>
      </c>
      <c r="DF114" s="47"/>
      <c r="DG114" s="47"/>
      <c r="DH114" s="47">
        <f>SUM(DH32,DH71,DH112)</f>
        <v>777.57</v>
      </c>
      <c r="DI114" s="47">
        <f>SUM(DI32,DI71,DI112)</f>
        <v>518.71199999999999</v>
      </c>
      <c r="DJ114" s="47">
        <f>SUM(DJ32,DJ71,DJ112)</f>
        <v>1429.6469999999999</v>
      </c>
      <c r="DK114" s="47"/>
      <c r="DL114" s="47"/>
      <c r="DM114" s="47">
        <f>SUM(DM32,DM71,DM112)</f>
        <v>446.44200000000001</v>
      </c>
      <c r="DN114" s="47">
        <f>SUM(DN32,DN71,DN112)</f>
        <v>513.08399999999995</v>
      </c>
      <c r="DO114" s="47">
        <f>SUM(DO32,DO71,DO112)</f>
        <v>656.26800000000003</v>
      </c>
      <c r="DP114" s="47"/>
    </row>
    <row r="115" spans="1:121" s="21" customFormat="1" x14ac:dyDescent="0.25">
      <c r="A115"/>
      <c r="B115"/>
      <c r="C115" s="46"/>
      <c r="D115" s="46"/>
      <c r="E115" s="49"/>
      <c r="F115" s="47">
        <f t="shared" ref="F115:F126" si="175">$B115/100*J115</f>
        <v>0</v>
      </c>
      <c r="G115" s="47">
        <f t="shared" ref="G115:G126" si="176">$C115/100*J115</f>
        <v>0</v>
      </c>
      <c r="H115" s="47">
        <f t="shared" ref="H115:H126" si="177">$D115/100*J115</f>
        <v>0</v>
      </c>
      <c r="I115" s="47">
        <f t="shared" ref="I115:I126" si="178">$E115/100*J115</f>
        <v>0</v>
      </c>
      <c r="J115" s="46"/>
      <c r="K115" s="47"/>
      <c r="L115" s="47">
        <f>L114/$L114</f>
        <v>1</v>
      </c>
      <c r="M115" s="47">
        <f t="shared" ref="M115:N115" si="179">M114/$L114</f>
        <v>1.1388775620594671</v>
      </c>
      <c r="N115" s="47">
        <f t="shared" si="179"/>
        <v>2.2370617557232846</v>
      </c>
      <c r="O115" s="47"/>
      <c r="P115" s="47"/>
      <c r="Q115" s="47">
        <f>Q114/$Q114</f>
        <v>1</v>
      </c>
      <c r="R115" s="47">
        <f t="shared" ref="R115:S115" si="180">R114/$Q114</f>
        <v>0.76646221544366877</v>
      </c>
      <c r="S115" s="47">
        <f t="shared" si="180"/>
        <v>2.0018061276987011</v>
      </c>
      <c r="T115" s="47"/>
      <c r="U115" s="47"/>
      <c r="V115" s="47">
        <f>V114/$V114</f>
        <v>1</v>
      </c>
      <c r="W115" s="47">
        <f t="shared" ref="W115:X115" si="181">W114/$V114</f>
        <v>1.0905495507474878</v>
      </c>
      <c r="X115" s="47">
        <f t="shared" si="181"/>
        <v>1.7721330471287733</v>
      </c>
      <c r="Y115" s="47"/>
      <c r="Z115" s="47"/>
      <c r="AA115" s="47">
        <f>AA114/$AA114</f>
        <v>1</v>
      </c>
      <c r="AB115" s="47">
        <f t="shared" ref="AB115:AC115" si="182">AB114/$AA114</f>
        <v>0.75241215681843854</v>
      </c>
      <c r="AC115" s="47">
        <f t="shared" si="182"/>
        <v>1.6934018754942946</v>
      </c>
      <c r="AD115" s="44"/>
      <c r="AE115" s="47"/>
      <c r="AF115" s="47">
        <f>AF114/$AF114</f>
        <v>1</v>
      </c>
      <c r="AG115" s="47">
        <f t="shared" ref="AG115:AH115" si="183">AG114/$AF114</f>
        <v>1.0785103878311109</v>
      </c>
      <c r="AH115" s="47">
        <f t="shared" si="183"/>
        <v>2.1928468402592234</v>
      </c>
      <c r="AI115" s="44"/>
      <c r="AJ115" s="47"/>
      <c r="AK115" s="47">
        <f>AK114/$AK114</f>
        <v>1</v>
      </c>
      <c r="AL115" s="47">
        <f t="shared" ref="AL115:AM115" si="184">AL114/$AK114</f>
        <v>0.78760086841657828</v>
      </c>
      <c r="AM115" s="47">
        <f t="shared" si="184"/>
        <v>1.5578268659839658</v>
      </c>
      <c r="AN115" s="99"/>
      <c r="AO115" s="47"/>
      <c r="AP115" s="47">
        <f>AP114/$AP114</f>
        <v>1</v>
      </c>
      <c r="AQ115" s="47">
        <f t="shared" ref="AQ115:AR115" si="185">AQ114/$AP114</f>
        <v>1.0239357310347106</v>
      </c>
      <c r="AR115" s="47">
        <f t="shared" si="185"/>
        <v>2.2000272466065591</v>
      </c>
      <c r="AS115" s="47"/>
      <c r="AT115" s="47"/>
      <c r="AU115" s="47">
        <f>AU114/$AU114</f>
        <v>1</v>
      </c>
      <c r="AV115" s="47">
        <f t="shared" ref="AV115:AW115" si="186">AV114/$AU114</f>
        <v>0.8179082173452189</v>
      </c>
      <c r="AW115" s="47">
        <f t="shared" si="186"/>
        <v>1.6787919859597911</v>
      </c>
      <c r="AX115" s="44"/>
      <c r="AY115" s="44"/>
      <c r="AZ115" s="47">
        <f>AZ114/$AZ114</f>
        <v>1</v>
      </c>
      <c r="BA115" s="47">
        <f t="shared" ref="BA115:BB115" si="187">BA114/$AZ114</f>
        <v>1.1458028604774828</v>
      </c>
      <c r="BB115" s="47">
        <f t="shared" si="187"/>
        <v>2.1076953888439998</v>
      </c>
      <c r="BC115" s="47"/>
      <c r="BD115" s="47"/>
      <c r="BE115" s="47">
        <f>BE114/$BE114</f>
        <v>1</v>
      </c>
      <c r="BF115" s="47">
        <f t="shared" ref="BF115:BG115" si="188">BF114/$BE114</f>
        <v>1.0867893838846665</v>
      </c>
      <c r="BG115" s="47">
        <f t="shared" si="188"/>
        <v>1.697501079469949</v>
      </c>
      <c r="BH115" s="99"/>
      <c r="BI115" s="44"/>
      <c r="BJ115" s="47">
        <f>BJ114/$BJ114</f>
        <v>1</v>
      </c>
      <c r="BK115" s="47">
        <f t="shared" ref="BK115:BL115" si="189">BK114/$BJ114</f>
        <v>0.79421279357374386</v>
      </c>
      <c r="BL115" s="47">
        <f t="shared" si="189"/>
        <v>1.7235067596875608</v>
      </c>
      <c r="BM115" s="45"/>
      <c r="BN115" s="47"/>
      <c r="BO115" s="47">
        <f>BO114/$BO114</f>
        <v>1</v>
      </c>
      <c r="BP115" s="47">
        <f t="shared" ref="BP115:BQ115" si="190">BP114/$BO114</f>
        <v>1.1035984941888182</v>
      </c>
      <c r="BQ115" s="47">
        <f t="shared" si="190"/>
        <v>1.8416966678173956</v>
      </c>
      <c r="BR115" s="47"/>
      <c r="BS115" s="47"/>
      <c r="BT115" s="47">
        <f>BT114/$BT114</f>
        <v>1</v>
      </c>
      <c r="BU115" s="47">
        <f t="shared" ref="BU115:BV115" si="191">BU114/$BT114</f>
        <v>0.74686076230692278</v>
      </c>
      <c r="BV115" s="47">
        <f t="shared" si="191"/>
        <v>1.5568463836049122</v>
      </c>
      <c r="BW115" s="47"/>
      <c r="BX115" s="47"/>
      <c r="BY115" s="47">
        <f>BY114/$BY114</f>
        <v>1</v>
      </c>
      <c r="BZ115" s="47">
        <f t="shared" ref="BZ115:CA115" si="192">BZ114/$BY114</f>
        <v>1.0149832533585705</v>
      </c>
      <c r="CA115" s="47">
        <f t="shared" si="192"/>
        <v>1.8460639847394846</v>
      </c>
      <c r="CB115" s="47"/>
      <c r="CC115" s="47"/>
      <c r="CD115" s="47">
        <f>CD114/$BJ114</f>
        <v>0.87864680425547403</v>
      </c>
      <c r="CE115" s="47">
        <f t="shared" ref="CE115:CF115" si="193">CE114/$BJ114</f>
        <v>0.66346258911099254</v>
      </c>
      <c r="CF115" s="47">
        <f t="shared" si="193"/>
        <v>1.812794898199072</v>
      </c>
      <c r="CG115" s="47"/>
      <c r="CH115" s="47"/>
      <c r="CI115" s="47">
        <f t="shared" ref="CI115:CK115" si="194">CI114/$BJ114</f>
        <v>0.7200565542314683</v>
      </c>
      <c r="CJ115" s="47">
        <f t="shared" si="194"/>
        <v>0.73933399776829301</v>
      </c>
      <c r="CK115" s="47">
        <f t="shared" si="194"/>
        <v>1.5430365119151288</v>
      </c>
      <c r="CL115" s="47"/>
      <c r="CM115" s="47"/>
      <c r="CN115" s="47">
        <f t="shared" ref="CN115:CP115" si="195">CN114/$BJ114</f>
        <v>0.83739665111535644</v>
      </c>
      <c r="CO115" s="47">
        <f t="shared" si="195"/>
        <v>0.63923499475184675</v>
      </c>
      <c r="CP115" s="47">
        <f t="shared" si="195"/>
        <v>1.7302581694044252</v>
      </c>
      <c r="CQ115" s="47"/>
      <c r="CR115" s="47"/>
      <c r="CS115" s="47">
        <f t="shared" ref="CS115:CU115" si="196">CS114/$BJ114</f>
        <v>0.73721818079473911</v>
      </c>
      <c r="CT115" s="47">
        <f t="shared" si="196"/>
        <v>0.78921297568631577</v>
      </c>
      <c r="CU115" s="47">
        <f t="shared" si="196"/>
        <v>1.7170169298469258</v>
      </c>
      <c r="CV115" s="47"/>
      <c r="CW115" s="47"/>
      <c r="CX115" s="47">
        <f t="shared" ref="CX115:CZ115" si="197">CX114/$BJ114</f>
        <v>0.85267424034223904</v>
      </c>
      <c r="CY115" s="47">
        <f t="shared" si="197"/>
        <v>0.61625238815804717</v>
      </c>
      <c r="CZ115" s="47">
        <f t="shared" si="197"/>
        <v>1.6034316630851193</v>
      </c>
      <c r="DA115" s="47"/>
      <c r="DB115" s="47"/>
      <c r="DC115" s="47">
        <f t="shared" ref="DC115:DE115" si="198">DC114/$BJ114</f>
        <v>0.72498352709007285</v>
      </c>
      <c r="DD115" s="47">
        <f t="shared" si="198"/>
        <v>0.81737751273960202</v>
      </c>
      <c r="DE115" s="47">
        <f t="shared" si="198"/>
        <v>1.4181470211349916</v>
      </c>
      <c r="DF115" s="47"/>
      <c r="DG115" s="47"/>
      <c r="DH115" s="47">
        <f t="shared" ref="DH115:DJ115" si="199">DH114/$BJ114</f>
        <v>0.85821377367049534</v>
      </c>
      <c r="DI115" s="47">
        <f t="shared" si="199"/>
        <v>0.57250894834956334</v>
      </c>
      <c r="DJ115" s="47">
        <f t="shared" si="199"/>
        <v>1.5779193473085416</v>
      </c>
      <c r="DK115" s="47"/>
      <c r="DL115" s="47"/>
      <c r="DM115" s="47">
        <f t="shared" ref="DM115:DO115" si="200">DM114/$BJ114</f>
        <v>0.49274364178788183</v>
      </c>
      <c r="DN115" s="47">
        <f t="shared" si="200"/>
        <v>0.56629725407352693</v>
      </c>
      <c r="DO115" s="47">
        <f t="shared" si="200"/>
        <v>0.72433123296833557</v>
      </c>
      <c r="DP115" s="47"/>
    </row>
    <row r="116" spans="1:121" s="21" customFormat="1" x14ac:dyDescent="0.25">
      <c r="A116"/>
      <c r="B116"/>
      <c r="C116" s="46"/>
      <c r="D116" s="46"/>
      <c r="E116" s="49"/>
      <c r="F116" s="39">
        <f t="shared" si="175"/>
        <v>0</v>
      </c>
      <c r="G116" s="39">
        <f t="shared" si="176"/>
        <v>0</v>
      </c>
      <c r="H116" s="39">
        <f t="shared" si="177"/>
        <v>0</v>
      </c>
      <c r="I116" s="39">
        <f t="shared" si="178"/>
        <v>0</v>
      </c>
      <c r="J116" s="46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4"/>
      <c r="AE116" s="47"/>
      <c r="AF116" s="47"/>
      <c r="AG116" s="47"/>
      <c r="AH116" s="47"/>
      <c r="AI116" s="44"/>
      <c r="AJ116" s="47"/>
      <c r="AK116" s="47"/>
      <c r="AL116" s="47"/>
      <c r="AM116" s="47"/>
      <c r="AN116" s="99"/>
      <c r="AO116" s="47"/>
      <c r="AP116" s="47"/>
      <c r="AQ116" s="47"/>
      <c r="AR116" s="47"/>
      <c r="AS116" s="47"/>
      <c r="AT116" s="47"/>
      <c r="AU116" s="47"/>
      <c r="AV116" s="47"/>
      <c r="AW116" s="47"/>
      <c r="AX116" s="44"/>
      <c r="AY116" s="44"/>
      <c r="AZ116" s="47"/>
      <c r="BA116" s="47"/>
      <c r="BB116" s="47"/>
      <c r="BC116" s="47"/>
      <c r="BD116" s="47"/>
      <c r="BE116" s="47"/>
      <c r="BF116" s="47"/>
      <c r="BG116" s="47"/>
      <c r="BH116" s="99"/>
      <c r="BI116" s="44"/>
      <c r="BJ116" s="47"/>
      <c r="BK116" s="47"/>
      <c r="BL116" s="47"/>
      <c r="BM116" s="45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/>
      <c r="CI116"/>
      <c r="CJ116"/>
      <c r="CK116"/>
      <c r="CL116" s="46"/>
      <c r="CM116"/>
      <c r="CN116"/>
      <c r="CO116"/>
      <c r="CP116"/>
      <c r="CQ116" s="46"/>
      <c r="CR116"/>
      <c r="CS116"/>
      <c r="CT116"/>
      <c r="CU116"/>
      <c r="CV116" s="46"/>
      <c r="CW116"/>
      <c r="CX116"/>
      <c r="CY116"/>
      <c r="CZ116"/>
      <c r="DA116" s="46"/>
      <c r="DB116"/>
      <c r="DC116"/>
      <c r="DD116"/>
      <c r="DE116"/>
      <c r="DF116" s="46"/>
      <c r="DG116"/>
      <c r="DH116"/>
      <c r="DI116"/>
      <c r="DJ116"/>
      <c r="DK116" s="46"/>
      <c r="DL116"/>
      <c r="DM116"/>
      <c r="DN116"/>
      <c r="DO116"/>
      <c r="DP116" s="46"/>
    </row>
    <row r="117" spans="1:121" s="21" customFormat="1" ht="15.75" thickBot="1" x14ac:dyDescent="0.3">
      <c r="A117"/>
      <c r="B117"/>
      <c r="C117" s="46"/>
      <c r="D117" s="46"/>
      <c r="E117" s="49"/>
      <c r="F117" s="47">
        <f t="shared" si="175"/>
        <v>0</v>
      </c>
      <c r="G117" s="47">
        <f t="shared" si="176"/>
        <v>0</v>
      </c>
      <c r="H117" s="47">
        <f t="shared" si="177"/>
        <v>0</v>
      </c>
      <c r="I117" s="47">
        <f t="shared" si="178"/>
        <v>0</v>
      </c>
      <c r="J117" s="46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4"/>
      <c r="AE117" s="47"/>
      <c r="AF117" s="47"/>
      <c r="AG117" s="47"/>
      <c r="AH117" s="47"/>
      <c r="AI117" s="44"/>
      <c r="AJ117" s="47"/>
      <c r="AK117" s="47"/>
      <c r="AL117" s="47"/>
      <c r="AM117" s="47"/>
      <c r="AN117" s="99"/>
      <c r="AO117" s="47"/>
      <c r="AP117" s="47"/>
      <c r="AQ117" s="47"/>
      <c r="AR117" s="47"/>
      <c r="AS117" s="47"/>
      <c r="AT117" s="47"/>
      <c r="AU117" s="47"/>
      <c r="AV117" s="47"/>
      <c r="AW117" s="47"/>
      <c r="AX117" s="44"/>
      <c r="AY117" s="44"/>
      <c r="AZ117" s="47"/>
      <c r="BA117" s="47"/>
      <c r="BB117" s="47"/>
      <c r="BC117" s="47"/>
      <c r="BD117" s="47"/>
      <c r="BE117" s="47"/>
      <c r="BF117" s="47"/>
      <c r="BG117" s="47"/>
      <c r="BH117" s="99"/>
      <c r="BI117" s="44"/>
      <c r="BJ117" s="47"/>
      <c r="BK117" s="47"/>
      <c r="BL117" s="47"/>
      <c r="BM117" s="45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/>
      <c r="CI117"/>
      <c r="CJ117"/>
      <c r="CK117"/>
      <c r="CL117" s="46"/>
      <c r="CM117"/>
      <c r="CN117"/>
      <c r="CO117"/>
      <c r="CP117"/>
      <c r="CQ117" s="46"/>
      <c r="CR117"/>
      <c r="CS117"/>
      <c r="CT117"/>
      <c r="CU117"/>
      <c r="CV117" s="46"/>
      <c r="CW117"/>
      <c r="CX117"/>
      <c r="CY117"/>
      <c r="CZ117"/>
      <c r="DA117" s="46"/>
      <c r="DB117"/>
      <c r="DC117"/>
      <c r="DD117"/>
      <c r="DE117"/>
      <c r="DF117" s="46"/>
      <c r="DG117"/>
      <c r="DH117"/>
      <c r="DI117"/>
      <c r="DJ117"/>
      <c r="DK117" s="46"/>
      <c r="DL117"/>
      <c r="DM117"/>
      <c r="DN117"/>
      <c r="DO117"/>
      <c r="DP117" s="46"/>
    </row>
    <row r="118" spans="1:121" s="21" customFormat="1" ht="16.5" thickTop="1" thickBot="1" x14ac:dyDescent="0.3">
      <c r="A118" s="86" t="s">
        <v>85</v>
      </c>
      <c r="B118" s="87"/>
      <c r="C118" s="87"/>
      <c r="D118" s="87"/>
      <c r="E118" s="88"/>
      <c r="F118" s="39">
        <f t="shared" si="175"/>
        <v>0</v>
      </c>
      <c r="G118" s="39">
        <f t="shared" si="176"/>
        <v>0</v>
      </c>
      <c r="H118" s="39">
        <f t="shared" si="177"/>
        <v>0</v>
      </c>
      <c r="I118" s="39">
        <f t="shared" si="178"/>
        <v>0</v>
      </c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9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9"/>
      <c r="BI118" s="87"/>
      <c r="BJ118" s="87"/>
      <c r="BK118" s="87"/>
      <c r="BL118" s="87"/>
      <c r="BM118" s="88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</row>
    <row r="119" spans="1:121" s="21" customFormat="1" x14ac:dyDescent="0.25">
      <c r="A119" s="40" t="s">
        <v>86</v>
      </c>
      <c r="B119" s="40">
        <v>91</v>
      </c>
      <c r="C119" s="38">
        <v>1.7</v>
      </c>
      <c r="D119" s="38">
        <v>2.2000000000000002</v>
      </c>
      <c r="E119" s="43">
        <v>17.899999999999999</v>
      </c>
      <c r="F119" s="47" t="e">
        <f t="shared" si="175"/>
        <v>#VALUE!</v>
      </c>
      <c r="G119" s="47" t="e">
        <f t="shared" si="176"/>
        <v>#VALUE!</v>
      </c>
      <c r="H119" s="47" t="e">
        <f t="shared" si="177"/>
        <v>#VALUE!</v>
      </c>
      <c r="I119" s="47" t="e">
        <f t="shared" si="178"/>
        <v>#VALUE!</v>
      </c>
      <c r="J119" s="38" t="str">
        <f>IF('Г на Ч'!J119*'Г на группу'!$A$2,'Г на Ч'!J119*'Г на группу'!$A$2,"")</f>
        <v/>
      </c>
      <c r="K119" s="39" t="str">
        <f>IF('Г на Ч'!K119*'Г на группу'!$A$2,'Г на Ч'!K119*'Г на группу'!$A$2,"")</f>
        <v/>
      </c>
      <c r="L119" s="39" t="str">
        <f>IF('Г на Ч'!L119*'Г на группу'!$A$2,'Г на Ч'!L119*'Г на группу'!$A$2,"")</f>
        <v/>
      </c>
      <c r="M119" s="39" t="str">
        <f>IF('Г на Ч'!M119*'Г на группу'!$A$2,'Г на Ч'!M119*'Г на группу'!$A$2,"")</f>
        <v/>
      </c>
      <c r="N119" s="39" t="str">
        <f>IF('Г на Ч'!N119*'Г на группу'!$A$2,'Г на Ч'!N119*'Г на группу'!$A$2,"")</f>
        <v/>
      </c>
      <c r="O119" s="40" t="str">
        <f>IF('Г на Ч'!O119*'Г на группу'!$A$2,'Г на Ч'!O119*'Г на группу'!$A$2,"")</f>
        <v/>
      </c>
      <c r="P119" s="39">
        <f>IF('Г на Ч'!P119*'Г на группу'!$A$2,'Г на Ч'!P119*'Г на группу'!$A$2,"")</f>
        <v>76.44</v>
      </c>
      <c r="Q119" s="39">
        <f>IF('Г на Ч'!Q119*'Г на группу'!$A$2,'Г на Ч'!Q119*'Г на группу'!$A$2,"")</f>
        <v>1.4280000000000002</v>
      </c>
      <c r="R119" s="39">
        <f>IF('Г на Ч'!R119*'Г на группу'!$A$2,'Г на Ч'!R119*'Г на группу'!$A$2,"")</f>
        <v>1.8480000000000003</v>
      </c>
      <c r="S119" s="39">
        <f>IF('Г на Ч'!S119*'Г на группу'!$A$2,'Г на Ч'!S119*'Г на группу'!$A$2,"")</f>
        <v>15.035999999999998</v>
      </c>
      <c r="T119" s="40">
        <f>IF('Г на Ч'!T119*'Г на группу'!$A$2,'Г на Ч'!T119*'Г на группу'!$A$2,"")</f>
        <v>84</v>
      </c>
      <c r="U119" s="39" t="str">
        <f>IF('Г на Ч'!U119*'Г на группу'!$A$2,'Г на Ч'!U119*'Г на группу'!$A$2,"")</f>
        <v/>
      </c>
      <c r="V119" s="39" t="str">
        <f>IF('Г на Ч'!V119*'Г на группу'!$A$2,'Г на Ч'!V119*'Г на группу'!$A$2,"")</f>
        <v/>
      </c>
      <c r="W119" s="39" t="str">
        <f>IF('Г на Ч'!W119*'Г на группу'!$A$2,'Г на Ч'!W119*'Г на группу'!$A$2,"")</f>
        <v/>
      </c>
      <c r="X119" s="39" t="str">
        <f>IF('Г на Ч'!X119*'Г на группу'!$A$2,'Г на Ч'!X119*'Г на группу'!$A$2,"")</f>
        <v/>
      </c>
      <c r="Y119" s="40" t="str">
        <f>IF('Г на Ч'!Y119*'Г на группу'!$A$2,'Г на Ч'!Y119*'Г на группу'!$A$2,"")</f>
        <v/>
      </c>
      <c r="Z119" s="39" t="str">
        <f>IF('Г на Ч'!Z119*'Г на группу'!$A$2,'Г на Ч'!Z119*'Г на группу'!$A$2,"")</f>
        <v/>
      </c>
      <c r="AA119" s="39" t="str">
        <f>IF('Г на Ч'!AA119*'Г на группу'!$A$2,'Г на Ч'!AA119*'Г на группу'!$A$2,"")</f>
        <v/>
      </c>
      <c r="AB119" s="39" t="str">
        <f>IF('Г на Ч'!AB119*'Г на группу'!$A$2,'Г на Ч'!AB119*'Г на группу'!$A$2,"")</f>
        <v/>
      </c>
      <c r="AC119" s="39" t="str">
        <f>IF('Г на Ч'!AC119*'Г на группу'!$A$2,'Г на Ч'!AC119*'Г на группу'!$A$2,"")</f>
        <v/>
      </c>
      <c r="AD119" s="38" t="str">
        <f>IF('Г на Ч'!AD119*'Г на группу'!$A$2,'Г на Ч'!AD119*'Г на группу'!$A$2,"")</f>
        <v/>
      </c>
      <c r="AE119" s="39">
        <f>IF('Г на Ч'!AE119*'Г на группу'!$A$2,'Г на Ч'!AE119*'Г на группу'!$A$2,"")</f>
        <v>76.44</v>
      </c>
      <c r="AF119" s="39">
        <f>IF('Г на Ч'!AF119*'Г на группу'!$A$2,'Г на Ч'!AF119*'Г на группу'!$A$2,"")</f>
        <v>1.4280000000000002</v>
      </c>
      <c r="AG119" s="39">
        <f>IF('Г на Ч'!AG119*'Г на группу'!$A$2,'Г на Ч'!AG119*'Г на группу'!$A$2,"")</f>
        <v>1.8480000000000003</v>
      </c>
      <c r="AH119" s="39">
        <f>IF('Г на Ч'!AH119*'Г на группу'!$A$2,'Г на Ч'!AH119*'Г на группу'!$A$2,"")</f>
        <v>15.035999999999998</v>
      </c>
      <c r="AI119" s="38">
        <f>IF('Г на Ч'!AI119*'Г на группу'!$A$2,'Г на Ч'!AI119*'Г на группу'!$A$2,"")</f>
        <v>84</v>
      </c>
      <c r="AJ119" s="39" t="str">
        <f>IF('Г на Ч'!AJ119*'Г на группу'!$A$2,'Г на Ч'!AJ119*'Г на группу'!$A$2,"")</f>
        <v/>
      </c>
      <c r="AK119" s="39" t="str">
        <f>IF('Г на Ч'!AK119*'Г на группу'!$A$2,'Г на Ч'!AK119*'Г на группу'!$A$2,"")</f>
        <v/>
      </c>
      <c r="AL119" s="39" t="str">
        <f>IF('Г на Ч'!AL119*'Г на группу'!$A$2,'Г на Ч'!AL119*'Г на группу'!$A$2,"")</f>
        <v/>
      </c>
      <c r="AM119" s="39" t="str">
        <f>IF('Г на Ч'!AM119*'Г на группу'!$A$2,'Г на Ч'!AM119*'Г на группу'!$A$2,"")</f>
        <v/>
      </c>
      <c r="AN119" s="41" t="str">
        <f>IF('Г на Ч'!AN119*'Г на группу'!$A$2,'Г на Ч'!AN119*'Г на группу'!$A$2,"")</f>
        <v/>
      </c>
      <c r="AO119" s="39">
        <f>IF('Г на Ч'!AO119*'Г на группу'!$A$2,'Г на Ч'!AO119*'Г на группу'!$A$2,"")</f>
        <v>76.44</v>
      </c>
      <c r="AP119" s="39">
        <f>IF('Г на Ч'!AP119*'Г на группу'!$A$2,'Г на Ч'!AP119*'Г на группу'!$A$2,"")</f>
        <v>1.4280000000000002</v>
      </c>
      <c r="AQ119" s="39">
        <f>IF('Г на Ч'!AQ119*'Г на группу'!$A$2,'Г на Ч'!AQ119*'Г на группу'!$A$2,"")</f>
        <v>1.8480000000000003</v>
      </c>
      <c r="AR119" s="39">
        <f>IF('Г на Ч'!AR119*'Г на группу'!$A$2,'Г на Ч'!AR119*'Г на группу'!$A$2,"")</f>
        <v>15.035999999999998</v>
      </c>
      <c r="AS119" s="38">
        <f>IF('Г на Ч'!AS119*'Г на группу'!$A$2,'Г на Ч'!AS119*'Г на группу'!$A$2,"")</f>
        <v>84</v>
      </c>
      <c r="AT119" s="39" t="str">
        <f>IF('Г на Ч'!AT119*'Г на группу'!$A$2,'Г на Ч'!AT119*'Г на группу'!$A$2,"")</f>
        <v/>
      </c>
      <c r="AU119" s="39" t="str">
        <f>IF('Г на Ч'!AU119*'Г на группу'!$A$2,'Г на Ч'!AU119*'Г на группу'!$A$2,"")</f>
        <v/>
      </c>
      <c r="AV119" s="39" t="str">
        <f>IF('Г на Ч'!AV119*'Г на группу'!$A$2,'Г на Ч'!AV119*'Г на группу'!$A$2,"")</f>
        <v/>
      </c>
      <c r="AW119" s="39" t="str">
        <f>IF('Г на Ч'!AW119*'Г на группу'!$A$2,'Г на Ч'!AW119*'Г на группу'!$A$2,"")</f>
        <v/>
      </c>
      <c r="AX119" s="38" t="str">
        <f>IF('Г на Ч'!AX119*'Г на группу'!$A$2,'Г на Ч'!AX119*'Г на группу'!$A$2,"")</f>
        <v/>
      </c>
      <c r="AY119" s="42">
        <f>IF('Г на Ч'!AY119*'Г на группу'!$A$2,'Г на Ч'!AY119*'Г на группу'!$A$2,"")</f>
        <v>76.44</v>
      </c>
      <c r="AZ119" s="39">
        <f>IF('Г на Ч'!AZ119*'Г на группу'!$A$2,'Г на Ч'!AZ119*'Г на группу'!$A$2,"")</f>
        <v>1.4280000000000002</v>
      </c>
      <c r="BA119" s="39">
        <f>IF('Г на Ч'!BA119*'Г на группу'!$A$2,'Г на Ч'!BA119*'Г на группу'!$A$2,"")</f>
        <v>1.8480000000000003</v>
      </c>
      <c r="BB119" s="39">
        <f>IF('Г на Ч'!BB119*'Г на группу'!$A$2,'Г на Ч'!BB119*'Г на группу'!$A$2,"")</f>
        <v>15.035999999999998</v>
      </c>
      <c r="BC119" s="38">
        <f>IF('Г на Ч'!BC119*'Г на группу'!$A$2,'Г на Ч'!BC119*'Г на группу'!$A$2,"")</f>
        <v>84</v>
      </c>
      <c r="BD119" s="39" t="str">
        <f>IF('Г на Ч'!BD119*'Г на группу'!$A$2,'Г на Ч'!BD119*'Г на группу'!$A$2,"")</f>
        <v/>
      </c>
      <c r="BE119" s="39" t="str">
        <f>IF('Г на Ч'!BE119*'Г на группу'!$A$2,'Г на Ч'!BE119*'Г на группу'!$A$2,"")</f>
        <v/>
      </c>
      <c r="BF119" s="39" t="str">
        <f>IF('Г на Ч'!BF119*'Г на группу'!$A$2,'Г на Ч'!BF119*'Г на группу'!$A$2,"")</f>
        <v/>
      </c>
      <c r="BG119" s="39" t="str">
        <f>IF('Г на Ч'!BG119*'Г на группу'!$A$2,'Г на Ч'!BG119*'Г на группу'!$A$2,"")</f>
        <v/>
      </c>
      <c r="BH119" s="41" t="str">
        <f>IF('Г на Ч'!BH119*'Г на группу'!$A$2,'Г на Ч'!BH119*'Г на группу'!$A$2,"")</f>
        <v/>
      </c>
      <c r="BI119" s="42">
        <f>IF('Г на Ч'!BI119*'Г на группу'!$A$2,'Г на Ч'!BI119*'Г на группу'!$A$2,"")</f>
        <v>76.44</v>
      </c>
      <c r="BJ119" s="39">
        <f>IF('Г на Ч'!BJ119*'Г на группу'!$A$2,'Г на Ч'!BJ119*'Г на группу'!$A$2,"")</f>
        <v>1.4280000000000002</v>
      </c>
      <c r="BK119" s="39">
        <f>IF('Г на Ч'!BK119*'Г на группу'!$A$2,'Г на Ч'!BK119*'Г на группу'!$A$2,"")</f>
        <v>1.8480000000000003</v>
      </c>
      <c r="BL119" s="39">
        <f>IF('Г на Ч'!BL119*'Г на группу'!$A$2,'Г на Ч'!BL119*'Г на группу'!$A$2,"")</f>
        <v>15.035999999999998</v>
      </c>
      <c r="BM119" s="43">
        <f>IF('Г на Ч'!BM119*'Г на группу'!$A$2,'Г на Ч'!BM119*'Г на группу'!$A$2,"")</f>
        <v>84</v>
      </c>
      <c r="BN119" s="39" t="str">
        <f>IF('Г на Ч'!BN119*'Г на группу'!$A$2,'Г на Ч'!BN119*'Г на группу'!$A$2,"")</f>
        <v/>
      </c>
      <c r="BO119" s="39" t="str">
        <f>IF('Г на Ч'!BO119*'Г на группу'!$A$2,'Г на Ч'!BO119*'Г на группу'!$A$2,"")</f>
        <v/>
      </c>
      <c r="BP119" s="39" t="str">
        <f>IF('Г на Ч'!BP119*'Г на группу'!$A$2,'Г на Ч'!BP119*'Г на группу'!$A$2,"")</f>
        <v/>
      </c>
      <c r="BQ119" s="39" t="str">
        <f>IF('Г на Ч'!BQ119*'Г на группу'!$A$2,'Г на Ч'!BQ119*'Г на группу'!$A$2,"")</f>
        <v/>
      </c>
      <c r="BR119" s="40" t="str">
        <f>IF('Г на Ч'!BR119*'Г на группу'!$A$2,'Г на Ч'!BR119*'Г на группу'!$A$2,"")</f>
        <v/>
      </c>
      <c r="BS119" s="39">
        <f>IF('Г на Ч'!BS119*'Г на группу'!$A$2,'Г на Ч'!BS119*'Г на группу'!$A$2,"")</f>
        <v>87.36</v>
      </c>
      <c r="BT119" s="39">
        <f>IF('Г на Ч'!BT119*'Г на группу'!$A$2,'Г на Ч'!BT119*'Г на группу'!$A$2,"")</f>
        <v>1.6320000000000001</v>
      </c>
      <c r="BU119" s="39">
        <f>IF('Г на Ч'!BU119*'Г на группу'!$A$2,'Г на Ч'!BU119*'Г на группу'!$A$2,"")</f>
        <v>2.1120000000000001</v>
      </c>
      <c r="BV119" s="39">
        <f>IF('Г на Ч'!BV119*'Г на группу'!$A$2,'Г на Ч'!BV119*'Г на группу'!$A$2,"")</f>
        <v>17.183999999999997</v>
      </c>
      <c r="BW119" s="40">
        <f>IF('Г на Ч'!BW119*'Г на группу'!$A$2,'Г на Ч'!BW119*'Г на группу'!$A$2,"")</f>
        <v>96</v>
      </c>
      <c r="BX119" s="39" t="str">
        <f>IF('Г на Ч'!BX119*'Г на группу'!$A$2,'Г на Ч'!BX119*'Г на группу'!$A$2,"")</f>
        <v/>
      </c>
      <c r="BY119" s="39" t="str">
        <f>IF('Г на Ч'!BY119*'Г на группу'!$A$2,'Г на Ч'!BY119*'Г на группу'!$A$2,"")</f>
        <v/>
      </c>
      <c r="BZ119" s="39" t="str">
        <f>IF('Г на Ч'!BZ119*'Г на группу'!$A$2,'Г на Ч'!BZ119*'Г на группу'!$A$2,"")</f>
        <v/>
      </c>
      <c r="CA119" s="39" t="str">
        <f>IF('Г на Ч'!CA119*'Г на группу'!$A$2,'Г на Ч'!CA119*'Г на группу'!$A$2,"")</f>
        <v/>
      </c>
      <c r="CB119" s="40" t="str">
        <f>IF('Г на Ч'!CB119*'Г на группу'!$A$2,'Г на Ч'!CB119*'Г на группу'!$A$2,"")</f>
        <v/>
      </c>
      <c r="CC119" s="39" t="str">
        <f>IF('Г на Ч'!CC119*'Г на группу'!$A$2,'Г на Ч'!CC119*'Г на группу'!$A$2,"")</f>
        <v/>
      </c>
      <c r="CD119" s="39" t="str">
        <f>IF('Г на Ч'!CD119*'Г на группу'!$A$2,'Г на Ч'!CD119*'Г на группу'!$A$2,"")</f>
        <v/>
      </c>
      <c r="CE119" s="39" t="str">
        <f>IF('Г на Ч'!CE119*'Г на группу'!$A$2,'Г на Ч'!CE119*'Г на группу'!$A$2,"")</f>
        <v/>
      </c>
      <c r="CF119" s="39" t="str">
        <f>IF('Г на Ч'!CF119*'Г на группу'!$A$2,'Г на Ч'!CF119*'Г на группу'!$A$2,"")</f>
        <v/>
      </c>
      <c r="CG119" s="40" t="str">
        <f>IF('Г на Ч'!CG119*'Г на группу'!$A$2,'Г на Ч'!CG119*'Г на группу'!$A$2,"")</f>
        <v/>
      </c>
      <c r="CH119" s="39">
        <f>IF('Г на Ч'!CH119*'Г на группу'!$A$2,'Г на Ч'!CH119*'Г на группу'!$A$2,"")</f>
        <v>87.36</v>
      </c>
      <c r="CI119" s="39">
        <f>IF('Г на Ч'!CI119*'Г на группу'!$A$2,'Г на Ч'!CI119*'Г на группу'!$A$2,"")</f>
        <v>1.6320000000000001</v>
      </c>
      <c r="CJ119" s="39">
        <f>IF('Г на Ч'!CJ119*'Г на группу'!$A$2,'Г на Ч'!CJ119*'Г на группу'!$A$2,"")</f>
        <v>2.1120000000000001</v>
      </c>
      <c r="CK119" s="39">
        <f>IF('Г на Ч'!CK119*'Г на группу'!$A$2,'Г на Ч'!CK119*'Г на группу'!$A$2,"")</f>
        <v>17.183999999999997</v>
      </c>
      <c r="CL119" s="38">
        <f>IF('Г на Ч'!CL119*'Г на группу'!$A$2,'Г на Ч'!CL119*'Г на группу'!$A$2,"")</f>
        <v>96</v>
      </c>
      <c r="CM119" s="39" t="str">
        <f>IF('Г на Ч'!CM119*'Г на группу'!$A$2,'Г на Ч'!CM119*'Г на группу'!$A$2,"")</f>
        <v/>
      </c>
      <c r="CN119" s="39" t="str">
        <f>IF('Г на Ч'!CN119*'Г на группу'!$A$2,'Г на Ч'!CN119*'Г на группу'!$A$2,"")</f>
        <v/>
      </c>
      <c r="CO119" s="39" t="str">
        <f>IF('Г на Ч'!CO119*'Г на группу'!$A$2,'Г на Ч'!CO119*'Г на группу'!$A$2,"")</f>
        <v/>
      </c>
      <c r="CP119" s="39" t="str">
        <f>IF('Г на Ч'!CP119*'Г на группу'!$A$2,'Г на Ч'!CP119*'Г на группу'!$A$2,"")</f>
        <v/>
      </c>
      <c r="CQ119" s="38" t="str">
        <f>IF('Г на Ч'!CQ119*'Г на группу'!$A$2,'Г на Ч'!CQ119*'Г на группу'!$A$2,"")</f>
        <v/>
      </c>
      <c r="CR119" s="39" t="str">
        <f>IF('Г на Ч'!CR119*'Г на группу'!$A$2,'Г на Ч'!CR119*'Г на группу'!$A$2,"")</f>
        <v/>
      </c>
      <c r="CS119" s="39" t="str">
        <f>IF('Г на Ч'!CS119*'Г на группу'!$A$2,'Г на Ч'!CS119*'Г на группу'!$A$2,"")</f>
        <v/>
      </c>
      <c r="CT119" s="39" t="str">
        <f>IF('Г на Ч'!CT119*'Г на группу'!$A$2,'Г на Ч'!CT119*'Г на группу'!$A$2,"")</f>
        <v/>
      </c>
      <c r="CU119" s="39" t="str">
        <f>IF('Г на Ч'!CU119*'Г на группу'!$A$2,'Г на Ч'!CU119*'Г на группу'!$A$2,"")</f>
        <v/>
      </c>
      <c r="CV119" s="38" t="str">
        <f>IF('Г на Ч'!CV119*'Г на группу'!$A$2,'Г на Ч'!CV119*'Г на группу'!$A$2,"")</f>
        <v/>
      </c>
      <c r="CW119" s="39">
        <f>IF('Г на Ч'!CW119*'Г на группу'!$A$2,'Г на Ч'!CW119*'Г на группу'!$A$2,"")</f>
        <v>87.36</v>
      </c>
      <c r="CX119" s="39">
        <f>IF('Г на Ч'!CX119*'Г на группу'!$A$2,'Г на Ч'!CX119*'Г на группу'!$A$2,"")</f>
        <v>1.6320000000000001</v>
      </c>
      <c r="CY119" s="39">
        <f>IF('Г на Ч'!CY119*'Г на группу'!$A$2,'Г на Ч'!CY119*'Г на группу'!$A$2,"")</f>
        <v>2.1120000000000001</v>
      </c>
      <c r="CZ119" s="39">
        <f>IF('Г на Ч'!CZ119*'Г на группу'!$A$2,'Г на Ч'!CZ119*'Г на группу'!$A$2,"")</f>
        <v>17.183999999999997</v>
      </c>
      <c r="DA119" s="38">
        <f>IF('Г на Ч'!DA119*'Г на группу'!$A$2,'Г на Ч'!DA119*'Г на группу'!$A$2,"")</f>
        <v>96</v>
      </c>
      <c r="DB119" s="39" t="str">
        <f>IF('Г на Ч'!DB119*'Г на группу'!$A$2,'Г на Ч'!DB119*'Г на группу'!$A$2,"")</f>
        <v/>
      </c>
      <c r="DC119" s="39" t="str">
        <f>IF('Г на Ч'!DC119*'Г на группу'!$A$2,'Г на Ч'!DC119*'Г на группу'!$A$2,"")</f>
        <v/>
      </c>
      <c r="DD119" s="39" t="str">
        <f>IF('Г на Ч'!DD119*'Г на группу'!$A$2,'Г на Ч'!DD119*'Г на группу'!$A$2,"")</f>
        <v/>
      </c>
      <c r="DE119" s="39" t="str">
        <f>IF('Г на Ч'!DE119*'Г на группу'!$A$2,'Г на Ч'!DE119*'Г на группу'!$A$2,"")</f>
        <v/>
      </c>
      <c r="DF119" s="38" t="str">
        <f>IF('Г на Ч'!DF119*'Г на группу'!$A$2,'Г на Ч'!DF119*'Г на группу'!$A$2,"")</f>
        <v/>
      </c>
      <c r="DG119" s="39" t="str">
        <f>IF('Г на Ч'!DG119*'Г на группу'!$A$2,'Г на Ч'!DG119*'Г на группу'!$A$2,"")</f>
        <v/>
      </c>
      <c r="DH119" s="39" t="str">
        <f>IF('Г на Ч'!DH119*'Г на группу'!$A$2,'Г на Ч'!DH119*'Г на группу'!$A$2,"")</f>
        <v/>
      </c>
      <c r="DI119" s="39" t="str">
        <f>IF('Г на Ч'!DI119*'Г на группу'!$A$2,'Г на Ч'!DI119*'Г на группу'!$A$2,"")</f>
        <v/>
      </c>
      <c r="DJ119" s="39" t="str">
        <f>IF('Г на Ч'!DJ119*'Г на группу'!$A$2,'Г на Ч'!DJ119*'Г на группу'!$A$2,"")</f>
        <v/>
      </c>
      <c r="DK119" s="38" t="str">
        <f>IF('Г на Ч'!DK119*'Г на группу'!$A$2,'Г на Ч'!DK119*'Г на группу'!$A$2,"")</f>
        <v/>
      </c>
      <c r="DL119" s="39">
        <f>IF('Г на Ч'!DL119*'Г на группу'!$A$2,'Г на Ч'!DL119*'Г на группу'!$A$2,"")</f>
        <v>87.36</v>
      </c>
      <c r="DM119" s="39">
        <f>IF('Г на Ч'!DM119*'Г на группу'!$A$2,'Г на Ч'!DM119*'Г на группу'!$A$2,"")</f>
        <v>1.6320000000000001</v>
      </c>
      <c r="DN119" s="39">
        <f>IF('Г на Ч'!DN119*'Г на группу'!$A$2,'Г на Ч'!DN119*'Г на группу'!$A$2,"")</f>
        <v>2.1120000000000001</v>
      </c>
      <c r="DO119" s="39">
        <f>IF('Г на Ч'!DO119*'Г на группу'!$A$2,'Г на Ч'!DO119*'Г на группу'!$A$2,"")</f>
        <v>17.183999999999997</v>
      </c>
      <c r="DP119" s="38">
        <f>IF('Г на Ч'!DP119*'Г на группу'!$A$2,'Г на Ч'!DP119*'Г на группу'!$A$2,"")</f>
        <v>96</v>
      </c>
      <c r="DQ119" s="21">
        <f t="shared" ref="DQ119:DQ131" si="201">SUM(J119,O119,T119,Y119,AD119,AI119,AN119,AS119,AX119,BC119,BH119,BM119,BR119,BW119,CB119,CG119,CL119,CQ119,CV119,DA119,DF119,DK119,DP119)</f>
        <v>804</v>
      </c>
    </row>
    <row r="120" spans="1:121" s="21" customFormat="1" x14ac:dyDescent="0.25">
      <c r="A120" t="s">
        <v>87</v>
      </c>
      <c r="B120">
        <v>654</v>
      </c>
      <c r="C120" s="46">
        <v>15.2</v>
      </c>
      <c r="D120" s="46">
        <v>65.2</v>
      </c>
      <c r="E120" s="49">
        <v>7</v>
      </c>
      <c r="F120" s="59" t="e">
        <f t="shared" si="175"/>
        <v>#VALUE!</v>
      </c>
      <c r="G120" s="59" t="e">
        <f t="shared" si="176"/>
        <v>#VALUE!</v>
      </c>
      <c r="H120" s="59" t="e">
        <f t="shared" si="177"/>
        <v>#VALUE!</v>
      </c>
      <c r="I120" s="59" t="e">
        <f t="shared" si="178"/>
        <v>#VALUE!</v>
      </c>
      <c r="J120" s="46" t="str">
        <f>IF('Г на Ч'!J120*'Г на группу'!$A$2,'Г на Ч'!J120*'Г на группу'!$A$2,"")</f>
        <v/>
      </c>
      <c r="K120" s="47" t="str">
        <f>IF('Г на Ч'!K120*'Г на группу'!$A$2,'Г на Ч'!K120*'Г на группу'!$A$2,"")</f>
        <v/>
      </c>
      <c r="L120" s="47" t="str">
        <f>IF('Г на Ч'!L120*'Г на группу'!$A$2,'Г на Ч'!L120*'Г на группу'!$A$2,"")</f>
        <v/>
      </c>
      <c r="M120" s="47" t="str">
        <f>IF('Г на Ч'!M120*'Г на группу'!$A$2,'Г на Ч'!M120*'Г на группу'!$A$2,"")</f>
        <v/>
      </c>
      <c r="N120" s="47" t="str">
        <f>IF('Г на Ч'!N120*'Г на группу'!$A$2,'Г на Ч'!N120*'Г на группу'!$A$2,"")</f>
        <v/>
      </c>
      <c r="O120" t="str">
        <f>IF('Г на Ч'!O120*'Г на группу'!$A$2,'Г на Ч'!O120*'Г на группу'!$A$2,"")</f>
        <v/>
      </c>
      <c r="P120" s="47">
        <f>IF('Г на Ч'!P120*'Г на группу'!$A$2,'Г на Ч'!P120*'Г на группу'!$A$2,"")</f>
        <v>549.36</v>
      </c>
      <c r="Q120" s="47">
        <f>IF('Г на Ч'!Q120*'Г на группу'!$A$2,'Г на Ч'!Q120*'Г на группу'!$A$2,"")</f>
        <v>12.768000000000001</v>
      </c>
      <c r="R120" s="47">
        <f>IF('Г на Ч'!R120*'Г на группу'!$A$2,'Г на Ч'!R120*'Г на группу'!$A$2,"")</f>
        <v>54.768000000000001</v>
      </c>
      <c r="S120" s="47">
        <f>IF('Г на Ч'!S120*'Г на группу'!$A$2,'Г на Ч'!S120*'Г на группу'!$A$2,"")</f>
        <v>5.8800000000000008</v>
      </c>
      <c r="T120">
        <f>IF('Г на Ч'!T120*'Г на группу'!$A$2,'Г на Ч'!T120*'Г на группу'!$A$2,"")</f>
        <v>84</v>
      </c>
      <c r="U120" s="47" t="str">
        <f>IF('Г на Ч'!U120*'Г на группу'!$A$2,'Г на Ч'!U120*'Г на группу'!$A$2,"")</f>
        <v/>
      </c>
      <c r="V120" s="47" t="str">
        <f>IF('Г на Ч'!V120*'Г на группу'!$A$2,'Г на Ч'!V120*'Г на группу'!$A$2,"")</f>
        <v/>
      </c>
      <c r="W120" s="47" t="str">
        <f>IF('Г на Ч'!W120*'Г на группу'!$A$2,'Г на Ч'!W120*'Г на группу'!$A$2,"")</f>
        <v/>
      </c>
      <c r="X120" s="47" t="str">
        <f>IF('Г на Ч'!X120*'Г на группу'!$A$2,'Г на Ч'!X120*'Г на группу'!$A$2,"")</f>
        <v/>
      </c>
      <c r="Y120" t="str">
        <f>IF('Г на Ч'!Y120*'Г на группу'!$A$2,'Г на Ч'!Y120*'Г на группу'!$A$2,"")</f>
        <v/>
      </c>
      <c r="Z120" s="47" t="str">
        <f>IF('Г на Ч'!Z120*'Г на группу'!$A$2,'Г на Ч'!Z120*'Г на группу'!$A$2,"")</f>
        <v/>
      </c>
      <c r="AA120" s="47" t="str">
        <f>IF('Г на Ч'!AA120*'Г на группу'!$A$2,'Г на Ч'!AA120*'Г на группу'!$A$2,"")</f>
        <v/>
      </c>
      <c r="AB120" s="47" t="str">
        <f>IF('Г на Ч'!AB120*'Г на группу'!$A$2,'Г на Ч'!AB120*'Г на группу'!$A$2,"")</f>
        <v/>
      </c>
      <c r="AC120" s="47" t="str">
        <f>IF('Г на Ч'!AC120*'Г на группу'!$A$2,'Г на Ч'!AC120*'Г на группу'!$A$2,"")</f>
        <v/>
      </c>
      <c r="AD120" s="46" t="str">
        <f>IF('Г на Ч'!AD120*'Г на группу'!$A$2,'Г на Ч'!AD120*'Г на группу'!$A$2,"")</f>
        <v/>
      </c>
      <c r="AE120" s="47">
        <f>IF('Г на Ч'!AE120*'Г на группу'!$A$2,'Г на Ч'!AE120*'Г на группу'!$A$2,"")</f>
        <v>549.36</v>
      </c>
      <c r="AF120" s="47">
        <f>IF('Г на Ч'!AF120*'Г на группу'!$A$2,'Г на Ч'!AF120*'Г на группу'!$A$2,"")</f>
        <v>12.768000000000001</v>
      </c>
      <c r="AG120" s="47">
        <f>IF('Г на Ч'!AG120*'Г на группу'!$A$2,'Г на Ч'!AG120*'Г на группу'!$A$2,"")</f>
        <v>54.768000000000001</v>
      </c>
      <c r="AH120" s="47">
        <f>IF('Г на Ч'!AH120*'Г на группу'!$A$2,'Г на Ч'!AH120*'Г на группу'!$A$2,"")</f>
        <v>5.8800000000000008</v>
      </c>
      <c r="AI120" s="46">
        <f>IF('Г на Ч'!AI120*'Г на группу'!$A$2,'Г на Ч'!AI120*'Г на группу'!$A$2,"")</f>
        <v>84</v>
      </c>
      <c r="AJ120" s="47" t="str">
        <f>IF('Г на Ч'!AJ120*'Г на группу'!$A$2,'Г на Ч'!AJ120*'Г на группу'!$A$2,"")</f>
        <v/>
      </c>
      <c r="AK120" s="47" t="str">
        <f>IF('Г на Ч'!AK120*'Г на группу'!$A$2,'Г на Ч'!AK120*'Г на группу'!$A$2,"")</f>
        <v/>
      </c>
      <c r="AL120" s="47" t="str">
        <f>IF('Г на Ч'!AL120*'Г на группу'!$A$2,'Г на Ч'!AL120*'Г на группу'!$A$2,"")</f>
        <v/>
      </c>
      <c r="AM120" s="47" t="str">
        <f>IF('Г на Ч'!AM120*'Г на группу'!$A$2,'Г на Ч'!AM120*'Г на группу'!$A$2,"")</f>
        <v/>
      </c>
      <c r="AN120" s="48" t="str">
        <f>IF('Г на Ч'!AN120*'Г на группу'!$A$2,'Г на Ч'!AN120*'Г на группу'!$A$2,"")</f>
        <v/>
      </c>
      <c r="AO120" s="47">
        <f>IF('Г на Ч'!AO120*'Г на группу'!$A$2,'Г на Ч'!AO120*'Г на группу'!$A$2,"")</f>
        <v>549.36</v>
      </c>
      <c r="AP120" s="47">
        <f>IF('Г на Ч'!AP120*'Г на группу'!$A$2,'Г на Ч'!AP120*'Г на группу'!$A$2,"")</f>
        <v>12.768000000000001</v>
      </c>
      <c r="AQ120" s="47">
        <f>IF('Г на Ч'!AQ120*'Г на группу'!$A$2,'Г на Ч'!AQ120*'Г на группу'!$A$2,"")</f>
        <v>54.768000000000001</v>
      </c>
      <c r="AR120" s="47">
        <f>IF('Г на Ч'!AR120*'Г на группу'!$A$2,'Г на Ч'!AR120*'Г на группу'!$A$2,"")</f>
        <v>5.8800000000000008</v>
      </c>
      <c r="AS120" s="46">
        <f>IF('Г на Ч'!AS120*'Г на группу'!$A$2,'Г на Ч'!AS120*'Г на группу'!$A$2,"")</f>
        <v>84</v>
      </c>
      <c r="AT120" s="47" t="str">
        <f>IF('Г на Ч'!AT120*'Г на группу'!$A$2,'Г на Ч'!AT120*'Г на группу'!$A$2,"")</f>
        <v/>
      </c>
      <c r="AU120" s="47" t="str">
        <f>IF('Г на Ч'!AU120*'Г на группу'!$A$2,'Г на Ч'!AU120*'Г на группу'!$A$2,"")</f>
        <v/>
      </c>
      <c r="AV120" s="47" t="str">
        <f>IF('Г на Ч'!AV120*'Г на группу'!$A$2,'Г на Ч'!AV120*'Г на группу'!$A$2,"")</f>
        <v/>
      </c>
      <c r="AW120" s="47" t="str">
        <f>IF('Г на Ч'!AW120*'Г на группу'!$A$2,'Г на Ч'!AW120*'Г на группу'!$A$2,"")</f>
        <v/>
      </c>
      <c r="AX120" s="46" t="str">
        <f>IF('Г на Ч'!AX120*'Г на группу'!$A$2,'Г на Ч'!AX120*'Г на группу'!$A$2,"")</f>
        <v/>
      </c>
      <c r="AY120" s="44">
        <f>IF('Г на Ч'!AY120*'Г на группу'!$A$2,'Г на Ч'!AY120*'Г на группу'!$A$2,"")</f>
        <v>549.36</v>
      </c>
      <c r="AZ120" s="47">
        <f>IF('Г на Ч'!AZ120*'Г на группу'!$A$2,'Г на Ч'!AZ120*'Г на группу'!$A$2,"")</f>
        <v>12.768000000000001</v>
      </c>
      <c r="BA120" s="47">
        <f>IF('Г на Ч'!BA120*'Г на группу'!$A$2,'Г на Ч'!BA120*'Г на группу'!$A$2,"")</f>
        <v>54.768000000000001</v>
      </c>
      <c r="BB120" s="47">
        <f>IF('Г на Ч'!BB120*'Г на группу'!$A$2,'Г на Ч'!BB120*'Г на группу'!$A$2,"")</f>
        <v>5.8800000000000008</v>
      </c>
      <c r="BC120" s="46">
        <f>IF('Г на Ч'!BC120*'Г на группу'!$A$2,'Г на Ч'!BC120*'Г на группу'!$A$2,"")</f>
        <v>84</v>
      </c>
      <c r="BD120" s="47" t="str">
        <f>IF('Г на Ч'!BD120*'Г на группу'!$A$2,'Г на Ч'!BD120*'Г на группу'!$A$2,"")</f>
        <v/>
      </c>
      <c r="BE120" s="47" t="str">
        <f>IF('Г на Ч'!BE120*'Г на группу'!$A$2,'Г на Ч'!BE120*'Г на группу'!$A$2,"")</f>
        <v/>
      </c>
      <c r="BF120" s="47" t="str">
        <f>IF('Г на Ч'!BF120*'Г на группу'!$A$2,'Г на Ч'!BF120*'Г на группу'!$A$2,"")</f>
        <v/>
      </c>
      <c r="BG120" s="47" t="str">
        <f>IF('Г на Ч'!BG120*'Г на группу'!$A$2,'Г на Ч'!BG120*'Г на группу'!$A$2,"")</f>
        <v/>
      </c>
      <c r="BH120" s="48" t="str">
        <f>IF('Г на Ч'!BH120*'Г на группу'!$A$2,'Г на Ч'!BH120*'Г на группу'!$A$2,"")</f>
        <v/>
      </c>
      <c r="BI120" s="44">
        <f>IF('Г на Ч'!BI120*'Г на группу'!$A$2,'Г на Ч'!BI120*'Г на группу'!$A$2,"")</f>
        <v>549.36</v>
      </c>
      <c r="BJ120" s="47">
        <f>IF('Г на Ч'!BJ120*'Г на группу'!$A$2,'Г на Ч'!BJ120*'Г на группу'!$A$2,"")</f>
        <v>12.768000000000001</v>
      </c>
      <c r="BK120" s="47">
        <f>IF('Г на Ч'!BK120*'Г на группу'!$A$2,'Г на Ч'!BK120*'Г на группу'!$A$2,"")</f>
        <v>54.768000000000001</v>
      </c>
      <c r="BL120" s="47">
        <f>IF('Г на Ч'!BL120*'Г на группу'!$A$2,'Г на Ч'!BL120*'Г на группу'!$A$2,"")</f>
        <v>5.8800000000000008</v>
      </c>
      <c r="BM120" s="49">
        <f>IF('Г на Ч'!BM120*'Г на группу'!$A$2,'Г на Ч'!BM120*'Г на группу'!$A$2,"")</f>
        <v>84</v>
      </c>
      <c r="BN120" s="47" t="str">
        <f>IF('Г на Ч'!BN120*'Г на группу'!$A$2,'Г на Ч'!BN120*'Г на группу'!$A$2,"")</f>
        <v/>
      </c>
      <c r="BO120" s="47" t="str">
        <f>IF('Г на Ч'!BO120*'Г на группу'!$A$2,'Г на Ч'!BO120*'Г на группу'!$A$2,"")</f>
        <v/>
      </c>
      <c r="BP120" s="47" t="str">
        <f>IF('Г на Ч'!BP120*'Г на группу'!$A$2,'Г на Ч'!BP120*'Г на группу'!$A$2,"")</f>
        <v/>
      </c>
      <c r="BQ120" s="47" t="str">
        <f>IF('Г на Ч'!BQ120*'Г на группу'!$A$2,'Г на Ч'!BQ120*'Г на группу'!$A$2,"")</f>
        <v/>
      </c>
      <c r="BR120" t="str">
        <f>IF('Г на Ч'!BR120*'Г на группу'!$A$2,'Г на Ч'!BR120*'Г на группу'!$A$2,"")</f>
        <v/>
      </c>
      <c r="BS120" s="47">
        <f>IF('Г на Ч'!BS120*'Г на группу'!$A$2,'Г на Ч'!BS120*'Г на группу'!$A$2,"")</f>
        <v>627.84</v>
      </c>
      <c r="BT120" s="47">
        <f>IF('Г на Ч'!BT120*'Г на группу'!$A$2,'Г на Ч'!BT120*'Г на группу'!$A$2,"")</f>
        <v>14.591999999999999</v>
      </c>
      <c r="BU120" s="47">
        <f>IF('Г на Ч'!BU120*'Г на группу'!$A$2,'Г на Ч'!BU120*'Г на группу'!$A$2,"")</f>
        <v>62.591999999999999</v>
      </c>
      <c r="BV120" s="47">
        <f>IF('Г на Ч'!BV120*'Г на группу'!$A$2,'Г на Ч'!BV120*'Г на группу'!$A$2,"")</f>
        <v>6.7200000000000006</v>
      </c>
      <c r="BW120">
        <f>IF('Г на Ч'!BW120*'Г на группу'!$A$2,'Г на Ч'!BW120*'Г на группу'!$A$2,"")</f>
        <v>96</v>
      </c>
      <c r="BX120" s="47" t="str">
        <f>IF('Г на Ч'!BX120*'Г на группу'!$A$2,'Г на Ч'!BX120*'Г на группу'!$A$2,"")</f>
        <v/>
      </c>
      <c r="BY120" s="47" t="str">
        <f>IF('Г на Ч'!BY120*'Г на группу'!$A$2,'Г на Ч'!BY120*'Г на группу'!$A$2,"")</f>
        <v/>
      </c>
      <c r="BZ120" s="47" t="str">
        <f>IF('Г на Ч'!BZ120*'Г на группу'!$A$2,'Г на Ч'!BZ120*'Г на группу'!$A$2,"")</f>
        <v/>
      </c>
      <c r="CA120" s="47" t="str">
        <f>IF('Г на Ч'!CA120*'Г на группу'!$A$2,'Г на Ч'!CA120*'Г на группу'!$A$2,"")</f>
        <v/>
      </c>
      <c r="CB120" t="str">
        <f>IF('Г на Ч'!CB120*'Г на группу'!$A$2,'Г на Ч'!CB120*'Г на группу'!$A$2,"")</f>
        <v/>
      </c>
      <c r="CC120" s="47" t="str">
        <f>IF('Г на Ч'!CC120*'Г на группу'!$A$2,'Г на Ч'!CC120*'Г на группу'!$A$2,"")</f>
        <v/>
      </c>
      <c r="CD120" s="47" t="str">
        <f>IF('Г на Ч'!CD120*'Г на группу'!$A$2,'Г на Ч'!CD120*'Г на группу'!$A$2,"")</f>
        <v/>
      </c>
      <c r="CE120" s="47" t="str">
        <f>IF('Г на Ч'!CE120*'Г на группу'!$A$2,'Г на Ч'!CE120*'Г на группу'!$A$2,"")</f>
        <v/>
      </c>
      <c r="CF120" s="47" t="str">
        <f>IF('Г на Ч'!CF120*'Г на группу'!$A$2,'Г на Ч'!CF120*'Г на группу'!$A$2,"")</f>
        <v/>
      </c>
      <c r="CG120" t="str">
        <f>IF('Г на Ч'!CG120*'Г на группу'!$A$2,'Г на Ч'!CG120*'Г на группу'!$A$2,"")</f>
        <v/>
      </c>
      <c r="CH120" s="47">
        <f>IF('Г на Ч'!CH120*'Г на группу'!$A$2,'Г на Ч'!CH120*'Г на группу'!$A$2,"")</f>
        <v>627.84</v>
      </c>
      <c r="CI120" s="47">
        <f>IF('Г на Ч'!CI120*'Г на группу'!$A$2,'Г на Ч'!CI120*'Г на группу'!$A$2,"")</f>
        <v>14.591999999999999</v>
      </c>
      <c r="CJ120" s="47">
        <f>IF('Г на Ч'!CJ120*'Г на группу'!$A$2,'Г на Ч'!CJ120*'Г на группу'!$A$2,"")</f>
        <v>62.591999999999999</v>
      </c>
      <c r="CK120" s="47">
        <f>IF('Г на Ч'!CK120*'Г на группу'!$A$2,'Г на Ч'!CK120*'Г на группу'!$A$2,"")</f>
        <v>6.7200000000000006</v>
      </c>
      <c r="CL120" s="46">
        <f>IF('Г на Ч'!CL120*'Г на группу'!$A$2,'Г на Ч'!CL120*'Г на группу'!$A$2,"")</f>
        <v>96</v>
      </c>
      <c r="CM120" s="47" t="str">
        <f>IF('Г на Ч'!CM120*'Г на группу'!$A$2,'Г на Ч'!CM120*'Г на группу'!$A$2,"")</f>
        <v/>
      </c>
      <c r="CN120" s="47" t="str">
        <f>IF('Г на Ч'!CN120*'Г на группу'!$A$2,'Г на Ч'!CN120*'Г на группу'!$A$2,"")</f>
        <v/>
      </c>
      <c r="CO120" s="47" t="str">
        <f>IF('Г на Ч'!CO120*'Г на группу'!$A$2,'Г на Ч'!CO120*'Г на группу'!$A$2,"")</f>
        <v/>
      </c>
      <c r="CP120" s="47" t="str">
        <f>IF('Г на Ч'!CP120*'Г на группу'!$A$2,'Г на Ч'!CP120*'Г на группу'!$A$2,"")</f>
        <v/>
      </c>
      <c r="CQ120" s="46" t="str">
        <f>IF('Г на Ч'!CQ120*'Г на группу'!$A$2,'Г на Ч'!CQ120*'Г на группу'!$A$2,"")</f>
        <v/>
      </c>
      <c r="CR120" s="47" t="str">
        <f>IF('Г на Ч'!CR120*'Г на группу'!$A$2,'Г на Ч'!CR120*'Г на группу'!$A$2,"")</f>
        <v/>
      </c>
      <c r="CS120" s="47" t="str">
        <f>IF('Г на Ч'!CS120*'Г на группу'!$A$2,'Г на Ч'!CS120*'Г на группу'!$A$2,"")</f>
        <v/>
      </c>
      <c r="CT120" s="47" t="str">
        <f>IF('Г на Ч'!CT120*'Г на группу'!$A$2,'Г на Ч'!CT120*'Г на группу'!$A$2,"")</f>
        <v/>
      </c>
      <c r="CU120" s="47" t="str">
        <f>IF('Г на Ч'!CU120*'Г на группу'!$A$2,'Г на Ч'!CU120*'Г на группу'!$A$2,"")</f>
        <v/>
      </c>
      <c r="CV120" s="46" t="str">
        <f>IF('Г на Ч'!CV120*'Г на группу'!$A$2,'Г на Ч'!CV120*'Г на группу'!$A$2,"")</f>
        <v/>
      </c>
      <c r="CW120" s="47">
        <f>IF('Г на Ч'!CW120*'Г на группу'!$A$2,'Г на Ч'!CW120*'Г на группу'!$A$2,"")</f>
        <v>627.84</v>
      </c>
      <c r="CX120" s="47">
        <f>IF('Г на Ч'!CX120*'Г на группу'!$A$2,'Г на Ч'!CX120*'Г на группу'!$A$2,"")</f>
        <v>14.591999999999999</v>
      </c>
      <c r="CY120" s="47">
        <f>IF('Г на Ч'!CY120*'Г на группу'!$A$2,'Г на Ч'!CY120*'Г на группу'!$A$2,"")</f>
        <v>62.591999999999999</v>
      </c>
      <c r="CZ120" s="47">
        <f>IF('Г на Ч'!CZ120*'Г на группу'!$A$2,'Г на Ч'!CZ120*'Г на группу'!$A$2,"")</f>
        <v>6.7200000000000006</v>
      </c>
      <c r="DA120" s="46">
        <f>IF('Г на Ч'!DA120*'Г на группу'!$A$2,'Г на Ч'!DA120*'Г на группу'!$A$2,"")</f>
        <v>96</v>
      </c>
      <c r="DB120" s="47" t="str">
        <f>IF('Г на Ч'!DB120*'Г на группу'!$A$2,'Г на Ч'!DB120*'Г на группу'!$A$2,"")</f>
        <v/>
      </c>
      <c r="DC120" s="47" t="str">
        <f>IF('Г на Ч'!DC120*'Г на группу'!$A$2,'Г на Ч'!DC120*'Г на группу'!$A$2,"")</f>
        <v/>
      </c>
      <c r="DD120" s="47" t="str">
        <f>IF('Г на Ч'!DD120*'Г на группу'!$A$2,'Г на Ч'!DD120*'Г на группу'!$A$2,"")</f>
        <v/>
      </c>
      <c r="DE120" s="47" t="str">
        <f>IF('Г на Ч'!DE120*'Г на группу'!$A$2,'Г на Ч'!DE120*'Г на группу'!$A$2,"")</f>
        <v/>
      </c>
      <c r="DF120" s="46" t="str">
        <f>IF('Г на Ч'!DF120*'Г на группу'!$A$2,'Г на Ч'!DF120*'Г на группу'!$A$2,"")</f>
        <v/>
      </c>
      <c r="DG120" s="47" t="str">
        <f>IF('Г на Ч'!DG120*'Г на группу'!$A$2,'Г на Ч'!DG120*'Г на группу'!$A$2,"")</f>
        <v/>
      </c>
      <c r="DH120" s="47" t="str">
        <f>IF('Г на Ч'!DH120*'Г на группу'!$A$2,'Г на Ч'!DH120*'Г на группу'!$A$2,"")</f>
        <v/>
      </c>
      <c r="DI120" s="47" t="str">
        <f>IF('Г на Ч'!DI120*'Г на группу'!$A$2,'Г на Ч'!DI120*'Г на группу'!$A$2,"")</f>
        <v/>
      </c>
      <c r="DJ120" s="47" t="str">
        <f>IF('Г на Ч'!DJ120*'Г на группу'!$A$2,'Г на Ч'!DJ120*'Г на группу'!$A$2,"")</f>
        <v/>
      </c>
      <c r="DK120" s="46" t="str">
        <f>IF('Г на Ч'!DK120*'Г на группу'!$A$2,'Г на Ч'!DK120*'Г на группу'!$A$2,"")</f>
        <v/>
      </c>
      <c r="DL120" s="47">
        <f>IF('Г на Ч'!DL120*'Г на группу'!$A$2,'Г на Ч'!DL120*'Г на группу'!$A$2,"")</f>
        <v>627.84</v>
      </c>
      <c r="DM120" s="47">
        <f>IF('Г на Ч'!DM120*'Г на группу'!$A$2,'Г на Ч'!DM120*'Г на группу'!$A$2,"")</f>
        <v>14.591999999999999</v>
      </c>
      <c r="DN120" s="47">
        <f>IF('Г на Ч'!DN120*'Г на группу'!$A$2,'Г на Ч'!DN120*'Г на группу'!$A$2,"")</f>
        <v>62.591999999999999</v>
      </c>
      <c r="DO120" s="47">
        <f>IF('Г на Ч'!DO120*'Г на группу'!$A$2,'Г на Ч'!DO120*'Г на группу'!$A$2,"")</f>
        <v>6.7200000000000006</v>
      </c>
      <c r="DP120" s="46">
        <f>IF('Г на Ч'!DP120*'Г на группу'!$A$2,'Г на Ч'!DP120*'Г на группу'!$A$2,"")</f>
        <v>96</v>
      </c>
      <c r="DQ120" s="21">
        <f t="shared" si="201"/>
        <v>804</v>
      </c>
    </row>
    <row r="121" spans="1:121" s="21" customFormat="1" x14ac:dyDescent="0.25">
      <c r="A121" s="40" t="s">
        <v>88</v>
      </c>
      <c r="B121" s="40">
        <v>626</v>
      </c>
      <c r="C121" s="38">
        <v>26</v>
      </c>
      <c r="D121" s="38">
        <v>52</v>
      </c>
      <c r="E121" s="43">
        <v>13.4</v>
      </c>
      <c r="F121" s="42" t="e">
        <f t="shared" si="175"/>
        <v>#VALUE!</v>
      </c>
      <c r="G121" s="42" t="e">
        <f t="shared" si="176"/>
        <v>#VALUE!</v>
      </c>
      <c r="H121" s="42" t="e">
        <f t="shared" si="177"/>
        <v>#VALUE!</v>
      </c>
      <c r="I121" s="42" t="e">
        <f t="shared" si="178"/>
        <v>#VALUE!</v>
      </c>
      <c r="J121" s="38" t="str">
        <f>IF('Г на Ч'!J121*'Г на группу'!$A$2,'Г на Ч'!J121*'Г на группу'!$A$2,"")</f>
        <v/>
      </c>
      <c r="K121" s="39" t="str">
        <f>IF('Г на Ч'!K121*'Г на группу'!$A$2,'Г на Ч'!K121*'Г на группу'!$A$2,"")</f>
        <v/>
      </c>
      <c r="L121" s="39" t="str">
        <f>IF('Г на Ч'!L121*'Г на группу'!$A$2,'Г на Ч'!L121*'Г на группу'!$A$2,"")</f>
        <v/>
      </c>
      <c r="M121" s="39" t="str">
        <f>IF('Г на Ч'!M121*'Г на группу'!$A$2,'Г на Ч'!M121*'Г на группу'!$A$2,"")</f>
        <v/>
      </c>
      <c r="N121" s="39" t="str">
        <f>IF('Г на Ч'!N121*'Г на группу'!$A$2,'Г на Ч'!N121*'Г на группу'!$A$2,"")</f>
        <v/>
      </c>
      <c r="O121" s="40" t="str">
        <f>IF('Г на Ч'!O121*'Г на группу'!$A$2,'Г на Ч'!O121*'Г на группу'!$A$2,"")</f>
        <v/>
      </c>
      <c r="P121" s="39">
        <f>IF('Г на Ч'!P121*'Г на группу'!$A$2,'Г на Ч'!P121*'Г на группу'!$A$2,"")</f>
        <v>525.84</v>
      </c>
      <c r="Q121" s="39">
        <f>IF('Г на Ч'!Q121*'Г на группу'!$A$2,'Г на Ч'!Q121*'Г на группу'!$A$2,"")</f>
        <v>21.84</v>
      </c>
      <c r="R121" s="39">
        <f>IF('Г на Ч'!R121*'Г на группу'!$A$2,'Г на Ч'!R121*'Г на группу'!$A$2,"")</f>
        <v>43.68</v>
      </c>
      <c r="S121" s="39">
        <f>IF('Г на Ч'!S121*'Г на группу'!$A$2,'Г на Ч'!S121*'Г на группу'!$A$2,"")</f>
        <v>11.256</v>
      </c>
      <c r="T121" s="40">
        <f>IF('Г на Ч'!T121*'Г на группу'!$A$2,'Г на Ч'!T121*'Г на группу'!$A$2,"")</f>
        <v>84</v>
      </c>
      <c r="U121" s="39" t="str">
        <f>IF('Г на Ч'!U121*'Г на группу'!$A$2,'Г на Ч'!U121*'Г на группу'!$A$2,"")</f>
        <v/>
      </c>
      <c r="V121" s="39" t="str">
        <f>IF('Г на Ч'!V121*'Г на группу'!$A$2,'Г на Ч'!V121*'Г на группу'!$A$2,"")</f>
        <v/>
      </c>
      <c r="W121" s="39" t="str">
        <f>IF('Г на Ч'!W121*'Г на группу'!$A$2,'Г на Ч'!W121*'Г на группу'!$A$2,"")</f>
        <v/>
      </c>
      <c r="X121" s="39" t="str">
        <f>IF('Г на Ч'!X121*'Г на группу'!$A$2,'Г на Ч'!X121*'Г на группу'!$A$2,"")</f>
        <v/>
      </c>
      <c r="Y121" s="40" t="str">
        <f>IF('Г на Ч'!Y121*'Г на группу'!$A$2,'Г на Ч'!Y121*'Г на группу'!$A$2,"")</f>
        <v/>
      </c>
      <c r="Z121" s="39" t="str">
        <f>IF('Г на Ч'!Z121*'Г на группу'!$A$2,'Г на Ч'!Z121*'Г на группу'!$A$2,"")</f>
        <v/>
      </c>
      <c r="AA121" s="39" t="str">
        <f>IF('Г на Ч'!AA121*'Г на группу'!$A$2,'Г на Ч'!AA121*'Г на группу'!$A$2,"")</f>
        <v/>
      </c>
      <c r="AB121" s="39" t="str">
        <f>IF('Г на Ч'!AB121*'Г на группу'!$A$2,'Г на Ч'!AB121*'Г на группу'!$A$2,"")</f>
        <v/>
      </c>
      <c r="AC121" s="39" t="str">
        <f>IF('Г на Ч'!AC121*'Г на группу'!$A$2,'Г на Ч'!AC121*'Г на группу'!$A$2,"")</f>
        <v/>
      </c>
      <c r="AD121" s="38" t="str">
        <f>IF('Г на Ч'!AD121*'Г на группу'!$A$2,'Г на Ч'!AD121*'Г на группу'!$A$2,"")</f>
        <v/>
      </c>
      <c r="AE121" s="39">
        <f>IF('Г на Ч'!AE121*'Г на группу'!$A$2,'Г на Ч'!AE121*'Г на группу'!$A$2,"")</f>
        <v>525.84</v>
      </c>
      <c r="AF121" s="39">
        <f>IF('Г на Ч'!AF121*'Г на группу'!$A$2,'Г на Ч'!AF121*'Г на группу'!$A$2,"")</f>
        <v>21.84</v>
      </c>
      <c r="AG121" s="39">
        <f>IF('Г на Ч'!AG121*'Г на группу'!$A$2,'Г на Ч'!AG121*'Г на группу'!$A$2,"")</f>
        <v>43.68</v>
      </c>
      <c r="AH121" s="39">
        <f>IF('Г на Ч'!AH121*'Г на группу'!$A$2,'Г на Ч'!AH121*'Г на группу'!$A$2,"")</f>
        <v>11.256</v>
      </c>
      <c r="AI121" s="38">
        <f>IF('Г на Ч'!AI121*'Г на группу'!$A$2,'Г на Ч'!AI121*'Г на группу'!$A$2,"")</f>
        <v>84</v>
      </c>
      <c r="AJ121" s="39" t="str">
        <f>IF('Г на Ч'!AJ121*'Г на группу'!$A$2,'Г на Ч'!AJ121*'Г на группу'!$A$2,"")</f>
        <v/>
      </c>
      <c r="AK121" s="39" t="str">
        <f>IF('Г на Ч'!AK121*'Г на группу'!$A$2,'Г на Ч'!AK121*'Г на группу'!$A$2,"")</f>
        <v/>
      </c>
      <c r="AL121" s="39" t="str">
        <f>IF('Г на Ч'!AL121*'Г на группу'!$A$2,'Г на Ч'!AL121*'Г на группу'!$A$2,"")</f>
        <v/>
      </c>
      <c r="AM121" s="39" t="str">
        <f>IF('Г на Ч'!AM121*'Г на группу'!$A$2,'Г на Ч'!AM121*'Г на группу'!$A$2,"")</f>
        <v/>
      </c>
      <c r="AN121" s="41" t="str">
        <f>IF('Г на Ч'!AN121*'Г на группу'!$A$2,'Г на Ч'!AN121*'Г на группу'!$A$2,"")</f>
        <v/>
      </c>
      <c r="AO121" s="39">
        <f>IF('Г на Ч'!AO121*'Г на группу'!$A$2,'Г на Ч'!AO121*'Г на группу'!$A$2,"")</f>
        <v>525.84</v>
      </c>
      <c r="AP121" s="39">
        <f>IF('Г на Ч'!AP121*'Г на группу'!$A$2,'Г на Ч'!AP121*'Г на группу'!$A$2,"")</f>
        <v>21.84</v>
      </c>
      <c r="AQ121" s="39">
        <f>IF('Г на Ч'!AQ121*'Г на группу'!$A$2,'Г на Ч'!AQ121*'Г на группу'!$A$2,"")</f>
        <v>43.68</v>
      </c>
      <c r="AR121" s="39">
        <f>IF('Г на Ч'!AR121*'Г на группу'!$A$2,'Г на Ч'!AR121*'Г на группу'!$A$2,"")</f>
        <v>11.256</v>
      </c>
      <c r="AS121" s="38">
        <f>IF('Г на Ч'!AS121*'Г на группу'!$A$2,'Г на Ч'!AS121*'Г на группу'!$A$2,"")</f>
        <v>84</v>
      </c>
      <c r="AT121" s="39" t="str">
        <f>IF('Г на Ч'!AT121*'Г на группу'!$A$2,'Г на Ч'!AT121*'Г на группу'!$A$2,"")</f>
        <v/>
      </c>
      <c r="AU121" s="39" t="str">
        <f>IF('Г на Ч'!AU121*'Г на группу'!$A$2,'Г на Ч'!AU121*'Г на группу'!$A$2,"")</f>
        <v/>
      </c>
      <c r="AV121" s="39" t="str">
        <f>IF('Г на Ч'!AV121*'Г на группу'!$A$2,'Г на Ч'!AV121*'Г на группу'!$A$2,"")</f>
        <v/>
      </c>
      <c r="AW121" s="39" t="str">
        <f>IF('Г на Ч'!AW121*'Г на группу'!$A$2,'Г на Ч'!AW121*'Г на группу'!$A$2,"")</f>
        <v/>
      </c>
      <c r="AX121" s="38" t="str">
        <f>IF('Г на Ч'!AX121*'Г на группу'!$A$2,'Г на Ч'!AX121*'Г на группу'!$A$2,"")</f>
        <v/>
      </c>
      <c r="AY121" s="42">
        <f>IF('Г на Ч'!AY121*'Г на группу'!$A$2,'Г на Ч'!AY121*'Г на группу'!$A$2,"")</f>
        <v>525.84</v>
      </c>
      <c r="AZ121" s="39">
        <f>IF('Г на Ч'!AZ121*'Г на группу'!$A$2,'Г на Ч'!AZ121*'Г на группу'!$A$2,"")</f>
        <v>21.84</v>
      </c>
      <c r="BA121" s="39">
        <f>IF('Г на Ч'!BA121*'Г на группу'!$A$2,'Г на Ч'!BA121*'Г на группу'!$A$2,"")</f>
        <v>43.68</v>
      </c>
      <c r="BB121" s="39">
        <f>IF('Г на Ч'!BB121*'Г на группу'!$A$2,'Г на Ч'!BB121*'Г на группу'!$A$2,"")</f>
        <v>11.256</v>
      </c>
      <c r="BC121" s="38">
        <f>IF('Г на Ч'!BC121*'Г на группу'!$A$2,'Г на Ч'!BC121*'Г на группу'!$A$2,"")</f>
        <v>84</v>
      </c>
      <c r="BD121" s="39" t="str">
        <f>IF('Г на Ч'!BD121*'Г на группу'!$A$2,'Г на Ч'!BD121*'Г на группу'!$A$2,"")</f>
        <v/>
      </c>
      <c r="BE121" s="39" t="str">
        <f>IF('Г на Ч'!BE121*'Г на группу'!$A$2,'Г на Ч'!BE121*'Г на группу'!$A$2,"")</f>
        <v/>
      </c>
      <c r="BF121" s="39" t="str">
        <f>IF('Г на Ч'!BF121*'Г на группу'!$A$2,'Г на Ч'!BF121*'Г на группу'!$A$2,"")</f>
        <v/>
      </c>
      <c r="BG121" s="39" t="str">
        <f>IF('Г на Ч'!BG121*'Г на группу'!$A$2,'Г на Ч'!BG121*'Г на группу'!$A$2,"")</f>
        <v/>
      </c>
      <c r="BH121" s="41" t="str">
        <f>IF('Г на Ч'!BH121*'Г на группу'!$A$2,'Г на Ч'!BH121*'Г на группу'!$A$2,"")</f>
        <v/>
      </c>
      <c r="BI121" s="42">
        <f>IF('Г на Ч'!BI121*'Г на группу'!$A$2,'Г на Ч'!BI121*'Г на группу'!$A$2,"")</f>
        <v>525.84</v>
      </c>
      <c r="BJ121" s="39">
        <f>IF('Г на Ч'!BJ121*'Г на группу'!$A$2,'Г на Ч'!BJ121*'Г на группу'!$A$2,"")</f>
        <v>21.84</v>
      </c>
      <c r="BK121" s="39">
        <f>IF('Г на Ч'!BK121*'Г на группу'!$A$2,'Г на Ч'!BK121*'Г на группу'!$A$2,"")</f>
        <v>43.68</v>
      </c>
      <c r="BL121" s="39">
        <f>IF('Г на Ч'!BL121*'Г на группу'!$A$2,'Г на Ч'!BL121*'Г на группу'!$A$2,"")</f>
        <v>11.256</v>
      </c>
      <c r="BM121" s="43">
        <f>IF('Г на Ч'!BM121*'Г на группу'!$A$2,'Г на Ч'!BM121*'Г на группу'!$A$2,"")</f>
        <v>84</v>
      </c>
      <c r="BN121" s="39" t="str">
        <f>IF('Г на Ч'!BN121*'Г на группу'!$A$2,'Г на Ч'!BN121*'Г на группу'!$A$2,"")</f>
        <v/>
      </c>
      <c r="BO121" s="39" t="str">
        <f>IF('Г на Ч'!BO121*'Г на группу'!$A$2,'Г на Ч'!BO121*'Г на группу'!$A$2,"")</f>
        <v/>
      </c>
      <c r="BP121" s="39" t="str">
        <f>IF('Г на Ч'!BP121*'Г на группу'!$A$2,'Г на Ч'!BP121*'Г на группу'!$A$2,"")</f>
        <v/>
      </c>
      <c r="BQ121" s="39" t="str">
        <f>IF('Г на Ч'!BQ121*'Г на группу'!$A$2,'Г на Ч'!BQ121*'Г на группу'!$A$2,"")</f>
        <v/>
      </c>
      <c r="BR121" s="40" t="str">
        <f>IF('Г на Ч'!BR121*'Г на группу'!$A$2,'Г на Ч'!BR121*'Г на группу'!$A$2,"")</f>
        <v/>
      </c>
      <c r="BS121" s="39">
        <f>IF('Г на Ч'!BS121*'Г на группу'!$A$2,'Г на Ч'!BS121*'Г на группу'!$A$2,"")</f>
        <v>600.96</v>
      </c>
      <c r="BT121" s="39">
        <f>IF('Г на Ч'!BT121*'Г на группу'!$A$2,'Г на Ч'!BT121*'Г на группу'!$A$2,"")</f>
        <v>24.96</v>
      </c>
      <c r="BU121" s="39">
        <f>IF('Г на Ч'!BU121*'Г на группу'!$A$2,'Г на Ч'!BU121*'Г на группу'!$A$2,"")</f>
        <v>49.92</v>
      </c>
      <c r="BV121" s="39">
        <f>IF('Г на Ч'!BV121*'Г на группу'!$A$2,'Г на Ч'!BV121*'Г на группу'!$A$2,"")</f>
        <v>12.864000000000001</v>
      </c>
      <c r="BW121" s="40">
        <f>IF('Г на Ч'!BW121*'Г на группу'!$A$2,'Г на Ч'!BW121*'Г на группу'!$A$2,"")</f>
        <v>96</v>
      </c>
      <c r="BX121" s="39" t="str">
        <f>IF('Г на Ч'!BX121*'Г на группу'!$A$2,'Г на Ч'!BX121*'Г на группу'!$A$2,"")</f>
        <v/>
      </c>
      <c r="BY121" s="39" t="str">
        <f>IF('Г на Ч'!BY121*'Г на группу'!$A$2,'Г на Ч'!BY121*'Г на группу'!$A$2,"")</f>
        <v/>
      </c>
      <c r="BZ121" s="39" t="str">
        <f>IF('Г на Ч'!BZ121*'Г на группу'!$A$2,'Г на Ч'!BZ121*'Г на группу'!$A$2,"")</f>
        <v/>
      </c>
      <c r="CA121" s="39" t="str">
        <f>IF('Г на Ч'!CA121*'Г на группу'!$A$2,'Г на Ч'!CA121*'Г на группу'!$A$2,"")</f>
        <v/>
      </c>
      <c r="CB121" s="40" t="str">
        <f>IF('Г на Ч'!CB121*'Г на группу'!$A$2,'Г на Ч'!CB121*'Г на группу'!$A$2,"")</f>
        <v/>
      </c>
      <c r="CC121" s="39" t="str">
        <f>IF('Г на Ч'!CC121*'Г на группу'!$A$2,'Г на Ч'!CC121*'Г на группу'!$A$2,"")</f>
        <v/>
      </c>
      <c r="CD121" s="39" t="str">
        <f>IF('Г на Ч'!CD121*'Г на группу'!$A$2,'Г на Ч'!CD121*'Г на группу'!$A$2,"")</f>
        <v/>
      </c>
      <c r="CE121" s="39" t="str">
        <f>IF('Г на Ч'!CE121*'Г на группу'!$A$2,'Г на Ч'!CE121*'Г на группу'!$A$2,"")</f>
        <v/>
      </c>
      <c r="CF121" s="39" t="str">
        <f>IF('Г на Ч'!CF121*'Г на группу'!$A$2,'Г на Ч'!CF121*'Г на группу'!$A$2,"")</f>
        <v/>
      </c>
      <c r="CG121" s="40" t="str">
        <f>IF('Г на Ч'!CG121*'Г на группу'!$A$2,'Г на Ч'!CG121*'Г на группу'!$A$2,"")</f>
        <v/>
      </c>
      <c r="CH121" s="39">
        <f>IF('Г на Ч'!CH121*'Г на группу'!$A$2,'Г на Ч'!CH121*'Г на группу'!$A$2,"")</f>
        <v>600.96</v>
      </c>
      <c r="CI121" s="39">
        <f>IF('Г на Ч'!CI121*'Г на группу'!$A$2,'Г на Ч'!CI121*'Г на группу'!$A$2,"")</f>
        <v>24.96</v>
      </c>
      <c r="CJ121" s="39">
        <f>IF('Г на Ч'!CJ121*'Г на группу'!$A$2,'Г на Ч'!CJ121*'Г на группу'!$A$2,"")</f>
        <v>49.92</v>
      </c>
      <c r="CK121" s="39">
        <f>IF('Г на Ч'!CK121*'Г на группу'!$A$2,'Г на Ч'!CK121*'Г на группу'!$A$2,"")</f>
        <v>12.864000000000001</v>
      </c>
      <c r="CL121" s="38">
        <f>IF('Г на Ч'!CL121*'Г на группу'!$A$2,'Г на Ч'!CL121*'Г на группу'!$A$2,"")</f>
        <v>96</v>
      </c>
      <c r="CM121" s="39" t="str">
        <f>IF('Г на Ч'!CM121*'Г на группу'!$A$2,'Г на Ч'!CM121*'Г на группу'!$A$2,"")</f>
        <v/>
      </c>
      <c r="CN121" s="39" t="str">
        <f>IF('Г на Ч'!CN121*'Г на группу'!$A$2,'Г на Ч'!CN121*'Г на группу'!$A$2,"")</f>
        <v/>
      </c>
      <c r="CO121" s="39" t="str">
        <f>IF('Г на Ч'!CO121*'Г на группу'!$A$2,'Г на Ч'!CO121*'Г на группу'!$A$2,"")</f>
        <v/>
      </c>
      <c r="CP121" s="39" t="str">
        <f>IF('Г на Ч'!CP121*'Г на группу'!$A$2,'Г на Ч'!CP121*'Г на группу'!$A$2,"")</f>
        <v/>
      </c>
      <c r="CQ121" s="38" t="str">
        <f>IF('Г на Ч'!CQ121*'Г на группу'!$A$2,'Г на Ч'!CQ121*'Г на группу'!$A$2,"")</f>
        <v/>
      </c>
      <c r="CR121" s="39" t="str">
        <f>IF('Г на Ч'!CR121*'Г на группу'!$A$2,'Г на Ч'!CR121*'Г на группу'!$A$2,"")</f>
        <v/>
      </c>
      <c r="CS121" s="39" t="str">
        <f>IF('Г на Ч'!CS121*'Г на группу'!$A$2,'Г на Ч'!CS121*'Г на группу'!$A$2,"")</f>
        <v/>
      </c>
      <c r="CT121" s="39" t="str">
        <f>IF('Г на Ч'!CT121*'Г на группу'!$A$2,'Г на Ч'!CT121*'Г на группу'!$A$2,"")</f>
        <v/>
      </c>
      <c r="CU121" s="39" t="str">
        <f>IF('Г на Ч'!CU121*'Г на группу'!$A$2,'Г на Ч'!CU121*'Г на группу'!$A$2,"")</f>
        <v/>
      </c>
      <c r="CV121" s="38" t="str">
        <f>IF('Г на Ч'!CV121*'Г на группу'!$A$2,'Г на Ч'!CV121*'Г на группу'!$A$2,"")</f>
        <v/>
      </c>
      <c r="CW121" s="39">
        <f>IF('Г на Ч'!CW121*'Г на группу'!$A$2,'Г на Ч'!CW121*'Г на группу'!$A$2,"")</f>
        <v>600.96</v>
      </c>
      <c r="CX121" s="39">
        <f>IF('Г на Ч'!CX121*'Г на группу'!$A$2,'Г на Ч'!CX121*'Г на группу'!$A$2,"")</f>
        <v>24.96</v>
      </c>
      <c r="CY121" s="39">
        <f>IF('Г на Ч'!CY121*'Г на группу'!$A$2,'Г на Ч'!CY121*'Г на группу'!$A$2,"")</f>
        <v>49.92</v>
      </c>
      <c r="CZ121" s="39">
        <f>IF('Г на Ч'!CZ121*'Г на группу'!$A$2,'Г на Ч'!CZ121*'Г на группу'!$A$2,"")</f>
        <v>12.864000000000001</v>
      </c>
      <c r="DA121" s="38">
        <f>IF('Г на Ч'!DA121*'Г на группу'!$A$2,'Г на Ч'!DA121*'Г на группу'!$A$2,"")</f>
        <v>96</v>
      </c>
      <c r="DB121" s="39" t="str">
        <f>IF('Г на Ч'!DB121*'Г на группу'!$A$2,'Г на Ч'!DB121*'Г на группу'!$A$2,"")</f>
        <v/>
      </c>
      <c r="DC121" s="39" t="str">
        <f>IF('Г на Ч'!DC121*'Г на группу'!$A$2,'Г на Ч'!DC121*'Г на группу'!$A$2,"")</f>
        <v/>
      </c>
      <c r="DD121" s="39" t="str">
        <f>IF('Г на Ч'!DD121*'Г на группу'!$A$2,'Г на Ч'!DD121*'Г на группу'!$A$2,"")</f>
        <v/>
      </c>
      <c r="DE121" s="39" t="str">
        <f>IF('Г на Ч'!DE121*'Г на группу'!$A$2,'Г на Ч'!DE121*'Г на группу'!$A$2,"")</f>
        <v/>
      </c>
      <c r="DF121" s="38" t="str">
        <f>IF('Г на Ч'!DF121*'Г на группу'!$A$2,'Г на Ч'!DF121*'Г на группу'!$A$2,"")</f>
        <v/>
      </c>
      <c r="DG121" s="39" t="str">
        <f>IF('Г на Ч'!DG121*'Г на группу'!$A$2,'Г на Ч'!DG121*'Г на группу'!$A$2,"")</f>
        <v/>
      </c>
      <c r="DH121" s="39" t="str">
        <f>IF('Г на Ч'!DH121*'Г на группу'!$A$2,'Г на Ч'!DH121*'Г на группу'!$A$2,"")</f>
        <v/>
      </c>
      <c r="DI121" s="39" t="str">
        <f>IF('Г на Ч'!DI121*'Г на группу'!$A$2,'Г на Ч'!DI121*'Г на группу'!$A$2,"")</f>
        <v/>
      </c>
      <c r="DJ121" s="39" t="str">
        <f>IF('Г на Ч'!DJ121*'Г на группу'!$A$2,'Г на Ч'!DJ121*'Г на группу'!$A$2,"")</f>
        <v/>
      </c>
      <c r="DK121" s="38" t="str">
        <f>IF('Г на Ч'!DK121*'Г на группу'!$A$2,'Г на Ч'!DK121*'Г на группу'!$A$2,"")</f>
        <v/>
      </c>
      <c r="DL121" s="39">
        <f>IF('Г на Ч'!DL121*'Г на группу'!$A$2,'Г на Ч'!DL121*'Г на группу'!$A$2,"")</f>
        <v>600.96</v>
      </c>
      <c r="DM121" s="39">
        <f>IF('Г на Ч'!DM121*'Г на группу'!$A$2,'Г на Ч'!DM121*'Г на группу'!$A$2,"")</f>
        <v>24.96</v>
      </c>
      <c r="DN121" s="39">
        <f>IF('Г на Ч'!DN121*'Г на группу'!$A$2,'Г на Ч'!DN121*'Г на группу'!$A$2,"")</f>
        <v>49.92</v>
      </c>
      <c r="DO121" s="39">
        <f>IF('Г на Ч'!DO121*'Г на группу'!$A$2,'Г на Ч'!DO121*'Г на группу'!$A$2,"")</f>
        <v>12.864000000000001</v>
      </c>
      <c r="DP121" s="38">
        <f>IF('Г на Ч'!DP121*'Г на группу'!$A$2,'Г на Ч'!DP121*'Г на группу'!$A$2,"")</f>
        <v>96</v>
      </c>
      <c r="DQ121" s="21">
        <f t="shared" si="201"/>
        <v>804</v>
      </c>
    </row>
    <row r="122" spans="1:121" s="21" customFormat="1" x14ac:dyDescent="0.25">
      <c r="A122" t="s">
        <v>89</v>
      </c>
      <c r="B122">
        <v>274</v>
      </c>
      <c r="C122" s="46">
        <v>2.5</v>
      </c>
      <c r="D122" s="46">
        <v>0.5</v>
      </c>
      <c r="E122" s="49">
        <v>69.5</v>
      </c>
      <c r="F122" s="44" t="e">
        <f t="shared" si="175"/>
        <v>#VALUE!</v>
      </c>
      <c r="G122" s="44" t="e">
        <f t="shared" si="176"/>
        <v>#VALUE!</v>
      </c>
      <c r="H122" s="44" t="e">
        <f t="shared" si="177"/>
        <v>#VALUE!</v>
      </c>
      <c r="I122" s="44" t="e">
        <f t="shared" si="178"/>
        <v>#VALUE!</v>
      </c>
      <c r="J122" s="46" t="str">
        <f>IF('Г на Ч'!J122*'Г на группу'!$A$2,'Г на Ч'!J122*'Г на группу'!$A$2,"")</f>
        <v/>
      </c>
      <c r="K122" s="47" t="str">
        <f>IF('Г на Ч'!K122*'Г на группу'!$A$2,'Г на Ч'!K122*'Г на группу'!$A$2,"")</f>
        <v/>
      </c>
      <c r="L122" s="47" t="str">
        <f>IF('Г на Ч'!L122*'Г на группу'!$A$2,'Г на Ч'!L122*'Г на группу'!$A$2,"")</f>
        <v/>
      </c>
      <c r="M122" s="47" t="str">
        <f>IF('Г на Ч'!M122*'Г на группу'!$A$2,'Г на Ч'!M122*'Г на группу'!$A$2,"")</f>
        <v/>
      </c>
      <c r="N122" s="47" t="str">
        <f>IF('Г на Ч'!N122*'Г на группу'!$A$2,'Г на Ч'!N122*'Г на группу'!$A$2,"")</f>
        <v/>
      </c>
      <c r="O122" t="str">
        <f>IF('Г на Ч'!O122*'Г на группу'!$A$2,'Г на Ч'!O122*'Г на группу'!$A$2,"")</f>
        <v/>
      </c>
      <c r="P122" s="47">
        <f>IF('Г на Ч'!P122*'Г на группу'!$A$2,'Г на Ч'!P122*'Г на группу'!$A$2,"")</f>
        <v>230.16</v>
      </c>
      <c r="Q122" s="47">
        <f>IF('Г на Ч'!Q122*'Г на группу'!$A$2,'Г на Ч'!Q122*'Г на группу'!$A$2,"")</f>
        <v>2.1</v>
      </c>
      <c r="R122" s="47">
        <f>IF('Г на Ч'!R122*'Г на группу'!$A$2,'Г на Ч'!R122*'Г на группу'!$A$2,"")</f>
        <v>0.42000000000000004</v>
      </c>
      <c r="S122" s="47">
        <f>IF('Г на Ч'!S122*'Г на группу'!$A$2,'Г на Ч'!S122*'Г на группу'!$A$2,"")</f>
        <v>58.379999999999995</v>
      </c>
      <c r="T122">
        <f>IF('Г на Ч'!T122*'Г на группу'!$A$2,'Г на Ч'!T122*'Г на группу'!$A$2,"")</f>
        <v>84</v>
      </c>
      <c r="U122" s="47" t="str">
        <f>IF('Г на Ч'!U122*'Г на группу'!$A$2,'Г на Ч'!U122*'Г на группу'!$A$2,"")</f>
        <v/>
      </c>
      <c r="V122" s="47" t="str">
        <f>IF('Г на Ч'!V122*'Г на группу'!$A$2,'Г на Ч'!V122*'Г на группу'!$A$2,"")</f>
        <v/>
      </c>
      <c r="W122" s="47" t="str">
        <f>IF('Г на Ч'!W122*'Г на группу'!$A$2,'Г на Ч'!W122*'Г на группу'!$A$2,"")</f>
        <v/>
      </c>
      <c r="X122" s="47" t="str">
        <f>IF('Г на Ч'!X122*'Г на группу'!$A$2,'Г на Ч'!X122*'Г на группу'!$A$2,"")</f>
        <v/>
      </c>
      <c r="Y122" t="str">
        <f>IF('Г на Ч'!Y122*'Г на группу'!$A$2,'Г на Ч'!Y122*'Г на группу'!$A$2,"")</f>
        <v/>
      </c>
      <c r="Z122" s="47" t="str">
        <f>IF('Г на Ч'!Z122*'Г на группу'!$A$2,'Г на Ч'!Z122*'Г на группу'!$A$2,"")</f>
        <v/>
      </c>
      <c r="AA122" s="47" t="str">
        <f>IF('Г на Ч'!AA122*'Г на группу'!$A$2,'Г на Ч'!AA122*'Г на группу'!$A$2,"")</f>
        <v/>
      </c>
      <c r="AB122" s="47" t="str">
        <f>IF('Г на Ч'!AB122*'Г на группу'!$A$2,'Г на Ч'!AB122*'Г на группу'!$A$2,"")</f>
        <v/>
      </c>
      <c r="AC122" s="47" t="str">
        <f>IF('Г на Ч'!AC122*'Г на группу'!$A$2,'Г на Ч'!AC122*'Г на группу'!$A$2,"")</f>
        <v/>
      </c>
      <c r="AD122" s="46" t="str">
        <f>IF('Г на Ч'!AD122*'Г на группу'!$A$2,'Г на Ч'!AD122*'Г на группу'!$A$2,"")</f>
        <v/>
      </c>
      <c r="AE122" s="47">
        <f>IF('Г на Ч'!AE122*'Г на группу'!$A$2,'Г на Ч'!AE122*'Г на группу'!$A$2,"")</f>
        <v>230.16</v>
      </c>
      <c r="AF122" s="47">
        <f>IF('Г на Ч'!AF122*'Г на группу'!$A$2,'Г на Ч'!AF122*'Г на группу'!$A$2,"")</f>
        <v>2.1</v>
      </c>
      <c r="AG122" s="47">
        <f>IF('Г на Ч'!AG122*'Г на группу'!$A$2,'Г на Ч'!AG122*'Г на группу'!$A$2,"")</f>
        <v>0.42000000000000004</v>
      </c>
      <c r="AH122" s="47">
        <f>IF('Г на Ч'!AH122*'Г на группу'!$A$2,'Г на Ч'!AH122*'Г на группу'!$A$2,"")</f>
        <v>58.379999999999995</v>
      </c>
      <c r="AI122" s="46">
        <f>IF('Г на Ч'!AI122*'Г на группу'!$A$2,'Г на Ч'!AI122*'Г на группу'!$A$2,"")</f>
        <v>84</v>
      </c>
      <c r="AJ122" s="47" t="str">
        <f>IF('Г на Ч'!AJ122*'Г на группу'!$A$2,'Г на Ч'!AJ122*'Г на группу'!$A$2,"")</f>
        <v/>
      </c>
      <c r="AK122" s="47" t="str">
        <f>IF('Г на Ч'!AK122*'Г на группу'!$A$2,'Г на Ч'!AK122*'Г на группу'!$A$2,"")</f>
        <v/>
      </c>
      <c r="AL122" s="47" t="str">
        <f>IF('Г на Ч'!AL122*'Г на группу'!$A$2,'Г на Ч'!AL122*'Г на группу'!$A$2,"")</f>
        <v/>
      </c>
      <c r="AM122" s="47" t="str">
        <f>IF('Г на Ч'!AM122*'Г на группу'!$A$2,'Г на Ч'!AM122*'Г на группу'!$A$2,"")</f>
        <v/>
      </c>
      <c r="AN122" s="48" t="str">
        <f>IF('Г на Ч'!AN122*'Г на группу'!$A$2,'Г на Ч'!AN122*'Г на группу'!$A$2,"")</f>
        <v/>
      </c>
      <c r="AO122" s="47">
        <f>IF('Г на Ч'!AO122*'Г на группу'!$A$2,'Г на Ч'!AO122*'Г на группу'!$A$2,"")</f>
        <v>230.16</v>
      </c>
      <c r="AP122" s="47">
        <f>IF('Г на Ч'!AP122*'Г на группу'!$A$2,'Г на Ч'!AP122*'Г на группу'!$A$2,"")</f>
        <v>2.1</v>
      </c>
      <c r="AQ122" s="47">
        <f>IF('Г на Ч'!AQ122*'Г на группу'!$A$2,'Г на Ч'!AQ122*'Г на группу'!$A$2,"")</f>
        <v>0.42000000000000004</v>
      </c>
      <c r="AR122" s="47">
        <f>IF('Г на Ч'!AR122*'Г на группу'!$A$2,'Г на Ч'!AR122*'Г на группу'!$A$2,"")</f>
        <v>58.379999999999995</v>
      </c>
      <c r="AS122" s="46">
        <f>IF('Г на Ч'!AS122*'Г на группу'!$A$2,'Г на Ч'!AS122*'Г на группу'!$A$2,"")</f>
        <v>84</v>
      </c>
      <c r="AT122" s="47" t="str">
        <f>IF('Г на Ч'!AT122*'Г на группу'!$A$2,'Г на Ч'!AT122*'Г на группу'!$A$2,"")</f>
        <v/>
      </c>
      <c r="AU122" s="47" t="str">
        <f>IF('Г на Ч'!AU122*'Г на группу'!$A$2,'Г на Ч'!AU122*'Г на группу'!$A$2,"")</f>
        <v/>
      </c>
      <c r="AV122" s="47" t="str">
        <f>IF('Г на Ч'!AV122*'Г на группу'!$A$2,'Г на Ч'!AV122*'Г на группу'!$A$2,"")</f>
        <v/>
      </c>
      <c r="AW122" s="47" t="str">
        <f>IF('Г на Ч'!AW122*'Г на группу'!$A$2,'Г на Ч'!AW122*'Г на группу'!$A$2,"")</f>
        <v/>
      </c>
      <c r="AX122" s="46" t="str">
        <f>IF('Г на Ч'!AX122*'Г на группу'!$A$2,'Г на Ч'!AX122*'Г на группу'!$A$2,"")</f>
        <v/>
      </c>
      <c r="AY122" s="44">
        <f>IF('Г на Ч'!AY122*'Г на группу'!$A$2,'Г на Ч'!AY122*'Г на группу'!$A$2,"")</f>
        <v>230.16</v>
      </c>
      <c r="AZ122" s="47">
        <f>IF('Г на Ч'!AZ122*'Г на группу'!$A$2,'Г на Ч'!AZ122*'Г на группу'!$A$2,"")</f>
        <v>2.1</v>
      </c>
      <c r="BA122" s="47">
        <f>IF('Г на Ч'!BA122*'Г на группу'!$A$2,'Г на Ч'!BA122*'Г на группу'!$A$2,"")</f>
        <v>0.42000000000000004</v>
      </c>
      <c r="BB122" s="47">
        <f>IF('Г на Ч'!BB122*'Г на группу'!$A$2,'Г на Ч'!BB122*'Г на группу'!$A$2,"")</f>
        <v>58.379999999999995</v>
      </c>
      <c r="BC122" s="46">
        <f>IF('Г на Ч'!BC122*'Г на группу'!$A$2,'Г на Ч'!BC122*'Г на группу'!$A$2,"")</f>
        <v>84</v>
      </c>
      <c r="BD122" s="47" t="str">
        <f>IF('Г на Ч'!BD122*'Г на группу'!$A$2,'Г на Ч'!BD122*'Г на группу'!$A$2,"")</f>
        <v/>
      </c>
      <c r="BE122" s="47" t="str">
        <f>IF('Г на Ч'!BE122*'Г на группу'!$A$2,'Г на Ч'!BE122*'Г на группу'!$A$2,"")</f>
        <v/>
      </c>
      <c r="BF122" s="47" t="str">
        <f>IF('Г на Ч'!BF122*'Г на группу'!$A$2,'Г на Ч'!BF122*'Г на группу'!$A$2,"")</f>
        <v/>
      </c>
      <c r="BG122" s="47" t="str">
        <f>IF('Г на Ч'!BG122*'Г на группу'!$A$2,'Г на Ч'!BG122*'Г на группу'!$A$2,"")</f>
        <v/>
      </c>
      <c r="BH122" s="48" t="str">
        <f>IF('Г на Ч'!BH122*'Г на группу'!$A$2,'Г на Ч'!BH122*'Г на группу'!$A$2,"")</f>
        <v/>
      </c>
      <c r="BI122" s="44">
        <f>IF('Г на Ч'!BI122*'Г на группу'!$A$2,'Г на Ч'!BI122*'Г на группу'!$A$2,"")</f>
        <v>230.16</v>
      </c>
      <c r="BJ122" s="47">
        <f>IF('Г на Ч'!BJ122*'Г на группу'!$A$2,'Г на Ч'!BJ122*'Г на группу'!$A$2,"")</f>
        <v>2.1</v>
      </c>
      <c r="BK122" s="47">
        <f>IF('Г на Ч'!BK122*'Г на группу'!$A$2,'Г на Ч'!BK122*'Г на группу'!$A$2,"")</f>
        <v>0.42000000000000004</v>
      </c>
      <c r="BL122" s="47">
        <f>IF('Г на Ч'!BL122*'Г на группу'!$A$2,'Г на Ч'!BL122*'Г на группу'!$A$2,"")</f>
        <v>58.379999999999995</v>
      </c>
      <c r="BM122" s="49">
        <f>IF('Г на Ч'!BM122*'Г на группу'!$A$2,'Г на Ч'!BM122*'Г на группу'!$A$2,"")</f>
        <v>84</v>
      </c>
      <c r="BN122" s="47" t="str">
        <f>IF('Г на Ч'!BN122*'Г на группу'!$A$2,'Г на Ч'!BN122*'Г на группу'!$A$2,"")</f>
        <v/>
      </c>
      <c r="BO122" s="47" t="str">
        <f>IF('Г на Ч'!BO122*'Г на группу'!$A$2,'Г на Ч'!BO122*'Г на группу'!$A$2,"")</f>
        <v/>
      </c>
      <c r="BP122" s="47" t="str">
        <f>IF('Г на Ч'!BP122*'Г на группу'!$A$2,'Г на Ч'!BP122*'Г на группу'!$A$2,"")</f>
        <v/>
      </c>
      <c r="BQ122" s="47" t="str">
        <f>IF('Г на Ч'!BQ122*'Г на группу'!$A$2,'Г на Ч'!BQ122*'Г на группу'!$A$2,"")</f>
        <v/>
      </c>
      <c r="BR122" t="str">
        <f>IF('Г на Ч'!BR122*'Г на группу'!$A$2,'Г на Ч'!BR122*'Г на группу'!$A$2,"")</f>
        <v/>
      </c>
      <c r="BS122" s="47">
        <f>IF('Г на Ч'!BS122*'Г на группу'!$A$2,'Г на Ч'!BS122*'Г на группу'!$A$2,"")</f>
        <v>263.04000000000002</v>
      </c>
      <c r="BT122" s="47">
        <f>IF('Г на Ч'!BT122*'Г на группу'!$A$2,'Г на Ч'!BT122*'Г на группу'!$A$2,"")</f>
        <v>2.4000000000000004</v>
      </c>
      <c r="BU122" s="47">
        <f>IF('Г на Ч'!BU122*'Г на группу'!$A$2,'Г на Ч'!BU122*'Г на группу'!$A$2,"")</f>
        <v>0.48</v>
      </c>
      <c r="BV122" s="47">
        <f>IF('Г на Ч'!BV122*'Г на группу'!$A$2,'Г на Ч'!BV122*'Г на группу'!$A$2,"")</f>
        <v>66.72</v>
      </c>
      <c r="BW122">
        <f>IF('Г на Ч'!BW122*'Г на группу'!$A$2,'Г на Ч'!BW122*'Г на группу'!$A$2,"")</f>
        <v>96</v>
      </c>
      <c r="BX122" s="47" t="str">
        <f>IF('Г на Ч'!BX122*'Г на группу'!$A$2,'Г на Ч'!BX122*'Г на группу'!$A$2,"")</f>
        <v/>
      </c>
      <c r="BY122" s="47" t="str">
        <f>IF('Г на Ч'!BY122*'Г на группу'!$A$2,'Г на Ч'!BY122*'Г на группу'!$A$2,"")</f>
        <v/>
      </c>
      <c r="BZ122" s="47" t="str">
        <f>IF('Г на Ч'!BZ122*'Г на группу'!$A$2,'Г на Ч'!BZ122*'Г на группу'!$A$2,"")</f>
        <v/>
      </c>
      <c r="CA122" s="47" t="str">
        <f>IF('Г на Ч'!CA122*'Г на группу'!$A$2,'Г на Ч'!CA122*'Г на группу'!$A$2,"")</f>
        <v/>
      </c>
      <c r="CB122" t="str">
        <f>IF('Г на Ч'!CB122*'Г на группу'!$A$2,'Г на Ч'!CB122*'Г на группу'!$A$2,"")</f>
        <v/>
      </c>
      <c r="CC122" s="47" t="str">
        <f>IF('Г на Ч'!CC122*'Г на группу'!$A$2,'Г на Ч'!CC122*'Г на группу'!$A$2,"")</f>
        <v/>
      </c>
      <c r="CD122" s="47" t="str">
        <f>IF('Г на Ч'!CD122*'Г на группу'!$A$2,'Г на Ч'!CD122*'Г на группу'!$A$2,"")</f>
        <v/>
      </c>
      <c r="CE122" s="47" t="str">
        <f>IF('Г на Ч'!CE122*'Г на группу'!$A$2,'Г на Ч'!CE122*'Г на группу'!$A$2,"")</f>
        <v/>
      </c>
      <c r="CF122" s="47" t="str">
        <f>IF('Г на Ч'!CF122*'Г на группу'!$A$2,'Г на Ч'!CF122*'Г на группу'!$A$2,"")</f>
        <v/>
      </c>
      <c r="CG122" t="str">
        <f>IF('Г на Ч'!CG122*'Г на группу'!$A$2,'Г на Ч'!CG122*'Г на группу'!$A$2,"")</f>
        <v/>
      </c>
      <c r="CH122" s="47">
        <f>IF('Г на Ч'!CH122*'Г на группу'!$A$2,'Г на Ч'!CH122*'Г на группу'!$A$2,"")</f>
        <v>263.04000000000002</v>
      </c>
      <c r="CI122" s="47">
        <f>IF('Г на Ч'!CI122*'Г на группу'!$A$2,'Г на Ч'!CI122*'Г на группу'!$A$2,"")</f>
        <v>2.4000000000000004</v>
      </c>
      <c r="CJ122" s="47">
        <f>IF('Г на Ч'!CJ122*'Г на группу'!$A$2,'Г на Ч'!CJ122*'Г на группу'!$A$2,"")</f>
        <v>0.48</v>
      </c>
      <c r="CK122" s="47">
        <f>IF('Г на Ч'!CK122*'Г на группу'!$A$2,'Г на Ч'!CK122*'Г на группу'!$A$2,"")</f>
        <v>66.72</v>
      </c>
      <c r="CL122" s="21">
        <f>IF('Г на Ч'!CL122*'Г на группу'!$A$2,'Г на Ч'!CL122*'Г на группу'!$A$2,"")</f>
        <v>96</v>
      </c>
      <c r="CM122" s="47" t="str">
        <f>IF('Г на Ч'!CM122*'Г на группу'!$A$2,'Г на Ч'!CM122*'Г на группу'!$A$2,"")</f>
        <v/>
      </c>
      <c r="CN122" s="47" t="str">
        <f>IF('Г на Ч'!CN122*'Г на группу'!$A$2,'Г на Ч'!CN122*'Г на группу'!$A$2,"")</f>
        <v/>
      </c>
      <c r="CO122" s="47" t="str">
        <f>IF('Г на Ч'!CO122*'Г на группу'!$A$2,'Г на Ч'!CO122*'Г на группу'!$A$2,"")</f>
        <v/>
      </c>
      <c r="CP122" s="47" t="str">
        <f>IF('Г на Ч'!CP122*'Г на группу'!$A$2,'Г на Ч'!CP122*'Г на группу'!$A$2,"")</f>
        <v/>
      </c>
      <c r="CQ122" s="21" t="str">
        <f>IF('Г на Ч'!CQ122*'Г на группу'!$A$2,'Г на Ч'!CQ122*'Г на группу'!$A$2,"")</f>
        <v/>
      </c>
      <c r="CR122" s="47" t="str">
        <f>IF('Г на Ч'!CR122*'Г на группу'!$A$2,'Г на Ч'!CR122*'Г на группу'!$A$2,"")</f>
        <v/>
      </c>
      <c r="CS122" s="47" t="str">
        <f>IF('Г на Ч'!CS122*'Г на группу'!$A$2,'Г на Ч'!CS122*'Г на группу'!$A$2,"")</f>
        <v/>
      </c>
      <c r="CT122" s="47" t="str">
        <f>IF('Г на Ч'!CT122*'Г на группу'!$A$2,'Г на Ч'!CT122*'Г на группу'!$A$2,"")</f>
        <v/>
      </c>
      <c r="CU122" s="47" t="str">
        <f>IF('Г на Ч'!CU122*'Г на группу'!$A$2,'Г на Ч'!CU122*'Г на группу'!$A$2,"")</f>
        <v/>
      </c>
      <c r="CV122" s="46" t="str">
        <f>IF('Г на Ч'!CV122*'Г на группу'!$A$2,'Г на Ч'!CV122*'Г на группу'!$A$2,"")</f>
        <v/>
      </c>
      <c r="CW122" s="47">
        <f>IF('Г на Ч'!CW122*'Г на группу'!$A$2,'Г на Ч'!CW122*'Г на группу'!$A$2,"")</f>
        <v>263.04000000000002</v>
      </c>
      <c r="CX122" s="47">
        <f>IF('Г на Ч'!CX122*'Г на группу'!$A$2,'Г на Ч'!CX122*'Г на группу'!$A$2,"")</f>
        <v>2.4000000000000004</v>
      </c>
      <c r="CY122" s="47">
        <f>IF('Г на Ч'!CY122*'Г на группу'!$A$2,'Г на Ч'!CY122*'Г на группу'!$A$2,"")</f>
        <v>0.48</v>
      </c>
      <c r="CZ122" s="47">
        <f>IF('Г на Ч'!CZ122*'Г на группу'!$A$2,'Г на Ч'!CZ122*'Г на группу'!$A$2,"")</f>
        <v>66.72</v>
      </c>
      <c r="DA122" s="21">
        <f>IF('Г на Ч'!DA122*'Г на группу'!$A$2,'Г на Ч'!DA122*'Г на группу'!$A$2,"")</f>
        <v>96</v>
      </c>
      <c r="DB122" s="47" t="str">
        <f>IF('Г на Ч'!DB122*'Г на группу'!$A$2,'Г на Ч'!DB122*'Г на группу'!$A$2,"")</f>
        <v/>
      </c>
      <c r="DC122" s="47" t="str">
        <f>IF('Г на Ч'!DC122*'Г на группу'!$A$2,'Г на Ч'!DC122*'Г на группу'!$A$2,"")</f>
        <v/>
      </c>
      <c r="DD122" s="47" t="str">
        <f>IF('Г на Ч'!DD122*'Г на группу'!$A$2,'Г на Ч'!DD122*'Г на группу'!$A$2,"")</f>
        <v/>
      </c>
      <c r="DE122" s="47" t="str">
        <f>IF('Г на Ч'!DE122*'Г на группу'!$A$2,'Г на Ч'!DE122*'Г на группу'!$A$2,"")</f>
        <v/>
      </c>
      <c r="DF122" s="46" t="str">
        <f>IF('Г на Ч'!DF122*'Г на группу'!$A$2,'Г на Ч'!DF122*'Г на группу'!$A$2,"")</f>
        <v/>
      </c>
      <c r="DG122" s="47" t="str">
        <f>IF('Г на Ч'!DG122*'Г на группу'!$A$2,'Г на Ч'!DG122*'Г на группу'!$A$2,"")</f>
        <v/>
      </c>
      <c r="DH122" s="47" t="str">
        <f>IF('Г на Ч'!DH122*'Г на группу'!$A$2,'Г на Ч'!DH122*'Г на группу'!$A$2,"")</f>
        <v/>
      </c>
      <c r="DI122" s="47" t="str">
        <f>IF('Г на Ч'!DI122*'Г на группу'!$A$2,'Г на Ч'!DI122*'Г на группу'!$A$2,"")</f>
        <v/>
      </c>
      <c r="DJ122" s="47" t="str">
        <f>IF('Г на Ч'!DJ122*'Г на группу'!$A$2,'Г на Ч'!DJ122*'Г на группу'!$A$2,"")</f>
        <v/>
      </c>
      <c r="DK122" s="46" t="str">
        <f>IF('Г на Ч'!DK122*'Г на группу'!$A$2,'Г на Ч'!DK122*'Г на группу'!$A$2,"")</f>
        <v/>
      </c>
      <c r="DL122" s="47">
        <f>IF('Г на Ч'!DL122*'Г на группу'!$A$2,'Г на Ч'!DL122*'Г на группу'!$A$2,"")</f>
        <v>263.04000000000002</v>
      </c>
      <c r="DM122" s="47">
        <f>IF('Г на Ч'!DM122*'Г на группу'!$A$2,'Г на Ч'!DM122*'Г на группу'!$A$2,"")</f>
        <v>2.4000000000000004</v>
      </c>
      <c r="DN122" s="47">
        <f>IF('Г на Ч'!DN122*'Г на группу'!$A$2,'Г на Ч'!DN122*'Г на группу'!$A$2,"")</f>
        <v>0.48</v>
      </c>
      <c r="DO122" s="47">
        <f>IF('Г на Ч'!DO122*'Г на группу'!$A$2,'Г на Ч'!DO122*'Г на группу'!$A$2,"")</f>
        <v>66.72</v>
      </c>
      <c r="DP122" s="21">
        <f>IF('Г на Ч'!DP122*'Г на группу'!$A$2,'Г на Ч'!DP122*'Г на группу'!$A$2,"")</f>
        <v>96</v>
      </c>
      <c r="DQ122" s="21">
        <f t="shared" si="201"/>
        <v>804</v>
      </c>
    </row>
    <row r="123" spans="1:121" s="21" customFormat="1" x14ac:dyDescent="0.25">
      <c r="A123" s="40" t="s">
        <v>90</v>
      </c>
      <c r="B123" s="40">
        <v>600</v>
      </c>
      <c r="C123" s="38">
        <v>18.5</v>
      </c>
      <c r="D123" s="38">
        <v>48.5</v>
      </c>
      <c r="E123" s="43">
        <v>22.5</v>
      </c>
      <c r="F123" s="42" t="e">
        <f t="shared" si="175"/>
        <v>#VALUE!</v>
      </c>
      <c r="G123" s="42" t="e">
        <f t="shared" si="176"/>
        <v>#VALUE!</v>
      </c>
      <c r="H123" s="42" t="e">
        <f t="shared" si="177"/>
        <v>#VALUE!</v>
      </c>
      <c r="I123" s="42" t="e">
        <f t="shared" si="178"/>
        <v>#VALUE!</v>
      </c>
      <c r="J123" s="38" t="str">
        <f>IF('Г на Ч'!J123*'Г на группу'!$A$2,'Г на Ч'!J123*'Г на группу'!$A$2,"")</f>
        <v/>
      </c>
      <c r="K123" s="39" t="str">
        <f>IF('Г на Ч'!K123*'Г на группу'!$A$2,'Г на Ч'!K123*'Г на группу'!$A$2,"")</f>
        <v/>
      </c>
      <c r="L123" s="39" t="str">
        <f>IF('Г на Ч'!L123*'Г на группу'!$A$2,'Г на Ч'!L123*'Г на группу'!$A$2,"")</f>
        <v/>
      </c>
      <c r="M123" s="39" t="str">
        <f>IF('Г на Ч'!M123*'Г на группу'!$A$2,'Г на Ч'!M123*'Г на группу'!$A$2,"")</f>
        <v/>
      </c>
      <c r="N123" s="39" t="str">
        <f>IF('Г на Ч'!N123*'Г на группу'!$A$2,'Г на Ч'!N123*'Г на группу'!$A$2,"")</f>
        <v/>
      </c>
      <c r="O123" s="40" t="str">
        <f>IF('Г на Ч'!O123*'Г на группу'!$A$2,'Г на Ч'!O123*'Г на группу'!$A$2,"")</f>
        <v/>
      </c>
      <c r="P123" s="39">
        <f>IF('Г на Ч'!P123*'Г на группу'!$A$2,'Г на Ч'!P123*'Г на группу'!$A$2,"")</f>
        <v>504</v>
      </c>
      <c r="Q123" s="39">
        <f>IF('Г на Ч'!Q123*'Г на группу'!$A$2,'Г на Ч'!Q123*'Г на группу'!$A$2,"")</f>
        <v>15.54</v>
      </c>
      <c r="R123" s="39">
        <f>IF('Г на Ч'!R123*'Г на группу'!$A$2,'Г на Ч'!R123*'Г на группу'!$A$2,"")</f>
        <v>40.74</v>
      </c>
      <c r="S123" s="39">
        <f>IF('Г на Ч'!S123*'Г на группу'!$A$2,'Г на Ч'!S123*'Г на группу'!$A$2,"")</f>
        <v>18.899999999999999</v>
      </c>
      <c r="T123" s="40">
        <f>IF('Г на Ч'!T123*'Г на группу'!$A$2,'Г на Ч'!T123*'Г на группу'!$A$2,"")</f>
        <v>84</v>
      </c>
      <c r="U123" s="39" t="str">
        <f>IF('Г на Ч'!U123*'Г на группу'!$A$2,'Г на Ч'!U123*'Г на группу'!$A$2,"")</f>
        <v/>
      </c>
      <c r="V123" s="39" t="str">
        <f>IF('Г на Ч'!V123*'Г на группу'!$A$2,'Г на Ч'!V123*'Г на группу'!$A$2,"")</f>
        <v/>
      </c>
      <c r="W123" s="39" t="str">
        <f>IF('Г на Ч'!W123*'Г на группу'!$A$2,'Г на Ч'!W123*'Г на группу'!$A$2,"")</f>
        <v/>
      </c>
      <c r="X123" s="39" t="str">
        <f>IF('Г на Ч'!X123*'Г на группу'!$A$2,'Г на Ч'!X123*'Г на группу'!$A$2,"")</f>
        <v/>
      </c>
      <c r="Y123" s="40" t="str">
        <f>IF('Г на Ч'!Y123*'Г на группу'!$A$2,'Г на Ч'!Y123*'Г на группу'!$A$2,"")</f>
        <v/>
      </c>
      <c r="Z123" s="39" t="str">
        <f>IF('Г на Ч'!Z123*'Г на группу'!$A$2,'Г на Ч'!Z123*'Г на группу'!$A$2,"")</f>
        <v/>
      </c>
      <c r="AA123" s="39" t="str">
        <f>IF('Г на Ч'!AA123*'Г на группу'!$A$2,'Г на Ч'!AA123*'Г на группу'!$A$2,"")</f>
        <v/>
      </c>
      <c r="AB123" s="39" t="str">
        <f>IF('Г на Ч'!AB123*'Г на группу'!$A$2,'Г на Ч'!AB123*'Г на группу'!$A$2,"")</f>
        <v/>
      </c>
      <c r="AC123" s="39" t="str">
        <f>IF('Г на Ч'!AC123*'Г на группу'!$A$2,'Г на Ч'!AC123*'Г на группу'!$A$2,"")</f>
        <v/>
      </c>
      <c r="AD123" s="38" t="str">
        <f>IF('Г на Ч'!AD123*'Г на группу'!$A$2,'Г на Ч'!AD123*'Г на группу'!$A$2,"")</f>
        <v/>
      </c>
      <c r="AE123" s="39">
        <f>IF('Г на Ч'!AE123*'Г на группу'!$A$2,'Г на Ч'!AE123*'Г на группу'!$A$2,"")</f>
        <v>504</v>
      </c>
      <c r="AF123" s="39">
        <f>IF('Г на Ч'!AF123*'Г на группу'!$A$2,'Г на Ч'!AF123*'Г на группу'!$A$2,"")</f>
        <v>15.54</v>
      </c>
      <c r="AG123" s="39">
        <f>IF('Г на Ч'!AG123*'Г на группу'!$A$2,'Г на Ч'!AG123*'Г на группу'!$A$2,"")</f>
        <v>40.74</v>
      </c>
      <c r="AH123" s="39">
        <f>IF('Г на Ч'!AH123*'Г на группу'!$A$2,'Г на Ч'!AH123*'Г на группу'!$A$2,"")</f>
        <v>18.899999999999999</v>
      </c>
      <c r="AI123" s="38">
        <f>IF('Г на Ч'!AI123*'Г на группу'!$A$2,'Г на Ч'!AI123*'Г на группу'!$A$2,"")</f>
        <v>84</v>
      </c>
      <c r="AJ123" s="39" t="str">
        <f>IF('Г на Ч'!AJ123*'Г на группу'!$A$2,'Г на Ч'!AJ123*'Г на группу'!$A$2,"")</f>
        <v/>
      </c>
      <c r="AK123" s="39" t="str">
        <f>IF('Г на Ч'!AK123*'Г на группу'!$A$2,'Г на Ч'!AK123*'Г на группу'!$A$2,"")</f>
        <v/>
      </c>
      <c r="AL123" s="39" t="str">
        <f>IF('Г на Ч'!AL123*'Г на группу'!$A$2,'Г на Ч'!AL123*'Г на группу'!$A$2,"")</f>
        <v/>
      </c>
      <c r="AM123" s="39" t="str">
        <f>IF('Г на Ч'!AM123*'Г на группу'!$A$2,'Г на Ч'!AM123*'Г на группу'!$A$2,"")</f>
        <v/>
      </c>
      <c r="AN123" s="41" t="str">
        <f>IF('Г на Ч'!AN123*'Г на группу'!$A$2,'Г на Ч'!AN123*'Г на группу'!$A$2,"")</f>
        <v/>
      </c>
      <c r="AO123" s="39">
        <f>IF('Г на Ч'!AO123*'Г на группу'!$A$2,'Г на Ч'!AO123*'Г на группу'!$A$2,"")</f>
        <v>504</v>
      </c>
      <c r="AP123" s="39">
        <f>IF('Г на Ч'!AP123*'Г на группу'!$A$2,'Г на Ч'!AP123*'Г на группу'!$A$2,"")</f>
        <v>15.54</v>
      </c>
      <c r="AQ123" s="39">
        <f>IF('Г на Ч'!AQ123*'Г на группу'!$A$2,'Г на Ч'!AQ123*'Г на группу'!$A$2,"")</f>
        <v>40.74</v>
      </c>
      <c r="AR123" s="39">
        <f>IF('Г на Ч'!AR123*'Г на группу'!$A$2,'Г на Ч'!AR123*'Г на группу'!$A$2,"")</f>
        <v>18.899999999999999</v>
      </c>
      <c r="AS123" s="38">
        <f>IF('Г на Ч'!AS123*'Г на группу'!$A$2,'Г на Ч'!AS123*'Г на группу'!$A$2,"")</f>
        <v>84</v>
      </c>
      <c r="AT123" s="39" t="str">
        <f>IF('Г на Ч'!AT123*'Г на группу'!$A$2,'Г на Ч'!AT123*'Г на группу'!$A$2,"")</f>
        <v/>
      </c>
      <c r="AU123" s="39" t="str">
        <f>IF('Г на Ч'!AU123*'Г на группу'!$A$2,'Г на Ч'!AU123*'Г на группу'!$A$2,"")</f>
        <v/>
      </c>
      <c r="AV123" s="39" t="str">
        <f>IF('Г на Ч'!AV123*'Г на группу'!$A$2,'Г на Ч'!AV123*'Г на группу'!$A$2,"")</f>
        <v/>
      </c>
      <c r="AW123" s="39" t="str">
        <f>IF('Г на Ч'!AW123*'Г на группу'!$A$2,'Г на Ч'!AW123*'Г на группу'!$A$2,"")</f>
        <v/>
      </c>
      <c r="AX123" s="38" t="str">
        <f>IF('Г на Ч'!AX123*'Г на группу'!$A$2,'Г на Ч'!AX123*'Г на группу'!$A$2,"")</f>
        <v/>
      </c>
      <c r="AY123" s="42">
        <f>IF('Г на Ч'!AY123*'Г на группу'!$A$2,'Г на Ч'!AY123*'Г на группу'!$A$2,"")</f>
        <v>504</v>
      </c>
      <c r="AZ123" s="39">
        <f>IF('Г на Ч'!AZ123*'Г на группу'!$A$2,'Г на Ч'!AZ123*'Г на группу'!$A$2,"")</f>
        <v>15.54</v>
      </c>
      <c r="BA123" s="39">
        <f>IF('Г на Ч'!BA123*'Г на группу'!$A$2,'Г на Ч'!BA123*'Г на группу'!$A$2,"")</f>
        <v>40.74</v>
      </c>
      <c r="BB123" s="39">
        <f>IF('Г на Ч'!BB123*'Г на группу'!$A$2,'Г на Ч'!BB123*'Г на группу'!$A$2,"")</f>
        <v>18.899999999999999</v>
      </c>
      <c r="BC123" s="38">
        <f>IF('Г на Ч'!BC123*'Г на группу'!$A$2,'Г на Ч'!BC123*'Г на группу'!$A$2,"")</f>
        <v>84</v>
      </c>
      <c r="BD123" s="39" t="str">
        <f>IF('Г на Ч'!BD123*'Г на группу'!$A$2,'Г на Ч'!BD123*'Г на группу'!$A$2,"")</f>
        <v/>
      </c>
      <c r="BE123" s="39" t="str">
        <f>IF('Г на Ч'!BE123*'Г на группу'!$A$2,'Г на Ч'!BE123*'Г на группу'!$A$2,"")</f>
        <v/>
      </c>
      <c r="BF123" s="39" t="str">
        <f>IF('Г на Ч'!BF123*'Г на группу'!$A$2,'Г на Ч'!BF123*'Г на группу'!$A$2,"")</f>
        <v/>
      </c>
      <c r="BG123" s="39" t="str">
        <f>IF('Г на Ч'!BG123*'Г на группу'!$A$2,'Г на Ч'!BG123*'Г на группу'!$A$2,"")</f>
        <v/>
      </c>
      <c r="BH123" s="41" t="str">
        <f>IF('Г на Ч'!BH123*'Г на группу'!$A$2,'Г на Ч'!BH123*'Г на группу'!$A$2,"")</f>
        <v/>
      </c>
      <c r="BI123" s="42">
        <f>IF('Г на Ч'!BI123*'Г на группу'!$A$2,'Г на Ч'!BI123*'Г на группу'!$A$2,"")</f>
        <v>504</v>
      </c>
      <c r="BJ123" s="39">
        <f>IF('Г на Ч'!BJ123*'Г на группу'!$A$2,'Г на Ч'!BJ123*'Г на группу'!$A$2,"")</f>
        <v>15.54</v>
      </c>
      <c r="BK123" s="39">
        <f>IF('Г на Ч'!BK123*'Г на группу'!$A$2,'Г на Ч'!BK123*'Г на группу'!$A$2,"")</f>
        <v>40.74</v>
      </c>
      <c r="BL123" s="39">
        <f>IF('Г на Ч'!BL123*'Г на группу'!$A$2,'Г на Ч'!BL123*'Г на группу'!$A$2,"")</f>
        <v>18.899999999999999</v>
      </c>
      <c r="BM123" s="43">
        <f>IF('Г на Ч'!BM123*'Г на группу'!$A$2,'Г на Ч'!BM123*'Г на группу'!$A$2,"")</f>
        <v>84</v>
      </c>
      <c r="BN123" s="39" t="str">
        <f>IF('Г на Ч'!BN123*'Г на группу'!$A$2,'Г на Ч'!BN123*'Г на группу'!$A$2,"")</f>
        <v/>
      </c>
      <c r="BO123" s="39" t="str">
        <f>IF('Г на Ч'!BO123*'Г на группу'!$A$2,'Г на Ч'!BO123*'Г на группу'!$A$2,"")</f>
        <v/>
      </c>
      <c r="BP123" s="39" t="str">
        <f>IF('Г на Ч'!BP123*'Г на группу'!$A$2,'Г на Ч'!BP123*'Г на группу'!$A$2,"")</f>
        <v/>
      </c>
      <c r="BQ123" s="39" t="str">
        <f>IF('Г на Ч'!BQ123*'Г на группу'!$A$2,'Г на Ч'!BQ123*'Г на группу'!$A$2,"")</f>
        <v/>
      </c>
      <c r="BR123" s="40" t="str">
        <f>IF('Г на Ч'!BR123*'Г на группу'!$A$2,'Г на Ч'!BR123*'Г на группу'!$A$2,"")</f>
        <v/>
      </c>
      <c r="BS123" s="39">
        <f>IF('Г на Ч'!BS123*'Г на группу'!$A$2,'Г на Ч'!BS123*'Г на группу'!$A$2,"")</f>
        <v>576</v>
      </c>
      <c r="BT123" s="39">
        <f>IF('Г на Ч'!BT123*'Г на группу'!$A$2,'Г на Ч'!BT123*'Г на группу'!$A$2,"")</f>
        <v>17.759999999999998</v>
      </c>
      <c r="BU123" s="39">
        <f>IF('Г на Ч'!BU123*'Г на группу'!$A$2,'Г на Ч'!BU123*'Г на группу'!$A$2,"")</f>
        <v>46.56</v>
      </c>
      <c r="BV123" s="39">
        <f>IF('Г на Ч'!BV123*'Г на группу'!$A$2,'Г на Ч'!BV123*'Г на группу'!$A$2,"")</f>
        <v>21.6</v>
      </c>
      <c r="BW123" s="40">
        <f>IF('Г на Ч'!BW123*'Г на группу'!$A$2,'Г на Ч'!BW123*'Г на группу'!$A$2,"")</f>
        <v>96</v>
      </c>
      <c r="BX123" s="39" t="str">
        <f>IF('Г на Ч'!BX123*'Г на группу'!$A$2,'Г на Ч'!BX123*'Г на группу'!$A$2,"")</f>
        <v/>
      </c>
      <c r="BY123" s="39" t="str">
        <f>IF('Г на Ч'!BY123*'Г на группу'!$A$2,'Г на Ч'!BY123*'Г на группу'!$A$2,"")</f>
        <v/>
      </c>
      <c r="BZ123" s="39" t="str">
        <f>IF('Г на Ч'!BZ123*'Г на группу'!$A$2,'Г на Ч'!BZ123*'Г на группу'!$A$2,"")</f>
        <v/>
      </c>
      <c r="CA123" s="39" t="str">
        <f>IF('Г на Ч'!CA123*'Г на группу'!$A$2,'Г на Ч'!CA123*'Г на группу'!$A$2,"")</f>
        <v/>
      </c>
      <c r="CB123" s="40" t="str">
        <f>IF('Г на Ч'!CB123*'Г на группу'!$A$2,'Г на Ч'!CB123*'Г на группу'!$A$2,"")</f>
        <v/>
      </c>
      <c r="CC123" s="39" t="str">
        <f>IF('Г на Ч'!CC123*'Г на группу'!$A$2,'Г на Ч'!CC123*'Г на группу'!$A$2,"")</f>
        <v/>
      </c>
      <c r="CD123" s="39" t="str">
        <f>IF('Г на Ч'!CD123*'Г на группу'!$A$2,'Г на Ч'!CD123*'Г на группу'!$A$2,"")</f>
        <v/>
      </c>
      <c r="CE123" s="39" t="str">
        <f>IF('Г на Ч'!CE123*'Г на группу'!$A$2,'Г на Ч'!CE123*'Г на группу'!$A$2,"")</f>
        <v/>
      </c>
      <c r="CF123" s="39" t="str">
        <f>IF('Г на Ч'!CF123*'Г на группу'!$A$2,'Г на Ч'!CF123*'Г на группу'!$A$2,"")</f>
        <v/>
      </c>
      <c r="CG123" s="40" t="str">
        <f>IF('Г на Ч'!CG123*'Г на группу'!$A$2,'Г на Ч'!CG123*'Г на группу'!$A$2,"")</f>
        <v/>
      </c>
      <c r="CH123" s="39">
        <f>IF('Г на Ч'!CH123*'Г на группу'!$A$2,'Г на Ч'!CH123*'Г на группу'!$A$2,"")</f>
        <v>576</v>
      </c>
      <c r="CI123" s="39">
        <f>IF('Г на Ч'!CI123*'Г на группу'!$A$2,'Г на Ч'!CI123*'Г на группу'!$A$2,"")</f>
        <v>17.759999999999998</v>
      </c>
      <c r="CJ123" s="39">
        <f>IF('Г на Ч'!CJ123*'Г на группу'!$A$2,'Г на Ч'!CJ123*'Г на группу'!$A$2,"")</f>
        <v>46.56</v>
      </c>
      <c r="CK123" s="39">
        <f>IF('Г на Ч'!CK123*'Г на группу'!$A$2,'Г на Ч'!CK123*'Г на группу'!$A$2,"")</f>
        <v>21.6</v>
      </c>
      <c r="CL123" s="38">
        <f>IF('Г на Ч'!CL123*'Г на группу'!$A$2,'Г на Ч'!CL123*'Г на группу'!$A$2,"")</f>
        <v>96</v>
      </c>
      <c r="CM123" s="39" t="str">
        <f>IF('Г на Ч'!CM123*'Г на группу'!$A$2,'Г на Ч'!CM123*'Г на группу'!$A$2,"")</f>
        <v/>
      </c>
      <c r="CN123" s="39" t="str">
        <f>IF('Г на Ч'!CN123*'Г на группу'!$A$2,'Г на Ч'!CN123*'Г на группу'!$A$2,"")</f>
        <v/>
      </c>
      <c r="CO123" s="39" t="str">
        <f>IF('Г на Ч'!CO123*'Г на группу'!$A$2,'Г на Ч'!CO123*'Г на группу'!$A$2,"")</f>
        <v/>
      </c>
      <c r="CP123" s="39" t="str">
        <f>IF('Г на Ч'!CP123*'Г на группу'!$A$2,'Г на Ч'!CP123*'Г на группу'!$A$2,"")</f>
        <v/>
      </c>
      <c r="CQ123" s="38" t="str">
        <f>IF('Г на Ч'!CQ123*'Г на группу'!$A$2,'Г на Ч'!CQ123*'Г на группу'!$A$2,"")</f>
        <v/>
      </c>
      <c r="CR123" s="39" t="str">
        <f>IF('Г на Ч'!CR123*'Г на группу'!$A$2,'Г на Ч'!CR123*'Г на группу'!$A$2,"")</f>
        <v/>
      </c>
      <c r="CS123" s="39" t="str">
        <f>IF('Г на Ч'!CS123*'Г на группу'!$A$2,'Г на Ч'!CS123*'Г на группу'!$A$2,"")</f>
        <v/>
      </c>
      <c r="CT123" s="39" t="str">
        <f>IF('Г на Ч'!CT123*'Г на группу'!$A$2,'Г на Ч'!CT123*'Г на группу'!$A$2,"")</f>
        <v/>
      </c>
      <c r="CU123" s="39" t="str">
        <f>IF('Г на Ч'!CU123*'Г на группу'!$A$2,'Г на Ч'!CU123*'Г на группу'!$A$2,"")</f>
        <v/>
      </c>
      <c r="CV123" s="38" t="str">
        <f>IF('Г на Ч'!CV123*'Г на группу'!$A$2,'Г на Ч'!CV123*'Г на группу'!$A$2,"")</f>
        <v/>
      </c>
      <c r="CW123" s="39">
        <f>IF('Г на Ч'!CW123*'Г на группу'!$A$2,'Г на Ч'!CW123*'Г на группу'!$A$2,"")</f>
        <v>576</v>
      </c>
      <c r="CX123" s="39">
        <f>IF('Г на Ч'!CX123*'Г на группу'!$A$2,'Г на Ч'!CX123*'Г на группу'!$A$2,"")</f>
        <v>17.759999999999998</v>
      </c>
      <c r="CY123" s="39">
        <f>IF('Г на Ч'!CY123*'Г на группу'!$A$2,'Г на Ч'!CY123*'Г на группу'!$A$2,"")</f>
        <v>46.56</v>
      </c>
      <c r="CZ123" s="39">
        <f>IF('Г на Ч'!CZ123*'Г на группу'!$A$2,'Г на Ч'!CZ123*'Г на группу'!$A$2,"")</f>
        <v>21.6</v>
      </c>
      <c r="DA123" s="38">
        <f>IF('Г на Ч'!DA123*'Г на группу'!$A$2,'Г на Ч'!DA123*'Г на группу'!$A$2,"")</f>
        <v>96</v>
      </c>
      <c r="DB123" s="39" t="str">
        <f>IF('Г на Ч'!DB123*'Г на группу'!$A$2,'Г на Ч'!DB123*'Г на группу'!$A$2,"")</f>
        <v/>
      </c>
      <c r="DC123" s="39" t="str">
        <f>IF('Г на Ч'!DC123*'Г на группу'!$A$2,'Г на Ч'!DC123*'Г на группу'!$A$2,"")</f>
        <v/>
      </c>
      <c r="DD123" s="39" t="str">
        <f>IF('Г на Ч'!DD123*'Г на группу'!$A$2,'Г на Ч'!DD123*'Г на группу'!$A$2,"")</f>
        <v/>
      </c>
      <c r="DE123" s="39" t="str">
        <f>IF('Г на Ч'!DE123*'Г на группу'!$A$2,'Г на Ч'!DE123*'Г на группу'!$A$2,"")</f>
        <v/>
      </c>
      <c r="DF123" s="38" t="str">
        <f>IF('Г на Ч'!DF123*'Г на группу'!$A$2,'Г на Ч'!DF123*'Г на группу'!$A$2,"")</f>
        <v/>
      </c>
      <c r="DG123" s="39" t="str">
        <f>IF('Г на Ч'!DG123*'Г на группу'!$A$2,'Г на Ч'!DG123*'Г на группу'!$A$2,"")</f>
        <v/>
      </c>
      <c r="DH123" s="39" t="str">
        <f>IF('Г на Ч'!DH123*'Г на группу'!$A$2,'Г на Ч'!DH123*'Г на группу'!$A$2,"")</f>
        <v/>
      </c>
      <c r="DI123" s="39" t="str">
        <f>IF('Г на Ч'!DI123*'Г на группу'!$A$2,'Г на Ч'!DI123*'Г на группу'!$A$2,"")</f>
        <v/>
      </c>
      <c r="DJ123" s="39" t="str">
        <f>IF('Г на Ч'!DJ123*'Г на группу'!$A$2,'Г на Ч'!DJ123*'Г на группу'!$A$2,"")</f>
        <v/>
      </c>
      <c r="DK123" s="38" t="str">
        <f>IF('Г на Ч'!DK123*'Г на группу'!$A$2,'Г на Ч'!DK123*'Г на группу'!$A$2,"")</f>
        <v/>
      </c>
      <c r="DL123" s="39">
        <f>IF('Г на Ч'!DL123*'Г на группу'!$A$2,'Г на Ч'!DL123*'Г на группу'!$A$2,"")</f>
        <v>576</v>
      </c>
      <c r="DM123" s="39">
        <f>IF('Г на Ч'!DM123*'Г на группу'!$A$2,'Г на Ч'!DM123*'Г на группу'!$A$2,"")</f>
        <v>17.759999999999998</v>
      </c>
      <c r="DN123" s="39">
        <f>IF('Г на Ч'!DN123*'Г на группу'!$A$2,'Г на Ч'!DN123*'Г на группу'!$A$2,"")</f>
        <v>46.56</v>
      </c>
      <c r="DO123" s="39">
        <f>IF('Г на Ч'!DO123*'Г на группу'!$A$2,'Г на Ч'!DO123*'Г на группу'!$A$2,"")</f>
        <v>21.6</v>
      </c>
      <c r="DP123" s="38">
        <f>IF('Г на Ч'!DP123*'Г на группу'!$A$2,'Г на Ч'!DP123*'Г на группу'!$A$2,"")</f>
        <v>96</v>
      </c>
      <c r="DQ123" s="21">
        <f t="shared" si="201"/>
        <v>804</v>
      </c>
    </row>
    <row r="124" spans="1:121" s="21" customFormat="1" x14ac:dyDescent="0.25">
      <c r="A124" t="s">
        <v>91</v>
      </c>
      <c r="B124">
        <v>704</v>
      </c>
      <c r="C124" s="46">
        <v>16.100000000000001</v>
      </c>
      <c r="D124" s="46">
        <v>66.900000000000006</v>
      </c>
      <c r="E124" s="49">
        <v>9.9</v>
      </c>
      <c r="F124" s="44" t="e">
        <f t="shared" si="175"/>
        <v>#VALUE!</v>
      </c>
      <c r="G124" s="44" t="e">
        <f t="shared" si="176"/>
        <v>#VALUE!</v>
      </c>
      <c r="H124" s="44" t="e">
        <f t="shared" si="177"/>
        <v>#VALUE!</v>
      </c>
      <c r="I124" s="44" t="e">
        <f t="shared" si="178"/>
        <v>#VALUE!</v>
      </c>
      <c r="J124" s="46" t="str">
        <f>IF('Г на Ч'!J124*'Г на группу'!$A$2,'Г на Ч'!J124*'Г на группу'!$A$2,"")</f>
        <v/>
      </c>
      <c r="K124" s="47" t="str">
        <f>IF('Г на Ч'!K124*'Г на группу'!$A$2,'Г на Ч'!K124*'Г на группу'!$A$2,"")</f>
        <v/>
      </c>
      <c r="L124" s="47" t="str">
        <f>IF('Г на Ч'!L124*'Г на группу'!$A$2,'Г на Ч'!L124*'Г на группу'!$A$2,"")</f>
        <v/>
      </c>
      <c r="M124" s="47" t="str">
        <f>IF('Г на Ч'!M124*'Г на группу'!$A$2,'Г на Ч'!M124*'Г на группу'!$A$2,"")</f>
        <v/>
      </c>
      <c r="N124" s="47" t="str">
        <f>IF('Г на Ч'!N124*'Г на группу'!$A$2,'Г на Ч'!N124*'Г на группу'!$A$2,"")</f>
        <v/>
      </c>
      <c r="O124" t="str">
        <f>IF('Г на Ч'!O124*'Г на группу'!$A$2,'Г на Ч'!O124*'Г на группу'!$A$2,"")</f>
        <v/>
      </c>
      <c r="P124" s="47">
        <f>IF('Г на Ч'!P124*'Г на группу'!$A$2,'Г на Ч'!P124*'Г на группу'!$A$2,"")</f>
        <v>591.36</v>
      </c>
      <c r="Q124" s="47">
        <f>IF('Г на Ч'!Q124*'Г на группу'!$A$2,'Г на Ч'!Q124*'Г на группу'!$A$2,"")</f>
        <v>13.524000000000001</v>
      </c>
      <c r="R124" s="47">
        <f>IF('Г на Ч'!R124*'Г на группу'!$A$2,'Г на Ч'!R124*'Г на группу'!$A$2,"")</f>
        <v>56.195999999999998</v>
      </c>
      <c r="S124" s="47">
        <f>IF('Г на Ч'!S124*'Г на группу'!$A$2,'Г на Ч'!S124*'Г на группу'!$A$2,"")</f>
        <v>8.3160000000000007</v>
      </c>
      <c r="T124">
        <f>IF('Г на Ч'!T124*'Г на группу'!$A$2,'Г на Ч'!T124*'Г на группу'!$A$2,"")</f>
        <v>84</v>
      </c>
      <c r="U124" s="47" t="str">
        <f>IF('Г на Ч'!U124*'Г на группу'!$A$2,'Г на Ч'!U124*'Г на группу'!$A$2,"")</f>
        <v/>
      </c>
      <c r="V124" s="47" t="str">
        <f>IF('Г на Ч'!V124*'Г на группу'!$A$2,'Г на Ч'!V124*'Г на группу'!$A$2,"")</f>
        <v/>
      </c>
      <c r="W124" s="47" t="str">
        <f>IF('Г на Ч'!W124*'Г на группу'!$A$2,'Г на Ч'!W124*'Г на группу'!$A$2,"")</f>
        <v/>
      </c>
      <c r="X124" s="47" t="str">
        <f>IF('Г на Ч'!X124*'Г на группу'!$A$2,'Г на Ч'!X124*'Г на группу'!$A$2,"")</f>
        <v/>
      </c>
      <c r="Y124" t="str">
        <f>IF('Г на Ч'!Y124*'Г на группу'!$A$2,'Г на Ч'!Y124*'Г на группу'!$A$2,"")</f>
        <v/>
      </c>
      <c r="Z124" s="47" t="str">
        <f>IF('Г на Ч'!Z124*'Г на группу'!$A$2,'Г на Ч'!Z124*'Г на группу'!$A$2,"")</f>
        <v/>
      </c>
      <c r="AA124" s="47" t="str">
        <f>IF('Г на Ч'!AA124*'Г на группу'!$A$2,'Г на Ч'!AA124*'Г на группу'!$A$2,"")</f>
        <v/>
      </c>
      <c r="AB124" s="47" t="str">
        <f>IF('Г на Ч'!AB124*'Г на группу'!$A$2,'Г на Ч'!AB124*'Г на группу'!$A$2,"")</f>
        <v/>
      </c>
      <c r="AC124" s="47" t="str">
        <f>IF('Г на Ч'!AC124*'Г на группу'!$A$2,'Г на Ч'!AC124*'Г на группу'!$A$2,"")</f>
        <v/>
      </c>
      <c r="AD124" s="46" t="str">
        <f>IF('Г на Ч'!AD124*'Г на группу'!$A$2,'Г на Ч'!AD124*'Г на группу'!$A$2,"")</f>
        <v/>
      </c>
      <c r="AE124" s="47">
        <f>IF('Г на Ч'!AE124*'Г на группу'!$A$2,'Г на Ч'!AE124*'Г на группу'!$A$2,"")</f>
        <v>591.36</v>
      </c>
      <c r="AF124" s="47">
        <f>IF('Г на Ч'!AF124*'Г на группу'!$A$2,'Г на Ч'!AF124*'Г на группу'!$A$2,"")</f>
        <v>13.524000000000001</v>
      </c>
      <c r="AG124" s="47">
        <f>IF('Г на Ч'!AG124*'Г на группу'!$A$2,'Г на Ч'!AG124*'Г на группу'!$A$2,"")</f>
        <v>56.195999999999998</v>
      </c>
      <c r="AH124" s="47">
        <f>IF('Г на Ч'!AH124*'Г на группу'!$A$2,'Г на Ч'!AH124*'Г на группу'!$A$2,"")</f>
        <v>8.3160000000000007</v>
      </c>
      <c r="AI124" s="21">
        <f>IF('Г на Ч'!AI124*'Г на группу'!$A$2,'Г на Ч'!AI124*'Г на группу'!$A$2,"")</f>
        <v>84</v>
      </c>
      <c r="AJ124" s="47" t="str">
        <f>IF('Г на Ч'!AJ124*'Г на группу'!$A$2,'Г на Ч'!AJ124*'Г на группу'!$A$2,"")</f>
        <v/>
      </c>
      <c r="AK124" s="47" t="str">
        <f>IF('Г на Ч'!AK124*'Г на группу'!$A$2,'Г на Ч'!AK124*'Г на группу'!$A$2,"")</f>
        <v/>
      </c>
      <c r="AL124" s="47" t="str">
        <f>IF('Г на Ч'!AL124*'Г на группу'!$A$2,'Г на Ч'!AL124*'Г на группу'!$A$2,"")</f>
        <v/>
      </c>
      <c r="AM124" s="47" t="str">
        <f>IF('Г на Ч'!AM124*'Г на группу'!$A$2,'Г на Ч'!AM124*'Г на группу'!$A$2,"")</f>
        <v/>
      </c>
      <c r="AN124" s="48" t="str">
        <f>IF('Г на Ч'!AN124*'Г на группу'!$A$2,'Г на Ч'!AN124*'Г на группу'!$A$2,"")</f>
        <v/>
      </c>
      <c r="AO124" s="47">
        <f>IF('Г на Ч'!AO124*'Г на группу'!$A$2,'Г на Ч'!AO124*'Г на группу'!$A$2,"")</f>
        <v>591.36</v>
      </c>
      <c r="AP124" s="47">
        <f>IF('Г на Ч'!AP124*'Г на группу'!$A$2,'Г на Ч'!AP124*'Г на группу'!$A$2,"")</f>
        <v>13.524000000000001</v>
      </c>
      <c r="AQ124" s="47">
        <f>IF('Г на Ч'!AQ124*'Г на группу'!$A$2,'Г на Ч'!AQ124*'Г на группу'!$A$2,"")</f>
        <v>56.195999999999998</v>
      </c>
      <c r="AR124" s="47">
        <f>IF('Г на Ч'!AR124*'Г на группу'!$A$2,'Г на Ч'!AR124*'Г на группу'!$A$2,"")</f>
        <v>8.3160000000000007</v>
      </c>
      <c r="AS124" s="21">
        <f>IF('Г на Ч'!AS124*'Г на группу'!$A$2,'Г на Ч'!AS124*'Г на группу'!$A$2,"")</f>
        <v>84</v>
      </c>
      <c r="AT124" s="47" t="str">
        <f>IF('Г на Ч'!AT124*'Г на группу'!$A$2,'Г на Ч'!AT124*'Г на группу'!$A$2,"")</f>
        <v/>
      </c>
      <c r="AU124" s="47" t="str">
        <f>IF('Г на Ч'!AU124*'Г на группу'!$A$2,'Г на Ч'!AU124*'Г на группу'!$A$2,"")</f>
        <v/>
      </c>
      <c r="AV124" s="47" t="str">
        <f>IF('Г на Ч'!AV124*'Г на группу'!$A$2,'Г на Ч'!AV124*'Г на группу'!$A$2,"")</f>
        <v/>
      </c>
      <c r="AW124" s="47" t="str">
        <f>IF('Г на Ч'!AW124*'Г на группу'!$A$2,'Г на Ч'!AW124*'Г на группу'!$A$2,"")</f>
        <v/>
      </c>
      <c r="AX124" s="46" t="str">
        <f>IF('Г на Ч'!AX124*'Г на группу'!$A$2,'Г на Ч'!AX124*'Г на группу'!$A$2,"")</f>
        <v/>
      </c>
      <c r="AY124" s="44">
        <f>IF('Г на Ч'!AY124*'Г на группу'!$A$2,'Г на Ч'!AY124*'Г на группу'!$A$2,"")</f>
        <v>591.36</v>
      </c>
      <c r="AZ124" s="47">
        <f>IF('Г на Ч'!AZ124*'Г на группу'!$A$2,'Г на Ч'!AZ124*'Г на группу'!$A$2,"")</f>
        <v>13.524000000000001</v>
      </c>
      <c r="BA124" s="47">
        <f>IF('Г на Ч'!BA124*'Г на группу'!$A$2,'Г на Ч'!BA124*'Г на группу'!$A$2,"")</f>
        <v>56.195999999999998</v>
      </c>
      <c r="BB124" s="47">
        <f>IF('Г на Ч'!BB124*'Г на группу'!$A$2,'Г на Ч'!BB124*'Г на группу'!$A$2,"")</f>
        <v>8.3160000000000007</v>
      </c>
      <c r="BC124" s="21">
        <f>IF('Г на Ч'!BC124*'Г на группу'!$A$2,'Г на Ч'!BC124*'Г на группу'!$A$2,"")</f>
        <v>84</v>
      </c>
      <c r="BD124" s="47" t="str">
        <f>IF('Г на Ч'!BD124*'Г на группу'!$A$2,'Г на Ч'!BD124*'Г на группу'!$A$2,"")</f>
        <v/>
      </c>
      <c r="BE124" s="47" t="str">
        <f>IF('Г на Ч'!BE124*'Г на группу'!$A$2,'Г на Ч'!BE124*'Г на группу'!$A$2,"")</f>
        <v/>
      </c>
      <c r="BF124" s="47" t="str">
        <f>IF('Г на Ч'!BF124*'Г на группу'!$A$2,'Г на Ч'!BF124*'Г на группу'!$A$2,"")</f>
        <v/>
      </c>
      <c r="BG124" s="47" t="str">
        <f>IF('Г на Ч'!BG124*'Г на группу'!$A$2,'Г на Ч'!BG124*'Г на группу'!$A$2,"")</f>
        <v/>
      </c>
      <c r="BH124" s="48" t="str">
        <f>IF('Г на Ч'!BH124*'Г на группу'!$A$2,'Г на Ч'!BH124*'Г на группу'!$A$2,"")</f>
        <v/>
      </c>
      <c r="BI124" s="44">
        <f>IF('Г на Ч'!BI124*'Г на группу'!$A$2,'Г на Ч'!BI124*'Г на группу'!$A$2,"")</f>
        <v>591.36</v>
      </c>
      <c r="BJ124" s="47">
        <f>IF('Г на Ч'!BJ124*'Г на группу'!$A$2,'Г на Ч'!BJ124*'Г на группу'!$A$2,"")</f>
        <v>13.524000000000001</v>
      </c>
      <c r="BK124" s="47">
        <f>IF('Г на Ч'!BK124*'Г на группу'!$A$2,'Г на Ч'!BK124*'Г на группу'!$A$2,"")</f>
        <v>56.195999999999998</v>
      </c>
      <c r="BL124" s="47">
        <f>IF('Г на Ч'!BL124*'Г на группу'!$A$2,'Г на Ч'!BL124*'Г на группу'!$A$2,"")</f>
        <v>8.3160000000000007</v>
      </c>
      <c r="BM124" s="49">
        <f>IF('Г на Ч'!BM124*'Г на группу'!$A$2,'Г на Ч'!BM124*'Г на группу'!$A$2,"")</f>
        <v>84</v>
      </c>
      <c r="BN124" s="47" t="str">
        <f>IF('Г на Ч'!BN124*'Г на группу'!$A$2,'Г на Ч'!BN124*'Г на группу'!$A$2,"")</f>
        <v/>
      </c>
      <c r="BO124" s="47" t="str">
        <f>IF('Г на Ч'!BO124*'Г на группу'!$A$2,'Г на Ч'!BO124*'Г на группу'!$A$2,"")</f>
        <v/>
      </c>
      <c r="BP124" s="47" t="str">
        <f>IF('Г на Ч'!BP124*'Г на группу'!$A$2,'Г на Ч'!BP124*'Г на группу'!$A$2,"")</f>
        <v/>
      </c>
      <c r="BQ124" s="47" t="str">
        <f>IF('Г на Ч'!BQ124*'Г на группу'!$A$2,'Г на Ч'!BQ124*'Г на группу'!$A$2,"")</f>
        <v/>
      </c>
      <c r="BR124" t="str">
        <f>IF('Г на Ч'!BR124*'Г на группу'!$A$2,'Г на Ч'!BR124*'Г на группу'!$A$2,"")</f>
        <v/>
      </c>
      <c r="BS124" s="47">
        <f>IF('Г на Ч'!BS124*'Г на группу'!$A$2,'Г на Ч'!BS124*'Г на группу'!$A$2,"")</f>
        <v>675.84</v>
      </c>
      <c r="BT124" s="47">
        <f>IF('Г на Ч'!BT124*'Г на группу'!$A$2,'Г на Ч'!BT124*'Г на группу'!$A$2,"")</f>
        <v>15.456</v>
      </c>
      <c r="BU124" s="47">
        <f>IF('Г на Ч'!BU124*'Г на группу'!$A$2,'Г на Ч'!BU124*'Г на группу'!$A$2,"")</f>
        <v>64.224000000000004</v>
      </c>
      <c r="BV124" s="47">
        <f>IF('Г на Ч'!BV124*'Г на группу'!$A$2,'Г на Ч'!BV124*'Г на группу'!$A$2,"")</f>
        <v>9.5040000000000013</v>
      </c>
      <c r="BW124">
        <f>IF('Г на Ч'!BW124*'Г на группу'!$A$2,'Г на Ч'!BW124*'Г на группу'!$A$2,"")</f>
        <v>96</v>
      </c>
      <c r="BX124" s="47" t="str">
        <f>IF('Г на Ч'!BX124*'Г на группу'!$A$2,'Г на Ч'!BX124*'Г на группу'!$A$2,"")</f>
        <v/>
      </c>
      <c r="BY124" s="47" t="str">
        <f>IF('Г на Ч'!BY124*'Г на группу'!$A$2,'Г на Ч'!BY124*'Г на группу'!$A$2,"")</f>
        <v/>
      </c>
      <c r="BZ124" s="47" t="str">
        <f>IF('Г на Ч'!BZ124*'Г на группу'!$A$2,'Г на Ч'!BZ124*'Г на группу'!$A$2,"")</f>
        <v/>
      </c>
      <c r="CA124" s="47" t="str">
        <f>IF('Г на Ч'!CA124*'Г на группу'!$A$2,'Г на Ч'!CA124*'Г на группу'!$A$2,"")</f>
        <v/>
      </c>
      <c r="CB124" t="str">
        <f>IF('Г на Ч'!CB124*'Г на группу'!$A$2,'Г на Ч'!CB124*'Г на группу'!$A$2,"")</f>
        <v/>
      </c>
      <c r="CC124" s="47" t="str">
        <f>IF('Г на Ч'!CC124*'Г на группу'!$A$2,'Г на Ч'!CC124*'Г на группу'!$A$2,"")</f>
        <v/>
      </c>
      <c r="CD124" s="47" t="str">
        <f>IF('Г на Ч'!CD124*'Г на группу'!$A$2,'Г на Ч'!CD124*'Г на группу'!$A$2,"")</f>
        <v/>
      </c>
      <c r="CE124" s="47" t="str">
        <f>IF('Г на Ч'!CE124*'Г на группу'!$A$2,'Г на Ч'!CE124*'Г на группу'!$A$2,"")</f>
        <v/>
      </c>
      <c r="CF124" s="47" t="str">
        <f>IF('Г на Ч'!CF124*'Г на группу'!$A$2,'Г на Ч'!CF124*'Г на группу'!$A$2,"")</f>
        <v/>
      </c>
      <c r="CG124" t="str">
        <f>IF('Г на Ч'!CG124*'Г на группу'!$A$2,'Г на Ч'!CG124*'Г на группу'!$A$2,"")</f>
        <v/>
      </c>
      <c r="CH124" s="47">
        <f>IF('Г на Ч'!CH124*'Г на группу'!$A$2,'Г на Ч'!CH124*'Г на группу'!$A$2,"")</f>
        <v>675.84</v>
      </c>
      <c r="CI124" s="47">
        <f>IF('Г на Ч'!CI124*'Г на группу'!$A$2,'Г на Ч'!CI124*'Г на группу'!$A$2,"")</f>
        <v>15.456</v>
      </c>
      <c r="CJ124" s="47">
        <f>IF('Г на Ч'!CJ124*'Г на группу'!$A$2,'Г на Ч'!CJ124*'Г на группу'!$A$2,"")</f>
        <v>64.224000000000004</v>
      </c>
      <c r="CK124" s="47">
        <f>IF('Г на Ч'!CK124*'Г на группу'!$A$2,'Г на Ч'!CK124*'Г на группу'!$A$2,"")</f>
        <v>9.5040000000000013</v>
      </c>
      <c r="CL124" s="21">
        <f>IF('Г на Ч'!CL124*'Г на группу'!$A$2,'Г на Ч'!CL124*'Г на группу'!$A$2,"")</f>
        <v>96</v>
      </c>
      <c r="CM124" s="47" t="str">
        <f>IF('Г на Ч'!CM124*'Г на группу'!$A$2,'Г на Ч'!CM124*'Г на группу'!$A$2,"")</f>
        <v/>
      </c>
      <c r="CN124" s="47" t="str">
        <f>IF('Г на Ч'!CN124*'Г на группу'!$A$2,'Г на Ч'!CN124*'Г на группу'!$A$2,"")</f>
        <v/>
      </c>
      <c r="CO124" s="47" t="str">
        <f>IF('Г на Ч'!CO124*'Г на группу'!$A$2,'Г на Ч'!CO124*'Г на группу'!$A$2,"")</f>
        <v/>
      </c>
      <c r="CP124" s="47" t="str">
        <f>IF('Г на Ч'!CP124*'Г на группу'!$A$2,'Г на Ч'!CP124*'Г на группу'!$A$2,"")</f>
        <v/>
      </c>
      <c r="CQ124" s="21" t="str">
        <f>IF('Г на Ч'!CQ124*'Г на группу'!$A$2,'Г на Ч'!CQ124*'Г на группу'!$A$2,"")</f>
        <v/>
      </c>
      <c r="CR124" s="47" t="str">
        <f>IF('Г на Ч'!CR124*'Г на группу'!$A$2,'Г на Ч'!CR124*'Г на группу'!$A$2,"")</f>
        <v/>
      </c>
      <c r="CS124" s="47" t="str">
        <f>IF('Г на Ч'!CS124*'Г на группу'!$A$2,'Г на Ч'!CS124*'Г на группу'!$A$2,"")</f>
        <v/>
      </c>
      <c r="CT124" s="47" t="str">
        <f>IF('Г на Ч'!CT124*'Г на группу'!$A$2,'Г на Ч'!CT124*'Г на группу'!$A$2,"")</f>
        <v/>
      </c>
      <c r="CU124" s="47" t="str">
        <f>IF('Г на Ч'!CU124*'Г на группу'!$A$2,'Г на Ч'!CU124*'Г на группу'!$A$2,"")</f>
        <v/>
      </c>
      <c r="CV124" s="46" t="str">
        <f>IF('Г на Ч'!CV124*'Г на группу'!$A$2,'Г на Ч'!CV124*'Г на группу'!$A$2,"")</f>
        <v/>
      </c>
      <c r="CW124" s="47">
        <f>IF('Г на Ч'!CW124*'Г на группу'!$A$2,'Г на Ч'!CW124*'Г на группу'!$A$2,"")</f>
        <v>675.84</v>
      </c>
      <c r="CX124" s="47">
        <f>IF('Г на Ч'!CX124*'Г на группу'!$A$2,'Г на Ч'!CX124*'Г на группу'!$A$2,"")</f>
        <v>15.456</v>
      </c>
      <c r="CY124" s="47">
        <f>IF('Г на Ч'!CY124*'Г на группу'!$A$2,'Г на Ч'!CY124*'Г на группу'!$A$2,"")</f>
        <v>64.224000000000004</v>
      </c>
      <c r="CZ124" s="47">
        <f>IF('Г на Ч'!CZ124*'Г на группу'!$A$2,'Г на Ч'!CZ124*'Г на группу'!$A$2,"")</f>
        <v>9.5040000000000013</v>
      </c>
      <c r="DA124" s="21">
        <f>IF('Г на Ч'!DA124*'Г на группу'!$A$2,'Г на Ч'!DA124*'Г на группу'!$A$2,"")</f>
        <v>96</v>
      </c>
      <c r="DB124" s="47" t="str">
        <f>IF('Г на Ч'!DB124*'Г на группу'!$A$2,'Г на Ч'!DB124*'Г на группу'!$A$2,"")</f>
        <v/>
      </c>
      <c r="DC124" s="47" t="str">
        <f>IF('Г на Ч'!DC124*'Г на группу'!$A$2,'Г на Ч'!DC124*'Г на группу'!$A$2,"")</f>
        <v/>
      </c>
      <c r="DD124" s="47" t="str">
        <f>IF('Г на Ч'!DD124*'Г на группу'!$A$2,'Г на Ч'!DD124*'Г на группу'!$A$2,"")</f>
        <v/>
      </c>
      <c r="DE124" s="47" t="str">
        <f>IF('Г на Ч'!DE124*'Г на группу'!$A$2,'Г на Ч'!DE124*'Г на группу'!$A$2,"")</f>
        <v/>
      </c>
      <c r="DF124" s="46" t="str">
        <f>IF('Г на Ч'!DF124*'Г на группу'!$A$2,'Г на Ч'!DF124*'Г на группу'!$A$2,"")</f>
        <v/>
      </c>
      <c r="DG124" s="47" t="str">
        <f>IF('Г на Ч'!DG124*'Г на группу'!$A$2,'Г на Ч'!DG124*'Г на группу'!$A$2,"")</f>
        <v/>
      </c>
      <c r="DH124" s="47" t="str">
        <f>IF('Г на Ч'!DH124*'Г на группу'!$A$2,'Г на Ч'!DH124*'Г на группу'!$A$2,"")</f>
        <v/>
      </c>
      <c r="DI124" s="47" t="str">
        <f>IF('Г на Ч'!DI124*'Г на группу'!$A$2,'Г на Ч'!DI124*'Г на группу'!$A$2,"")</f>
        <v/>
      </c>
      <c r="DJ124" s="47" t="str">
        <f>IF('Г на Ч'!DJ124*'Г на группу'!$A$2,'Г на Ч'!DJ124*'Г на группу'!$A$2,"")</f>
        <v/>
      </c>
      <c r="DK124" s="46" t="str">
        <f>IF('Г на Ч'!DK124*'Г на группу'!$A$2,'Г на Ч'!DK124*'Г на группу'!$A$2,"")</f>
        <v/>
      </c>
      <c r="DL124" s="47">
        <f>IF('Г на Ч'!DL124*'Г на группу'!$A$2,'Г на Ч'!DL124*'Г на группу'!$A$2,"")</f>
        <v>675.84</v>
      </c>
      <c r="DM124" s="47">
        <f>IF('Г на Ч'!DM124*'Г на группу'!$A$2,'Г на Ч'!DM124*'Г на группу'!$A$2,"")</f>
        <v>15.456</v>
      </c>
      <c r="DN124" s="47">
        <f>IF('Г на Ч'!DN124*'Г на группу'!$A$2,'Г на Ч'!DN124*'Г на группу'!$A$2,"")</f>
        <v>64.224000000000004</v>
      </c>
      <c r="DO124" s="47">
        <f>IF('Г на Ч'!DO124*'Г на группу'!$A$2,'Г на Ч'!DO124*'Г на группу'!$A$2,"")</f>
        <v>9.5040000000000013</v>
      </c>
      <c r="DP124" s="21">
        <f>IF('Г на Ч'!DP124*'Г на группу'!$A$2,'Г на Ч'!DP124*'Г на группу'!$A$2,"")</f>
        <v>96</v>
      </c>
      <c r="DQ124" s="21">
        <f t="shared" si="201"/>
        <v>804</v>
      </c>
    </row>
    <row r="125" spans="1:121" s="21" customFormat="1" x14ac:dyDescent="0.25">
      <c r="A125" s="95" t="s">
        <v>92</v>
      </c>
      <c r="B125" s="95">
        <v>338</v>
      </c>
      <c r="C125" s="95">
        <v>5.9</v>
      </c>
      <c r="D125" s="95">
        <v>7.7</v>
      </c>
      <c r="E125" s="98">
        <v>71</v>
      </c>
      <c r="F125" s="42">
        <f t="shared" si="175"/>
        <v>1014</v>
      </c>
      <c r="G125" s="42">
        <f t="shared" si="176"/>
        <v>17.700000000000003</v>
      </c>
      <c r="H125" s="42">
        <f t="shared" si="177"/>
        <v>23.1</v>
      </c>
      <c r="I125" s="42">
        <f t="shared" si="178"/>
        <v>213</v>
      </c>
      <c r="J125" s="95">
        <f>IF('Г на Ч'!J125*'Г на группу'!$A$2,'Г на Ч'!J125*'Г на группу'!$A$2,"")</f>
        <v>300</v>
      </c>
      <c r="K125" s="59" t="str">
        <f>IF('Г на Ч'!K125*'Г на группу'!$A$2,'Г на Ч'!K125*'Г на группу'!$A$2,"")</f>
        <v/>
      </c>
      <c r="L125" s="59" t="str">
        <f>IF('Г на Ч'!L125*'Г на группу'!$A$2,'Г на Ч'!L125*'Г на группу'!$A$2,"")</f>
        <v/>
      </c>
      <c r="M125" s="59" t="str">
        <f>IF('Г на Ч'!M125*'Г на группу'!$A$2,'Г на Ч'!M125*'Г на группу'!$A$2,"")</f>
        <v/>
      </c>
      <c r="N125" s="59" t="str">
        <f>IF('Г на Ч'!N125*'Г на группу'!$A$2,'Г на Ч'!N125*'Г на группу'!$A$2,"")</f>
        <v/>
      </c>
      <c r="O125" s="95" t="str">
        <f>IF('Г на Ч'!O125*'Г на группу'!$A$2,'Г на Ч'!O125*'Г на группу'!$A$2,"")</f>
        <v/>
      </c>
      <c r="P125" s="59" t="str">
        <f>IF('Г на Ч'!P125*'Г на группу'!$A$2,'Г на Ч'!P125*'Г на группу'!$A$2,"")</f>
        <v/>
      </c>
      <c r="Q125" s="59" t="str">
        <f>IF('Г на Ч'!Q125*'Г на группу'!$A$2,'Г на Ч'!Q125*'Г на группу'!$A$2,"")</f>
        <v/>
      </c>
      <c r="R125" s="59" t="str">
        <f>IF('Г на Ч'!R125*'Г на группу'!$A$2,'Г на Ч'!R125*'Г на группу'!$A$2,"")</f>
        <v/>
      </c>
      <c r="S125" s="59" t="str">
        <f>IF('Г на Ч'!S125*'Г на группу'!$A$2,'Г на Ч'!S125*'Г на группу'!$A$2,"")</f>
        <v/>
      </c>
      <c r="T125" s="95" t="str">
        <f>IF('Г на Ч'!T125*'Г на группу'!$A$2,'Г на Ч'!T125*'Г на группу'!$A$2,"")</f>
        <v/>
      </c>
      <c r="U125" s="59" t="str">
        <f>IF('Г на Ч'!U125*'Г на группу'!$A$2,'Г на Ч'!U125*'Г на группу'!$A$2,"")</f>
        <v/>
      </c>
      <c r="V125" s="59" t="str">
        <f>IF('Г на Ч'!V125*'Г на группу'!$A$2,'Г на Ч'!V125*'Г на группу'!$A$2,"")</f>
        <v/>
      </c>
      <c r="W125" s="59" t="str">
        <f>IF('Г на Ч'!W125*'Г на группу'!$A$2,'Г на Ч'!W125*'Г на группу'!$A$2,"")</f>
        <v/>
      </c>
      <c r="X125" s="59" t="str">
        <f>IF('Г на Ч'!X125*'Г на группу'!$A$2,'Г на Ч'!X125*'Г на группу'!$A$2,"")</f>
        <v/>
      </c>
      <c r="Y125" s="95" t="str">
        <f>IF('Г на Ч'!Y125*'Г на группу'!$A$2,'Г на Ч'!Y125*'Г на группу'!$A$2,"")</f>
        <v/>
      </c>
      <c r="Z125" s="59" t="str">
        <f>IF('Г на Ч'!Z125*'Г на группу'!$A$2,'Г на Ч'!Z125*'Г на группу'!$A$2,"")</f>
        <v/>
      </c>
      <c r="AA125" s="59" t="str">
        <f>IF('Г на Ч'!AA125*'Г на группу'!$A$2,'Г на Ч'!AA125*'Г на группу'!$A$2,"")</f>
        <v/>
      </c>
      <c r="AB125" s="59" t="str">
        <f>IF('Г на Ч'!AB125*'Г на группу'!$A$2,'Г на Ч'!AB125*'Г на группу'!$A$2,"")</f>
        <v/>
      </c>
      <c r="AC125" s="59" t="str">
        <f>IF('Г на Ч'!AC125*'Г на группу'!$A$2,'Г на Ч'!AC125*'Г на группу'!$A$2,"")</f>
        <v/>
      </c>
      <c r="AD125" s="95" t="str">
        <f>IF('Г на Ч'!AD125*'Г на группу'!$A$2,'Г на Ч'!AD125*'Г на группу'!$A$2,"")</f>
        <v/>
      </c>
      <c r="AE125" s="59" t="str">
        <f>IF('Г на Ч'!AE125*'Г на группу'!$A$2,'Г на Ч'!AE125*'Г на группу'!$A$2,"")</f>
        <v/>
      </c>
      <c r="AF125" s="59" t="str">
        <f>IF('Г на Ч'!AF125*'Г на группу'!$A$2,'Г на Ч'!AF125*'Г на группу'!$A$2,"")</f>
        <v/>
      </c>
      <c r="AG125" s="59" t="str">
        <f>IF('Г на Ч'!AG125*'Г на группу'!$A$2,'Г на Ч'!AG125*'Г на группу'!$A$2,"")</f>
        <v/>
      </c>
      <c r="AH125" s="59" t="str">
        <f>IF('Г на Ч'!AH125*'Г на группу'!$A$2,'Г на Ч'!AH125*'Г на группу'!$A$2,"")</f>
        <v/>
      </c>
      <c r="AI125" s="95" t="str">
        <f>IF('Г на Ч'!AI125*'Г на группу'!$A$2,'Г на Ч'!AI125*'Г на группу'!$A$2,"")</f>
        <v/>
      </c>
      <c r="AJ125" s="59" t="str">
        <f>IF('Г на Ч'!AJ125*'Г на группу'!$A$2,'Г на Ч'!AJ125*'Г на группу'!$A$2,"")</f>
        <v/>
      </c>
      <c r="AK125" s="59" t="str">
        <f>IF('Г на Ч'!AK125*'Г на группу'!$A$2,'Г на Ч'!AK125*'Г на группу'!$A$2,"")</f>
        <v/>
      </c>
      <c r="AL125" s="59" t="str">
        <f>IF('Г на Ч'!AL125*'Г на группу'!$A$2,'Г на Ч'!AL125*'Г на группу'!$A$2,"")</f>
        <v/>
      </c>
      <c r="AM125" s="59" t="str">
        <f>IF('Г на Ч'!AM125*'Г на группу'!$A$2,'Г на Ч'!AM125*'Г на группу'!$A$2,"")</f>
        <v/>
      </c>
      <c r="AN125" s="96" t="str">
        <f>IF('Г на Ч'!AN125*'Г на группу'!$A$2,'Г на Ч'!AN125*'Г на группу'!$A$2,"")</f>
        <v/>
      </c>
      <c r="AO125" s="59" t="str">
        <f>IF('Г на Ч'!AO125*'Г на группу'!$A$2,'Г на Ч'!AO125*'Г на группу'!$A$2,"")</f>
        <v/>
      </c>
      <c r="AP125" s="59" t="str">
        <f>IF('Г на Ч'!AP125*'Г на группу'!$A$2,'Г на Ч'!AP125*'Г на группу'!$A$2,"")</f>
        <v/>
      </c>
      <c r="AQ125" s="59" t="str">
        <f>IF('Г на Ч'!AQ125*'Г на группу'!$A$2,'Г на Ч'!AQ125*'Г на группу'!$A$2,"")</f>
        <v/>
      </c>
      <c r="AR125" s="59" t="str">
        <f>IF('Г на Ч'!AR125*'Г на группу'!$A$2,'Г на Ч'!AR125*'Г на группу'!$A$2,"")</f>
        <v/>
      </c>
      <c r="AS125" s="95" t="str">
        <f>IF('Г на Ч'!AS125*'Г на группу'!$A$2,'Г на Ч'!AS125*'Г на группу'!$A$2,"")</f>
        <v/>
      </c>
      <c r="AT125" s="59" t="str">
        <f>IF('Г на Ч'!AT125*'Г на группу'!$A$2,'Г на Ч'!AT125*'Г на группу'!$A$2,"")</f>
        <v/>
      </c>
      <c r="AU125" s="59" t="str">
        <f>IF('Г на Ч'!AU125*'Г на группу'!$A$2,'Г на Ч'!AU125*'Г на группу'!$A$2,"")</f>
        <v/>
      </c>
      <c r="AV125" s="59" t="str">
        <f>IF('Г на Ч'!AV125*'Г на группу'!$A$2,'Г на Ч'!AV125*'Г на группу'!$A$2,"")</f>
        <v/>
      </c>
      <c r="AW125" s="59" t="str">
        <f>IF('Г на Ч'!AW125*'Г на группу'!$A$2,'Г на Ч'!AW125*'Г на группу'!$A$2,"")</f>
        <v/>
      </c>
      <c r="AX125" s="95" t="str">
        <f>IF('Г на Ч'!AX125*'Г на группу'!$A$2,'Г на Ч'!AX125*'Г на группу'!$A$2,"")</f>
        <v/>
      </c>
      <c r="AY125" s="59" t="str">
        <f>IF('Г на Ч'!AY125*'Г на группу'!$A$2,'Г на Ч'!AY125*'Г на группу'!$A$2,"")</f>
        <v/>
      </c>
      <c r="AZ125" s="59" t="str">
        <f>IF('Г на Ч'!AZ125*'Г на группу'!$A$2,'Г на Ч'!AZ125*'Г на группу'!$A$2,"")</f>
        <v/>
      </c>
      <c r="BA125" s="59" t="str">
        <f>IF('Г на Ч'!BA125*'Г на группу'!$A$2,'Г на Ч'!BA125*'Г на группу'!$A$2,"")</f>
        <v/>
      </c>
      <c r="BB125" s="59" t="str">
        <f>IF('Г на Ч'!BB125*'Г на группу'!$A$2,'Г на Ч'!BB125*'Г на группу'!$A$2,"")</f>
        <v/>
      </c>
      <c r="BC125" s="95" t="str">
        <f>IF('Г на Ч'!BC125*'Г на группу'!$A$2,'Г на Ч'!BC125*'Г на группу'!$A$2,"")</f>
        <v/>
      </c>
      <c r="BD125" s="59" t="str">
        <f>IF('Г на Ч'!BD125*'Г на группу'!$A$2,'Г на Ч'!BD125*'Г на группу'!$A$2,"")</f>
        <v/>
      </c>
      <c r="BE125" s="59" t="str">
        <f>IF('Г на Ч'!BE125*'Г на группу'!$A$2,'Г на Ч'!BE125*'Г на группу'!$A$2,"")</f>
        <v/>
      </c>
      <c r="BF125" s="59" t="str">
        <f>IF('Г на Ч'!BF125*'Г на группу'!$A$2,'Г на Ч'!BF125*'Г на группу'!$A$2,"")</f>
        <v/>
      </c>
      <c r="BG125" s="59" t="str">
        <f>IF('Г на Ч'!BG125*'Г на группу'!$A$2,'Г на Ч'!BG125*'Г на группу'!$A$2,"")</f>
        <v/>
      </c>
      <c r="BH125" s="96" t="str">
        <f>IF('Г на Ч'!BH125*'Г на группу'!$A$2,'Г на Ч'!BH125*'Г на группу'!$A$2,"")</f>
        <v/>
      </c>
      <c r="BI125" s="59" t="str">
        <f>IF('Г на Ч'!BI125*'Г на группу'!$A$2,'Г на Ч'!BI125*'Г на группу'!$A$2,"")</f>
        <v/>
      </c>
      <c r="BJ125" s="59" t="str">
        <f>IF('Г на Ч'!BJ125*'Г на группу'!$A$2,'Г на Ч'!BJ125*'Г на группу'!$A$2,"")</f>
        <v/>
      </c>
      <c r="BK125" s="59" t="str">
        <f>IF('Г на Ч'!BK125*'Г на группу'!$A$2,'Г на Ч'!BK125*'Г на группу'!$A$2,"")</f>
        <v/>
      </c>
      <c r="BL125" s="59" t="str">
        <f>IF('Г на Ч'!BL125*'Г на группу'!$A$2,'Г на Ч'!BL125*'Г на группу'!$A$2,"")</f>
        <v/>
      </c>
      <c r="BM125" s="98" t="str">
        <f>IF('Г на Ч'!BM125*'Г на группу'!$A$2,'Г на Ч'!BM125*'Г на группу'!$A$2,"")</f>
        <v/>
      </c>
      <c r="BN125" s="59" t="str">
        <f>IF('Г на Ч'!BN125*'Г на группу'!$A$2,'Г на Ч'!BN125*'Г на группу'!$A$2,"")</f>
        <v/>
      </c>
      <c r="BO125" s="59" t="str">
        <f>IF('Г на Ч'!BO125*'Г на группу'!$A$2,'Г на Ч'!BO125*'Г на группу'!$A$2,"")</f>
        <v/>
      </c>
      <c r="BP125" s="59" t="str">
        <f>IF('Г на Ч'!BP125*'Г на группу'!$A$2,'Г на Ч'!BP125*'Г на группу'!$A$2,"")</f>
        <v/>
      </c>
      <c r="BQ125" s="59" t="str">
        <f>IF('Г на Ч'!BQ125*'Г на группу'!$A$2,'Г на Ч'!BQ125*'Г на группу'!$A$2,"")</f>
        <v/>
      </c>
      <c r="BR125" s="95" t="str">
        <f>IF('Г на Ч'!BR125*'Г на группу'!$A$2,'Г на Ч'!BR125*'Г на группу'!$A$2,"")</f>
        <v/>
      </c>
      <c r="BS125" s="59" t="str">
        <f>IF('Г на Ч'!BS125*'Г на группу'!$A$2,'Г на Ч'!BS125*'Г на группу'!$A$2,"")</f>
        <v/>
      </c>
      <c r="BT125" s="59" t="str">
        <f>IF('Г на Ч'!BT125*'Г на группу'!$A$2,'Г на Ч'!BT125*'Г на группу'!$A$2,"")</f>
        <v/>
      </c>
      <c r="BU125" s="59" t="str">
        <f>IF('Г на Ч'!BU125*'Г на группу'!$A$2,'Г на Ч'!BU125*'Г на группу'!$A$2,"")</f>
        <v/>
      </c>
      <c r="BV125" s="59" t="str">
        <f>IF('Г на Ч'!BV125*'Г на группу'!$A$2,'Г на Ч'!BV125*'Г на группу'!$A$2,"")</f>
        <v/>
      </c>
      <c r="BW125" s="95" t="str">
        <f>IF('Г на Ч'!BW125*'Г на группу'!$A$2,'Г на Ч'!BW125*'Г на группу'!$A$2,"")</f>
        <v/>
      </c>
      <c r="BX125" s="59" t="str">
        <f>IF('Г на Ч'!BX125*'Г на группу'!$A$2,'Г на Ч'!BX125*'Г на группу'!$A$2,"")</f>
        <v/>
      </c>
      <c r="BY125" s="59" t="str">
        <f>IF('Г на Ч'!BY125*'Г на группу'!$A$2,'Г на Ч'!BY125*'Г на группу'!$A$2,"")</f>
        <v/>
      </c>
      <c r="BZ125" s="59" t="str">
        <f>IF('Г на Ч'!BZ125*'Г на группу'!$A$2,'Г на Ч'!BZ125*'Г на группу'!$A$2,"")</f>
        <v/>
      </c>
      <c r="CA125" s="59" t="str">
        <f>IF('Г на Ч'!CA125*'Г на группу'!$A$2,'Г на Ч'!CA125*'Г на группу'!$A$2,"")</f>
        <v/>
      </c>
      <c r="CB125" s="95" t="str">
        <f>IF('Г на Ч'!CB125*'Г на группу'!$A$2,'Г на Ч'!CB125*'Г на группу'!$A$2,"")</f>
        <v/>
      </c>
      <c r="CC125" s="59">
        <f>IF('Г на Ч'!CC125*'Г на группу'!$A$2,'Г на Ч'!CC125*'Г на группу'!$A$2,"")</f>
        <v>1014</v>
      </c>
      <c r="CD125" s="59">
        <f>IF('Г на Ч'!CD125*'Г на группу'!$A$2,'Г на Ч'!CD125*'Г на группу'!$A$2,"")</f>
        <v>17.700000000000003</v>
      </c>
      <c r="CE125" s="59">
        <f>IF('Г на Ч'!CE125*'Г на группу'!$A$2,'Г на Ч'!CE125*'Г на группу'!$A$2,"")</f>
        <v>23.1</v>
      </c>
      <c r="CF125" s="59">
        <f>IF('Г на Ч'!CF125*'Г на группу'!$A$2,'Г на Ч'!CF125*'Г на группу'!$A$2,"")</f>
        <v>213</v>
      </c>
      <c r="CG125" s="95">
        <f>IF('Г на Ч'!CG125*'Г на группу'!$A$2,'Г на Ч'!CG125*'Г на группу'!$A$2,"")</f>
        <v>300</v>
      </c>
      <c r="CH125" s="59" t="str">
        <f>IF('Г на Ч'!CH125*'Г на группу'!$A$2,'Г на Ч'!CH125*'Г на группу'!$A$2,"")</f>
        <v/>
      </c>
      <c r="CI125" s="59" t="str">
        <f>IF('Г на Ч'!CI125*'Г на группу'!$A$2,'Г на Ч'!CI125*'Г на группу'!$A$2,"")</f>
        <v/>
      </c>
      <c r="CJ125" s="59" t="str">
        <f>IF('Г на Ч'!CJ125*'Г на группу'!$A$2,'Г на Ч'!CJ125*'Г на группу'!$A$2,"")</f>
        <v/>
      </c>
      <c r="CK125" s="59" t="str">
        <f>IF('Г на Ч'!CK125*'Г на группу'!$A$2,'Г на Ч'!CK125*'Г на группу'!$A$2,"")</f>
        <v/>
      </c>
      <c r="CL125" s="95" t="str">
        <f>IF('Г на Ч'!CL125*'Г на группу'!$A$2,'Г на Ч'!CL125*'Г на группу'!$A$2,"")</f>
        <v/>
      </c>
      <c r="CM125" s="59" t="str">
        <f>IF('Г на Ч'!CM125*'Г на группу'!$A$2,'Г на Ч'!CM125*'Г на группу'!$A$2,"")</f>
        <v/>
      </c>
      <c r="CN125" s="59" t="str">
        <f>IF('Г на Ч'!CN125*'Г на группу'!$A$2,'Г на Ч'!CN125*'Г на группу'!$A$2,"")</f>
        <v/>
      </c>
      <c r="CO125" s="59" t="str">
        <f>IF('Г на Ч'!CO125*'Г на группу'!$A$2,'Г на Ч'!CO125*'Г на группу'!$A$2,"")</f>
        <v/>
      </c>
      <c r="CP125" s="59" t="str">
        <f>IF('Г на Ч'!CP125*'Г на группу'!$A$2,'Г на Ч'!CP125*'Г на группу'!$A$2,"")</f>
        <v/>
      </c>
      <c r="CQ125" s="95" t="str">
        <f>IF('Г на Ч'!CQ125*'Г на группу'!$A$2,'Г на Ч'!CQ125*'Г на группу'!$A$2,"")</f>
        <v/>
      </c>
      <c r="CR125" s="59">
        <f>IF('Г на Ч'!CR125*'Г на группу'!$A$2,'Г на Ч'!CR125*'Г на группу'!$A$2,"")</f>
        <v>1014</v>
      </c>
      <c r="CS125" s="59">
        <f>IF('Г на Ч'!CS125*'Г на группу'!$A$2,'Г на Ч'!CS125*'Г на группу'!$A$2,"")</f>
        <v>17.700000000000003</v>
      </c>
      <c r="CT125" s="59">
        <f>IF('Г на Ч'!CT125*'Г на группу'!$A$2,'Г на Ч'!CT125*'Г на группу'!$A$2,"")</f>
        <v>23.1</v>
      </c>
      <c r="CU125" s="59">
        <f>IF('Г на Ч'!CU125*'Г на группу'!$A$2,'Г на Ч'!CU125*'Г на группу'!$A$2,"")</f>
        <v>213</v>
      </c>
      <c r="CV125" s="95">
        <f>IF('Г на Ч'!CV125*'Г на группу'!$A$2,'Г на Ч'!CV125*'Г на группу'!$A$2,"")</f>
        <v>300</v>
      </c>
      <c r="CW125" s="59" t="str">
        <f>IF('Г на Ч'!CW125*'Г на группу'!$A$2,'Г на Ч'!CW125*'Г на группу'!$A$2,"")</f>
        <v/>
      </c>
      <c r="CX125" s="59" t="str">
        <f>IF('Г на Ч'!CX125*'Г на группу'!$A$2,'Г на Ч'!CX125*'Г на группу'!$A$2,"")</f>
        <v/>
      </c>
      <c r="CY125" s="59" t="str">
        <f>IF('Г на Ч'!CY125*'Г на группу'!$A$2,'Г на Ч'!CY125*'Г на группу'!$A$2,"")</f>
        <v/>
      </c>
      <c r="CZ125" s="59" t="str">
        <f>IF('Г на Ч'!CZ125*'Г на группу'!$A$2,'Г на Ч'!CZ125*'Г на группу'!$A$2,"")</f>
        <v/>
      </c>
      <c r="DA125" s="95" t="str">
        <f>IF('Г на Ч'!DA125*'Г на группу'!$A$2,'Г на Ч'!DA125*'Г на группу'!$A$2,"")</f>
        <v/>
      </c>
      <c r="DB125" s="59" t="str">
        <f>IF('Г на Ч'!DB125*'Г на группу'!$A$2,'Г на Ч'!DB125*'Г на группу'!$A$2,"")</f>
        <v/>
      </c>
      <c r="DC125" s="59" t="str">
        <f>IF('Г на Ч'!DC125*'Г на группу'!$A$2,'Г на Ч'!DC125*'Г на группу'!$A$2,"")</f>
        <v/>
      </c>
      <c r="DD125" s="59" t="str">
        <f>IF('Г на Ч'!DD125*'Г на группу'!$A$2,'Г на Ч'!DD125*'Г на группу'!$A$2,"")</f>
        <v/>
      </c>
      <c r="DE125" s="59" t="str">
        <f>IF('Г на Ч'!DE125*'Г на группу'!$A$2,'Г на Ч'!DE125*'Г на группу'!$A$2,"")</f>
        <v/>
      </c>
      <c r="DF125" s="95" t="str">
        <f>IF('Г на Ч'!DF125*'Г на группу'!$A$2,'Г на Ч'!DF125*'Г на группу'!$A$2,"")</f>
        <v/>
      </c>
      <c r="DG125" s="59" t="str">
        <f>IF('Г на Ч'!DG125*'Г на группу'!$A$2,'Г на Ч'!DG125*'Г на группу'!$A$2,"")</f>
        <v/>
      </c>
      <c r="DH125" s="59" t="str">
        <f>IF('Г на Ч'!DH125*'Г на группу'!$A$2,'Г на Ч'!DH125*'Г на группу'!$A$2,"")</f>
        <v/>
      </c>
      <c r="DI125" s="59" t="str">
        <f>IF('Г на Ч'!DI125*'Г на группу'!$A$2,'Г на Ч'!DI125*'Г на группу'!$A$2,"")</f>
        <v/>
      </c>
      <c r="DJ125" s="59" t="str">
        <f>IF('Г на Ч'!DJ125*'Г на группу'!$A$2,'Г на Ч'!DJ125*'Г на группу'!$A$2,"")</f>
        <v/>
      </c>
      <c r="DK125" s="95" t="str">
        <f>IF('Г на Ч'!DK125*'Г на группу'!$A$2,'Г на Ч'!DK125*'Г на группу'!$A$2,"")</f>
        <v/>
      </c>
      <c r="DL125" s="59" t="str">
        <f>IF('Г на Ч'!DL125*'Г на группу'!$A$2,'Г на Ч'!DL125*'Г на группу'!$A$2,"")</f>
        <v/>
      </c>
      <c r="DM125" s="59" t="str">
        <f>IF('Г на Ч'!DM125*'Г на группу'!$A$2,'Г на Ч'!DM125*'Г на группу'!$A$2,"")</f>
        <v/>
      </c>
      <c r="DN125" s="59" t="str">
        <f>IF('Г на Ч'!DN125*'Г на группу'!$A$2,'Г на Ч'!DN125*'Г на группу'!$A$2,"")</f>
        <v/>
      </c>
      <c r="DO125" s="59" t="str">
        <f>IF('Г на Ч'!DO125*'Г на группу'!$A$2,'Г на Ч'!DO125*'Г на группу'!$A$2,"")</f>
        <v/>
      </c>
      <c r="DP125" s="95" t="str">
        <f>IF('Г на Ч'!DP125*'Г на группу'!$A$2,'Г на Ч'!DP125*'Г на группу'!$A$2,"")</f>
        <v/>
      </c>
      <c r="DQ125" s="21">
        <f t="shared" si="201"/>
        <v>900</v>
      </c>
    </row>
    <row r="126" spans="1:121" s="21" customFormat="1" x14ac:dyDescent="0.25">
      <c r="A126" s="38" t="s">
        <v>93</v>
      </c>
      <c r="B126" s="38">
        <v>498</v>
      </c>
      <c r="C126" s="38">
        <v>10</v>
      </c>
      <c r="D126" s="38">
        <v>27.4</v>
      </c>
      <c r="E126" s="43">
        <v>51.4</v>
      </c>
      <c r="F126" s="30" t="e">
        <f t="shared" si="175"/>
        <v>#VALUE!</v>
      </c>
      <c r="G126" s="30" t="e">
        <f t="shared" si="176"/>
        <v>#VALUE!</v>
      </c>
      <c r="H126" s="30" t="e">
        <f t="shared" si="177"/>
        <v>#VALUE!</v>
      </c>
      <c r="I126" s="30" t="e">
        <f t="shared" si="178"/>
        <v>#VALUE!</v>
      </c>
      <c r="J126" s="38" t="str">
        <f>IF('Г на Ч'!J126*'Г на группу'!$A$2,'Г на Ч'!J126*'Г на группу'!$A$2,"")</f>
        <v/>
      </c>
      <c r="K126" s="42">
        <f>IF('Г на Ч'!K126*'Г на группу'!$A$2,'Г на Ч'!K126*'Г на группу'!$A$2,"")</f>
        <v>1494.0000000000002</v>
      </c>
      <c r="L126" s="42">
        <f>IF('Г на Ч'!L126*'Г на группу'!$A$2,'Г на Ч'!L126*'Г на группу'!$A$2,"")</f>
        <v>30</v>
      </c>
      <c r="M126" s="42">
        <f>IF('Г на Ч'!M126*'Г на группу'!$A$2,'Г на Ч'!M126*'Г на группу'!$A$2,"")</f>
        <v>82.199999999999989</v>
      </c>
      <c r="N126" s="42">
        <f>IF('Г на Ч'!N126*'Г на группу'!$A$2,'Г на Ч'!N126*'Г на группу'!$A$2,"")</f>
        <v>154.19999999999999</v>
      </c>
      <c r="O126" s="38">
        <f>IF('Г на Ч'!O126*'Г на группу'!$A$2,'Г на Ч'!O126*'Г на группу'!$A$2,"")</f>
        <v>300</v>
      </c>
      <c r="P126" s="42" t="str">
        <f>IF('Г на Ч'!P126*'Г на группу'!$A$2,'Г на Ч'!P126*'Г на группу'!$A$2,"")</f>
        <v/>
      </c>
      <c r="Q126" s="42" t="str">
        <f>IF('Г на Ч'!Q126*'Г на группу'!$A$2,'Г на Ч'!Q126*'Г на группу'!$A$2,"")</f>
        <v/>
      </c>
      <c r="R126" s="42" t="str">
        <f>IF('Г на Ч'!R126*'Г на группу'!$A$2,'Г на Ч'!R126*'Г на группу'!$A$2,"")</f>
        <v/>
      </c>
      <c r="S126" s="42" t="str">
        <f>IF('Г на Ч'!S126*'Г на группу'!$A$2,'Г на Ч'!S126*'Г на группу'!$A$2,"")</f>
        <v/>
      </c>
      <c r="T126" s="38" t="str">
        <f>IF('Г на Ч'!T126*'Г на группу'!$A$2,'Г на Ч'!T126*'Г на группу'!$A$2,"")</f>
        <v/>
      </c>
      <c r="U126" s="42" t="str">
        <f>IF('Г на Ч'!U126*'Г на группу'!$A$2,'Г на Ч'!U126*'Г на группу'!$A$2,"")</f>
        <v/>
      </c>
      <c r="V126" s="42" t="str">
        <f>IF('Г на Ч'!V126*'Г на группу'!$A$2,'Г на Ч'!V126*'Г на группу'!$A$2,"")</f>
        <v/>
      </c>
      <c r="W126" s="42" t="str">
        <f>IF('Г на Ч'!W126*'Г на группу'!$A$2,'Г на Ч'!W126*'Г на группу'!$A$2,"")</f>
        <v/>
      </c>
      <c r="X126" s="42" t="str">
        <f>IF('Г на Ч'!X126*'Г на группу'!$A$2,'Г на Ч'!X126*'Г на группу'!$A$2,"")</f>
        <v/>
      </c>
      <c r="Y126" s="38" t="str">
        <f>IF('Г на Ч'!Y126*'Г на группу'!$A$2,'Г на Ч'!Y126*'Г на группу'!$A$2,"")</f>
        <v/>
      </c>
      <c r="Z126" s="42" t="str">
        <f>IF('Г на Ч'!Z126*'Г на группу'!$A$2,'Г на Ч'!Z126*'Г на группу'!$A$2,"")</f>
        <v/>
      </c>
      <c r="AA126" s="42" t="str">
        <f>IF('Г на Ч'!AA126*'Г на группу'!$A$2,'Г на Ч'!AA126*'Г на группу'!$A$2,"")</f>
        <v/>
      </c>
      <c r="AB126" s="42" t="str">
        <f>IF('Г на Ч'!AB126*'Г на группу'!$A$2,'Г на Ч'!AB126*'Г на группу'!$A$2,"")</f>
        <v/>
      </c>
      <c r="AC126" s="42" t="str">
        <f>IF('Г на Ч'!AC126*'Г на группу'!$A$2,'Г на Ч'!AC126*'Г на группу'!$A$2,"")</f>
        <v/>
      </c>
      <c r="AD126" s="38" t="str">
        <f>IF('Г на Ч'!AD126*'Г на группу'!$A$2,'Г на Ч'!AD126*'Г на группу'!$A$2,"")</f>
        <v/>
      </c>
      <c r="AE126" s="42" t="str">
        <f>IF('Г на Ч'!AE126*'Г на группу'!$A$2,'Г на Ч'!AE126*'Г на группу'!$A$2,"")</f>
        <v/>
      </c>
      <c r="AF126" s="42" t="str">
        <f>IF('Г на Ч'!AF126*'Г на группу'!$A$2,'Г на Ч'!AF126*'Г на группу'!$A$2,"")</f>
        <v/>
      </c>
      <c r="AG126" s="42" t="str">
        <f>IF('Г на Ч'!AG126*'Г на группу'!$A$2,'Г на Ч'!AG126*'Г на группу'!$A$2,"")</f>
        <v/>
      </c>
      <c r="AH126" s="42" t="str">
        <f>IF('Г на Ч'!AH126*'Г на группу'!$A$2,'Г на Ч'!AH126*'Г на группу'!$A$2,"")</f>
        <v/>
      </c>
      <c r="AI126" s="38" t="str">
        <f>IF('Г на Ч'!AI126*'Г на группу'!$A$2,'Г на Ч'!AI126*'Г на группу'!$A$2,"")</f>
        <v/>
      </c>
      <c r="AJ126" s="42" t="str">
        <f>IF('Г на Ч'!AJ126*'Г на группу'!$A$2,'Г на Ч'!AJ126*'Г на группу'!$A$2,"")</f>
        <v/>
      </c>
      <c r="AK126" s="42" t="str">
        <f>IF('Г на Ч'!AK126*'Г на группу'!$A$2,'Г на Ч'!AK126*'Г на группу'!$A$2,"")</f>
        <v/>
      </c>
      <c r="AL126" s="42" t="str">
        <f>IF('Г на Ч'!AL126*'Г на группу'!$A$2,'Г на Ч'!AL126*'Г на группу'!$A$2,"")</f>
        <v/>
      </c>
      <c r="AM126" s="42" t="str">
        <f>IF('Г на Ч'!AM126*'Г на группу'!$A$2,'Г на Ч'!AM126*'Г на группу'!$A$2,"")</f>
        <v/>
      </c>
      <c r="AN126" s="41" t="str">
        <f>IF('Г на Ч'!AN126*'Г на группу'!$A$2,'Г на Ч'!AN126*'Г на группу'!$A$2,"")</f>
        <v/>
      </c>
      <c r="AO126" s="42" t="str">
        <f>IF('Г на Ч'!AO126*'Г на группу'!$A$2,'Г на Ч'!AO126*'Г на группу'!$A$2,"")</f>
        <v/>
      </c>
      <c r="AP126" s="42" t="str">
        <f>IF('Г на Ч'!AP126*'Г на группу'!$A$2,'Г на Ч'!AP126*'Г на группу'!$A$2,"")</f>
        <v/>
      </c>
      <c r="AQ126" s="42" t="str">
        <f>IF('Г на Ч'!AQ126*'Г на группу'!$A$2,'Г на Ч'!AQ126*'Г на группу'!$A$2,"")</f>
        <v/>
      </c>
      <c r="AR126" s="42" t="str">
        <f>IF('Г на Ч'!AR126*'Г на группу'!$A$2,'Г на Ч'!AR126*'Г на группу'!$A$2,"")</f>
        <v/>
      </c>
      <c r="AS126" s="38" t="str">
        <f>IF('Г на Ч'!AS126*'Г на группу'!$A$2,'Г на Ч'!AS126*'Г на группу'!$A$2,"")</f>
        <v/>
      </c>
      <c r="AT126" s="42" t="str">
        <f>IF('Г на Ч'!AT126*'Г на группу'!$A$2,'Г на Ч'!AT126*'Г на группу'!$A$2,"")</f>
        <v/>
      </c>
      <c r="AU126" s="42" t="str">
        <f>IF('Г на Ч'!AU126*'Г на группу'!$A$2,'Г на Ч'!AU126*'Г на группу'!$A$2,"")</f>
        <v/>
      </c>
      <c r="AV126" s="42" t="str">
        <f>IF('Г на Ч'!AV126*'Г на группу'!$A$2,'Г на Ч'!AV126*'Г на группу'!$A$2,"")</f>
        <v/>
      </c>
      <c r="AW126" s="42" t="str">
        <f>IF('Г на Ч'!AW126*'Г на группу'!$A$2,'Г на Ч'!AW126*'Г на группу'!$A$2,"")</f>
        <v/>
      </c>
      <c r="AX126" s="38" t="str">
        <f>IF('Г на Ч'!AX126*'Г на группу'!$A$2,'Г на Ч'!AX126*'Г на группу'!$A$2,"")</f>
        <v/>
      </c>
      <c r="AY126" s="42" t="str">
        <f>IF('Г на Ч'!AY126*'Г на группу'!$A$2,'Г на Ч'!AY126*'Г на группу'!$A$2,"")</f>
        <v/>
      </c>
      <c r="AZ126" s="42" t="str">
        <f>IF('Г на Ч'!AZ126*'Г на группу'!$A$2,'Г на Ч'!AZ126*'Г на группу'!$A$2,"")</f>
        <v/>
      </c>
      <c r="BA126" s="42" t="str">
        <f>IF('Г на Ч'!BA126*'Г на группу'!$A$2,'Г на Ч'!BA126*'Г на группу'!$A$2,"")</f>
        <v/>
      </c>
      <c r="BB126" s="42" t="str">
        <f>IF('Г на Ч'!BB126*'Г на группу'!$A$2,'Г на Ч'!BB126*'Г на группу'!$A$2,"")</f>
        <v/>
      </c>
      <c r="BC126" s="38" t="str">
        <f>IF('Г на Ч'!BC126*'Г на группу'!$A$2,'Г на Ч'!BC126*'Г на группу'!$A$2,"")</f>
        <v/>
      </c>
      <c r="BD126" s="42" t="str">
        <f>IF('Г на Ч'!BD126*'Г на группу'!$A$2,'Г на Ч'!BD126*'Г на группу'!$A$2,"")</f>
        <v/>
      </c>
      <c r="BE126" s="42" t="str">
        <f>IF('Г на Ч'!BE126*'Г на группу'!$A$2,'Г на Ч'!BE126*'Г на группу'!$A$2,"")</f>
        <v/>
      </c>
      <c r="BF126" s="42" t="str">
        <f>IF('Г на Ч'!BF126*'Г на группу'!$A$2,'Г на Ч'!BF126*'Г на группу'!$A$2,"")</f>
        <v/>
      </c>
      <c r="BG126" s="42" t="str">
        <f>IF('Г на Ч'!BG126*'Г на группу'!$A$2,'Г на Ч'!BG126*'Г на группу'!$A$2,"")</f>
        <v/>
      </c>
      <c r="BH126" s="41" t="str">
        <f>IF('Г на Ч'!BH126*'Г на группу'!$A$2,'Г на Ч'!BH126*'Г на группу'!$A$2,"")</f>
        <v/>
      </c>
      <c r="BI126" s="42" t="str">
        <f>IF('Г на Ч'!BI126*'Г на группу'!$A$2,'Г на Ч'!BI126*'Г на группу'!$A$2,"")</f>
        <v/>
      </c>
      <c r="BJ126" s="42" t="str">
        <f>IF('Г на Ч'!BJ126*'Г на группу'!$A$2,'Г на Ч'!BJ126*'Г на группу'!$A$2,"")</f>
        <v/>
      </c>
      <c r="BK126" s="42" t="str">
        <f>IF('Г на Ч'!BK126*'Г на группу'!$A$2,'Г на Ч'!BK126*'Г на группу'!$A$2,"")</f>
        <v/>
      </c>
      <c r="BL126" s="42" t="str">
        <f>IF('Г на Ч'!BL126*'Г на группу'!$A$2,'Г на Ч'!BL126*'Г на группу'!$A$2,"")</f>
        <v/>
      </c>
      <c r="BM126" s="43" t="str">
        <f>IF('Г на Ч'!BM126*'Г на группу'!$A$2,'Г на Ч'!BM126*'Г на группу'!$A$2,"")</f>
        <v/>
      </c>
      <c r="BN126" s="42" t="str">
        <f>IF('Г на Ч'!BN126*'Г на группу'!$A$2,'Г на Ч'!BN126*'Г на группу'!$A$2,"")</f>
        <v/>
      </c>
      <c r="BO126" s="42" t="str">
        <f>IF('Г на Ч'!BO126*'Г на группу'!$A$2,'Г на Ч'!BO126*'Г на группу'!$A$2,"")</f>
        <v/>
      </c>
      <c r="BP126" s="42" t="str">
        <f>IF('Г на Ч'!BP126*'Г на группу'!$A$2,'Г на Ч'!BP126*'Г на группу'!$A$2,"")</f>
        <v/>
      </c>
      <c r="BQ126" s="42" t="str">
        <f>IF('Г на Ч'!BQ126*'Г на группу'!$A$2,'Г на Ч'!BQ126*'Г на группу'!$A$2,"")</f>
        <v/>
      </c>
      <c r="BR126" s="38" t="str">
        <f>IF('Г на Ч'!BR126*'Г на группу'!$A$2,'Г на Ч'!BR126*'Г на группу'!$A$2,"")</f>
        <v/>
      </c>
      <c r="BS126" s="42" t="str">
        <f>IF('Г на Ч'!BS126*'Г на группу'!$A$2,'Г на Ч'!BS126*'Г на группу'!$A$2,"")</f>
        <v/>
      </c>
      <c r="BT126" s="42" t="str">
        <f>IF('Г на Ч'!BT126*'Г на группу'!$A$2,'Г на Ч'!BT126*'Г на группу'!$A$2,"")</f>
        <v/>
      </c>
      <c r="BU126" s="42" t="str">
        <f>IF('Г на Ч'!BU126*'Г на группу'!$A$2,'Г на Ч'!BU126*'Г на группу'!$A$2,"")</f>
        <v/>
      </c>
      <c r="BV126" s="42" t="str">
        <f>IF('Г на Ч'!BV126*'Г на группу'!$A$2,'Г на Ч'!BV126*'Г на группу'!$A$2,"")</f>
        <v/>
      </c>
      <c r="BW126" s="38" t="str">
        <f>IF('Г на Ч'!BW126*'Г на группу'!$A$2,'Г на Ч'!BW126*'Г на группу'!$A$2,"")</f>
        <v/>
      </c>
      <c r="BX126" s="42" t="str">
        <f>IF('Г на Ч'!BX126*'Г на группу'!$A$2,'Г на Ч'!BX126*'Г на группу'!$A$2,"")</f>
        <v/>
      </c>
      <c r="BY126" s="42" t="str">
        <f>IF('Г на Ч'!BY126*'Г на группу'!$A$2,'Г на Ч'!BY126*'Г на группу'!$A$2,"")</f>
        <v/>
      </c>
      <c r="BZ126" s="42" t="str">
        <f>IF('Г на Ч'!BZ126*'Г на группу'!$A$2,'Г на Ч'!BZ126*'Г на группу'!$A$2,"")</f>
        <v/>
      </c>
      <c r="CA126" s="42" t="str">
        <f>IF('Г на Ч'!CA126*'Г на группу'!$A$2,'Г на Ч'!CA126*'Г на группу'!$A$2,"")</f>
        <v/>
      </c>
      <c r="CB126" s="38" t="str">
        <f>IF('Г на Ч'!CB126*'Г на группу'!$A$2,'Г на Ч'!CB126*'Г на группу'!$A$2,"")</f>
        <v/>
      </c>
      <c r="CC126" s="42" t="str">
        <f>IF('Г на Ч'!CC126*'Г на группу'!$A$2,'Г на Ч'!CC126*'Г на группу'!$A$2,"")</f>
        <v/>
      </c>
      <c r="CD126" s="42" t="str">
        <f>IF('Г на Ч'!CD126*'Г на группу'!$A$2,'Г на Ч'!CD126*'Г на группу'!$A$2,"")</f>
        <v/>
      </c>
      <c r="CE126" s="42" t="str">
        <f>IF('Г на Ч'!CE126*'Г на группу'!$A$2,'Г на Ч'!CE126*'Г на группу'!$A$2,"")</f>
        <v/>
      </c>
      <c r="CF126" s="42" t="str">
        <f>IF('Г на Ч'!CF126*'Г на группу'!$A$2,'Г на Ч'!CF126*'Г на группу'!$A$2,"")</f>
        <v/>
      </c>
      <c r="CG126" s="38" t="str">
        <f>IF('Г на Ч'!CG126*'Г на группу'!$A$2,'Г на Ч'!CG126*'Г на группу'!$A$2,"")</f>
        <v/>
      </c>
      <c r="CH126" s="42" t="str">
        <f>IF('Г на Ч'!CH126*'Г на группу'!$A$2,'Г на Ч'!CH126*'Г на группу'!$A$2,"")</f>
        <v/>
      </c>
      <c r="CI126" s="42" t="str">
        <f>IF('Г на Ч'!CI126*'Г на группу'!$A$2,'Г на Ч'!CI126*'Г на группу'!$A$2,"")</f>
        <v/>
      </c>
      <c r="CJ126" s="42" t="str">
        <f>IF('Г на Ч'!CJ126*'Г на группу'!$A$2,'Г на Ч'!CJ126*'Г на группу'!$A$2,"")</f>
        <v/>
      </c>
      <c r="CK126" s="42" t="str">
        <f>IF('Г на Ч'!CK126*'Г на группу'!$A$2,'Г на Ч'!CK126*'Г на группу'!$A$2,"")</f>
        <v/>
      </c>
      <c r="CL126" s="38" t="str">
        <f>IF('Г на Ч'!CL126*'Г на группу'!$A$2,'Г на Ч'!CL126*'Г на группу'!$A$2,"")</f>
        <v/>
      </c>
      <c r="CM126" s="42" t="str">
        <f>IF('Г на Ч'!CM126*'Г на группу'!$A$2,'Г на Ч'!CM126*'Г на группу'!$A$2,"")</f>
        <v/>
      </c>
      <c r="CN126" s="42" t="str">
        <f>IF('Г на Ч'!CN126*'Г на группу'!$A$2,'Г на Ч'!CN126*'Г на группу'!$A$2,"")</f>
        <v/>
      </c>
      <c r="CO126" s="42" t="str">
        <f>IF('Г на Ч'!CO126*'Г на группу'!$A$2,'Г на Ч'!CO126*'Г на группу'!$A$2,"")</f>
        <v/>
      </c>
      <c r="CP126" s="42" t="str">
        <f>IF('Г на Ч'!CP126*'Г на группу'!$A$2,'Г на Ч'!CP126*'Г на группу'!$A$2,"")</f>
        <v/>
      </c>
      <c r="CQ126" s="38" t="str">
        <f>IF('Г на Ч'!CQ126*'Г на группу'!$A$2,'Г на Ч'!CQ126*'Г на группу'!$A$2,"")</f>
        <v/>
      </c>
      <c r="CR126" s="42">
        <f>IF('Г на Ч'!CR126*'Г на группу'!$A$2,'Г на Ч'!CR126*'Г на группу'!$A$2,"")</f>
        <v>1494.0000000000002</v>
      </c>
      <c r="CS126" s="42">
        <f>IF('Г на Ч'!CS126*'Г на группу'!$A$2,'Г на Ч'!CS126*'Г на группу'!$A$2,"")</f>
        <v>30</v>
      </c>
      <c r="CT126" s="42">
        <f>IF('Г на Ч'!CT126*'Г на группу'!$A$2,'Г на Ч'!CT126*'Г на группу'!$A$2,"")</f>
        <v>82.199999999999989</v>
      </c>
      <c r="CU126" s="42">
        <f>IF('Г на Ч'!CU126*'Г на группу'!$A$2,'Г на Ч'!CU126*'Г на группу'!$A$2,"")</f>
        <v>154.19999999999999</v>
      </c>
      <c r="CV126" s="38">
        <f>IF('Г на Ч'!CV126*'Г на группу'!$A$2,'Г на Ч'!CV126*'Г на группу'!$A$2,"")</f>
        <v>300</v>
      </c>
      <c r="CW126" s="42" t="str">
        <f>IF('Г на Ч'!CW126*'Г на группу'!$A$2,'Г на Ч'!CW126*'Г на группу'!$A$2,"")</f>
        <v/>
      </c>
      <c r="CX126" s="42" t="str">
        <f>IF('Г на Ч'!CX126*'Г на группу'!$A$2,'Г на Ч'!CX126*'Г на группу'!$A$2,"")</f>
        <v/>
      </c>
      <c r="CY126" s="42" t="str">
        <f>IF('Г на Ч'!CY126*'Г на группу'!$A$2,'Г на Ч'!CY126*'Г на группу'!$A$2,"")</f>
        <v/>
      </c>
      <c r="CZ126" s="42" t="str">
        <f>IF('Г на Ч'!CZ126*'Г на группу'!$A$2,'Г на Ч'!CZ126*'Г на группу'!$A$2,"")</f>
        <v/>
      </c>
      <c r="DA126" s="38" t="str">
        <f>IF('Г на Ч'!DA126*'Г на группу'!$A$2,'Г на Ч'!DA126*'Г на группу'!$A$2,"")</f>
        <v/>
      </c>
      <c r="DB126" s="42" t="str">
        <f>IF('Г на Ч'!DB126*'Г на группу'!$A$2,'Г на Ч'!DB126*'Г на группу'!$A$2,"")</f>
        <v/>
      </c>
      <c r="DC126" s="42" t="str">
        <f>IF('Г на Ч'!DC126*'Г на группу'!$A$2,'Г на Ч'!DC126*'Г на группу'!$A$2,"")</f>
        <v/>
      </c>
      <c r="DD126" s="42" t="str">
        <f>IF('Г на Ч'!DD126*'Г на группу'!$A$2,'Г на Ч'!DD126*'Г на группу'!$A$2,"")</f>
        <v/>
      </c>
      <c r="DE126" s="42" t="str">
        <f>IF('Г на Ч'!DE126*'Г на группу'!$A$2,'Г на Ч'!DE126*'Г на группу'!$A$2,"")</f>
        <v/>
      </c>
      <c r="DF126" s="38" t="str">
        <f>IF('Г на Ч'!DF126*'Г на группу'!$A$2,'Г на Ч'!DF126*'Г на группу'!$A$2,"")</f>
        <v/>
      </c>
      <c r="DG126" s="42" t="str">
        <f>IF('Г на Ч'!DG126*'Г на группу'!$A$2,'Г на Ч'!DG126*'Г на группу'!$A$2,"")</f>
        <v/>
      </c>
      <c r="DH126" s="42" t="str">
        <f>IF('Г на Ч'!DH126*'Г на группу'!$A$2,'Г на Ч'!DH126*'Г на группу'!$A$2,"")</f>
        <v/>
      </c>
      <c r="DI126" s="42" t="str">
        <f>IF('Г на Ч'!DI126*'Г на группу'!$A$2,'Г на Ч'!DI126*'Г на группу'!$A$2,"")</f>
        <v/>
      </c>
      <c r="DJ126" s="42" t="str">
        <f>IF('Г на Ч'!DJ126*'Г на группу'!$A$2,'Г на Ч'!DJ126*'Г на группу'!$A$2,"")</f>
        <v/>
      </c>
      <c r="DK126" s="38" t="str">
        <f>IF('Г на Ч'!DK126*'Г на группу'!$A$2,'Г на Ч'!DK126*'Г на группу'!$A$2,"")</f>
        <v/>
      </c>
      <c r="DL126" s="42" t="str">
        <f>IF('Г на Ч'!DL126*'Г на группу'!$A$2,'Г на Ч'!DL126*'Г на группу'!$A$2,"")</f>
        <v/>
      </c>
      <c r="DM126" s="42" t="str">
        <f>IF('Г на Ч'!DM126*'Г на группу'!$A$2,'Г на Ч'!DM126*'Г на группу'!$A$2,"")</f>
        <v/>
      </c>
      <c r="DN126" s="42" t="str">
        <f>IF('Г на Ч'!DN126*'Г на группу'!$A$2,'Г на Ч'!DN126*'Г на группу'!$A$2,"")</f>
        <v/>
      </c>
      <c r="DO126" s="42" t="str">
        <f>IF('Г на Ч'!DO126*'Г на группу'!$A$2,'Г на Ч'!DO126*'Г на группу'!$A$2,"")</f>
        <v/>
      </c>
      <c r="DP126" s="38" t="str">
        <f>IF('Г на Ч'!DP126*'Г на группу'!$A$2,'Г на Ч'!DP126*'Г на группу'!$A$2,"")</f>
        <v/>
      </c>
      <c r="DQ126" s="21">
        <f t="shared" si="201"/>
        <v>600</v>
      </c>
    </row>
    <row r="127" spans="1:121" s="21" customFormat="1" x14ac:dyDescent="0.25">
      <c r="A127" s="46" t="s">
        <v>94</v>
      </c>
      <c r="B127" s="46">
        <v>524</v>
      </c>
      <c r="C127" s="46">
        <v>6.3</v>
      </c>
      <c r="D127" s="46">
        <v>28.2</v>
      </c>
      <c r="E127" s="49">
        <v>61.1</v>
      </c>
      <c r="F127" s="30"/>
      <c r="G127" s="30"/>
      <c r="H127" s="30"/>
      <c r="I127" s="30"/>
      <c r="J127" s="46" t="str">
        <f>IF('Г на Ч'!J127*'Г на группу'!$A$2,'Г на Ч'!J127*'Г на группу'!$A$2,"")</f>
        <v/>
      </c>
      <c r="K127" s="44" t="str">
        <f>IF('Г на Ч'!K127*'Г на группу'!$A$2,'Г на Ч'!K127*'Г на группу'!$A$2,"")</f>
        <v/>
      </c>
      <c r="L127" s="44" t="str">
        <f>IF('Г на Ч'!L127*'Г на группу'!$A$2,'Г на Ч'!L127*'Г на группу'!$A$2,"")</f>
        <v/>
      </c>
      <c r="M127" s="44" t="str">
        <f>IF('Г на Ч'!M127*'Г на группу'!$A$2,'Г на Ч'!M127*'Г на группу'!$A$2,"")</f>
        <v/>
      </c>
      <c r="N127" s="44" t="str">
        <f>IF('Г на Ч'!N127*'Г на группу'!$A$2,'Г на Ч'!N127*'Г на группу'!$A$2,"")</f>
        <v/>
      </c>
      <c r="O127" s="46" t="str">
        <f>IF('Г на Ч'!O127*'Г на группу'!$A$2,'Г на Ч'!O127*'Г на группу'!$A$2,"")</f>
        <v/>
      </c>
      <c r="P127" s="44" t="str">
        <f>IF('Г на Ч'!P127*'Г на группу'!$A$2,'Г на Ч'!P127*'Г на группу'!$A$2,"")</f>
        <v/>
      </c>
      <c r="Q127" s="44" t="str">
        <f>IF('Г на Ч'!Q127*'Г на группу'!$A$2,'Г на Ч'!Q127*'Г на группу'!$A$2,"")</f>
        <v/>
      </c>
      <c r="R127" s="44" t="str">
        <f>IF('Г на Ч'!R127*'Г на группу'!$A$2,'Г на Ч'!R127*'Г на группу'!$A$2,"")</f>
        <v/>
      </c>
      <c r="S127" s="44" t="str">
        <f>IF('Г на Ч'!S127*'Г на группу'!$A$2,'Г на Ч'!S127*'Г на группу'!$A$2,"")</f>
        <v/>
      </c>
      <c r="T127" s="46" t="str">
        <f>IF('Г на Ч'!T127*'Г на группу'!$A$2,'Г на Ч'!T127*'Г на группу'!$A$2,"")</f>
        <v/>
      </c>
      <c r="U127" s="44">
        <f>IF('Г на Ч'!U127*'Г на группу'!$A$2,'Г на Ч'!U127*'Г на группу'!$A$2,"")</f>
        <v>1823.52</v>
      </c>
      <c r="V127" s="44">
        <f>IF('Г на Ч'!V127*'Г на группу'!$A$2,'Г на Ч'!V127*'Г на группу'!$A$2,"")</f>
        <v>21.923999999999999</v>
      </c>
      <c r="W127" s="44">
        <f>IF('Г на Ч'!W127*'Г на группу'!$A$2,'Г на Ч'!W127*'Г на группу'!$A$2,"")</f>
        <v>98.135999999999996</v>
      </c>
      <c r="X127" s="44">
        <f>IF('Г на Ч'!X127*'Г на группу'!$A$2,'Г на Ч'!X127*'Г на группу'!$A$2,"")</f>
        <v>212.62800000000001</v>
      </c>
      <c r="Y127" s="46">
        <f>IF('Г на Ч'!Y127*'Г на группу'!$A$2,'Г на Ч'!Y127*'Г на группу'!$A$2,"")</f>
        <v>348</v>
      </c>
      <c r="Z127" s="44" t="str">
        <f>IF('Г на Ч'!Z127*'Г на группу'!$A$2,'Г на Ч'!Z127*'Г на группу'!$A$2,"")</f>
        <v/>
      </c>
      <c r="AA127" s="44" t="str">
        <f>IF('Г на Ч'!AA127*'Г на группу'!$A$2,'Г на Ч'!AA127*'Г на группу'!$A$2,"")</f>
        <v/>
      </c>
      <c r="AB127" s="44" t="str">
        <f>IF('Г на Ч'!AB127*'Г на группу'!$A$2,'Г на Ч'!AB127*'Г на группу'!$A$2,"")</f>
        <v/>
      </c>
      <c r="AC127" s="44" t="str">
        <f>IF('Г на Ч'!AC127*'Г на группу'!$A$2,'Г на Ч'!AC127*'Г на группу'!$A$2,"")</f>
        <v/>
      </c>
      <c r="AD127" s="46" t="str">
        <f>IF('Г на Ч'!AD127*'Г на группу'!$A$2,'Г на Ч'!AD127*'Г на группу'!$A$2,"")</f>
        <v/>
      </c>
      <c r="AE127" s="44" t="str">
        <f>IF('Г на Ч'!AE127*'Г на группу'!$A$2,'Г на Ч'!AE127*'Г на группу'!$A$2,"")</f>
        <v/>
      </c>
      <c r="AF127" s="44" t="str">
        <f>IF('Г на Ч'!AF127*'Г на группу'!$A$2,'Г на Ч'!AF127*'Г на группу'!$A$2,"")</f>
        <v/>
      </c>
      <c r="AG127" s="44" t="str">
        <f>IF('Г на Ч'!AG127*'Г на группу'!$A$2,'Г на Ч'!AG127*'Г на группу'!$A$2,"")</f>
        <v/>
      </c>
      <c r="AH127" s="44" t="str">
        <f>IF('Г на Ч'!AH127*'Г на группу'!$A$2,'Г на Ч'!AH127*'Г на группу'!$A$2,"")</f>
        <v/>
      </c>
      <c r="AI127" s="46" t="str">
        <f>IF('Г на Ч'!AI127*'Г на группу'!$A$2,'Г на Ч'!AI127*'Г на группу'!$A$2,"")</f>
        <v/>
      </c>
      <c r="AJ127" s="44" t="str">
        <f>IF('Г на Ч'!AJ127*'Г на группу'!$A$2,'Г на Ч'!AJ127*'Г на группу'!$A$2,"")</f>
        <v/>
      </c>
      <c r="AK127" s="44" t="str">
        <f>IF('Г на Ч'!AK127*'Г на группу'!$A$2,'Г на Ч'!AK127*'Г на группу'!$A$2,"")</f>
        <v/>
      </c>
      <c r="AL127" s="44" t="str">
        <f>IF('Г на Ч'!AL127*'Г на группу'!$A$2,'Г на Ч'!AL127*'Г на группу'!$A$2,"")</f>
        <v/>
      </c>
      <c r="AM127" s="44" t="str">
        <f>IF('Г на Ч'!AM127*'Г на группу'!$A$2,'Г на Ч'!AM127*'Г на группу'!$A$2,"")</f>
        <v/>
      </c>
      <c r="AN127" s="48" t="str">
        <f>IF('Г на Ч'!AN127*'Г на группу'!$A$2,'Г на Ч'!AN127*'Г на группу'!$A$2,"")</f>
        <v/>
      </c>
      <c r="AO127" s="44" t="str">
        <f>IF('Г на Ч'!AO127*'Г на группу'!$A$2,'Г на Ч'!AO127*'Г на группу'!$A$2,"")</f>
        <v/>
      </c>
      <c r="AP127" s="44" t="str">
        <f>IF('Г на Ч'!AP127*'Г на группу'!$A$2,'Г на Ч'!AP127*'Г на группу'!$A$2,"")</f>
        <v/>
      </c>
      <c r="AQ127" s="44" t="str">
        <f>IF('Г на Ч'!AQ127*'Г на группу'!$A$2,'Г на Ч'!AQ127*'Г на группу'!$A$2,"")</f>
        <v/>
      </c>
      <c r="AR127" s="44" t="str">
        <f>IF('Г на Ч'!AR127*'Г на группу'!$A$2,'Г на Ч'!AR127*'Г на группу'!$A$2,"")</f>
        <v/>
      </c>
      <c r="AS127" s="46" t="str">
        <f>IF('Г на Ч'!AS127*'Г на группу'!$A$2,'Г на Ч'!AS127*'Г на группу'!$A$2,"")</f>
        <v/>
      </c>
      <c r="AT127" s="44" t="str">
        <f>IF('Г на Ч'!AT127*'Г на группу'!$A$2,'Г на Ч'!AT127*'Г на группу'!$A$2,"")</f>
        <v/>
      </c>
      <c r="AU127" s="44" t="str">
        <f>IF('Г на Ч'!AU127*'Г на группу'!$A$2,'Г на Ч'!AU127*'Г на группу'!$A$2,"")</f>
        <v/>
      </c>
      <c r="AV127" s="44" t="str">
        <f>IF('Г на Ч'!AV127*'Г на группу'!$A$2,'Г на Ч'!AV127*'Г на группу'!$A$2,"")</f>
        <v/>
      </c>
      <c r="AW127" s="44" t="str">
        <f>IF('Г на Ч'!AW127*'Г на группу'!$A$2,'Г на Ч'!AW127*'Г на группу'!$A$2,"")</f>
        <v/>
      </c>
      <c r="AX127" s="46" t="str">
        <f>IF('Г на Ч'!AX127*'Г на группу'!$A$2,'Г на Ч'!AX127*'Г на группу'!$A$2,"")</f>
        <v/>
      </c>
      <c r="AY127" s="44" t="str">
        <f>IF('Г на Ч'!AY127*'Г на группу'!$A$2,'Г на Ч'!AY127*'Г на группу'!$A$2,"")</f>
        <v/>
      </c>
      <c r="AZ127" s="44" t="str">
        <f>IF('Г на Ч'!AZ127*'Г на группу'!$A$2,'Г на Ч'!AZ127*'Г на группу'!$A$2,"")</f>
        <v/>
      </c>
      <c r="BA127" s="44" t="str">
        <f>IF('Г на Ч'!BA127*'Г на группу'!$A$2,'Г на Ч'!BA127*'Г на группу'!$A$2,"")</f>
        <v/>
      </c>
      <c r="BB127" s="44" t="str">
        <f>IF('Г на Ч'!BB127*'Г на группу'!$A$2,'Г на Ч'!BB127*'Г на группу'!$A$2,"")</f>
        <v/>
      </c>
      <c r="BC127" s="46" t="str">
        <f>IF('Г на Ч'!BC127*'Г на группу'!$A$2,'Г на Ч'!BC127*'Г на группу'!$A$2,"")</f>
        <v/>
      </c>
      <c r="BD127" s="44">
        <f>IF('Г на Ч'!BD127*'Г на группу'!$A$2,'Г на Ч'!BD127*'Г на группу'!$A$2,"")</f>
        <v>1823.52</v>
      </c>
      <c r="BE127" s="44">
        <f>IF('Г на Ч'!BE127*'Г на группу'!$A$2,'Г на Ч'!BE127*'Г на группу'!$A$2,"")</f>
        <v>21.923999999999999</v>
      </c>
      <c r="BF127" s="44">
        <f>IF('Г на Ч'!BF127*'Г на группу'!$A$2,'Г на Ч'!BF127*'Г на группу'!$A$2,"")</f>
        <v>98.135999999999996</v>
      </c>
      <c r="BG127" s="44">
        <f>IF('Г на Ч'!BG127*'Г на группу'!$A$2,'Г на Ч'!BG127*'Г на группу'!$A$2,"")</f>
        <v>212.62800000000001</v>
      </c>
      <c r="BH127" s="48">
        <f>IF('Г на Ч'!BH127*'Г на группу'!$A$2,'Г на Ч'!BH127*'Г на группу'!$A$2,"")</f>
        <v>348</v>
      </c>
      <c r="BI127" s="44" t="str">
        <f>IF('Г на Ч'!BI127*'Г на группу'!$A$2,'Г на Ч'!BI127*'Г на группу'!$A$2,"")</f>
        <v/>
      </c>
      <c r="BJ127" s="44" t="str">
        <f>IF('Г на Ч'!BJ127*'Г на группу'!$A$2,'Г на Ч'!BJ127*'Г на группу'!$A$2,"")</f>
        <v/>
      </c>
      <c r="BK127" s="44" t="str">
        <f>IF('Г на Ч'!BK127*'Г на группу'!$A$2,'Г на Ч'!BK127*'Г на группу'!$A$2,"")</f>
        <v/>
      </c>
      <c r="BL127" s="44" t="str">
        <f>IF('Г на Ч'!BL127*'Г на группу'!$A$2,'Г на Ч'!BL127*'Г на группу'!$A$2,"")</f>
        <v/>
      </c>
      <c r="BM127" s="49" t="str">
        <f>IF('Г на Ч'!BM127*'Г на группу'!$A$2,'Г на Ч'!BM127*'Г на группу'!$A$2,"")</f>
        <v/>
      </c>
      <c r="BN127" s="44" t="str">
        <f>IF('Г на Ч'!BN127*'Г на группу'!$A$2,'Г на Ч'!BN127*'Г на группу'!$A$2,"")</f>
        <v/>
      </c>
      <c r="BO127" s="44" t="str">
        <f>IF('Г на Ч'!BO127*'Г на группу'!$A$2,'Г на Ч'!BO127*'Г на группу'!$A$2,"")</f>
        <v/>
      </c>
      <c r="BP127" s="44" t="str">
        <f>IF('Г на Ч'!BP127*'Г на группу'!$A$2,'Г на Ч'!BP127*'Г на группу'!$A$2,"")</f>
        <v/>
      </c>
      <c r="BQ127" s="44" t="str">
        <f>IF('Г на Ч'!BQ127*'Г на группу'!$A$2,'Г на Ч'!BQ127*'Г на группу'!$A$2,"")</f>
        <v/>
      </c>
      <c r="BR127" s="46" t="str">
        <f>IF('Г на Ч'!BR127*'Г на группу'!$A$2,'Г на Ч'!BR127*'Г на группу'!$A$2,"")</f>
        <v/>
      </c>
      <c r="BS127" s="44" t="str">
        <f>IF('Г на Ч'!BS127*'Г на группу'!$A$2,'Г на Ч'!BS127*'Г на группу'!$A$2,"")</f>
        <v/>
      </c>
      <c r="BT127" s="44" t="str">
        <f>IF('Г на Ч'!BT127*'Г на группу'!$A$2,'Г на Ч'!BT127*'Г на группу'!$A$2,"")</f>
        <v/>
      </c>
      <c r="BU127" s="44" t="str">
        <f>IF('Г на Ч'!BU127*'Г на группу'!$A$2,'Г на Ч'!BU127*'Г на группу'!$A$2,"")</f>
        <v/>
      </c>
      <c r="BV127" s="44" t="str">
        <f>IF('Г на Ч'!BV127*'Г на группу'!$A$2,'Г на Ч'!BV127*'Г на группу'!$A$2,"")</f>
        <v/>
      </c>
      <c r="BW127" s="46" t="str">
        <f>IF('Г на Ч'!BW127*'Г на группу'!$A$2,'Г на Ч'!BW127*'Г на группу'!$A$2,"")</f>
        <v/>
      </c>
      <c r="BX127" s="44">
        <f>IF('Г на Ч'!BX127*'Г на группу'!$A$2,'Г на Ч'!BX127*'Г на группу'!$A$2,"")</f>
        <v>1823.52</v>
      </c>
      <c r="BY127" s="44">
        <f>IF('Г на Ч'!BY127*'Г на группу'!$A$2,'Г на Ч'!BY127*'Г на группу'!$A$2,"")</f>
        <v>21.923999999999999</v>
      </c>
      <c r="BZ127" s="44">
        <f>IF('Г на Ч'!BZ127*'Г на группу'!$A$2,'Г на Ч'!BZ127*'Г на группу'!$A$2,"")</f>
        <v>98.135999999999996</v>
      </c>
      <c r="CA127" s="44">
        <f>IF('Г на Ч'!CA127*'Г на группу'!$A$2,'Г на Ч'!CA127*'Г на группу'!$A$2,"")</f>
        <v>212.62800000000001</v>
      </c>
      <c r="CB127" s="46">
        <f>IF('Г на Ч'!CB127*'Г на группу'!$A$2,'Г на Ч'!CB127*'Г на группу'!$A$2,"")</f>
        <v>348</v>
      </c>
      <c r="CC127" s="44" t="str">
        <f>IF('Г на Ч'!CC127*'Г на группу'!$A$2,'Г на Ч'!CC127*'Г на группу'!$A$2,"")</f>
        <v/>
      </c>
      <c r="CD127" s="44" t="str">
        <f>IF('Г на Ч'!CD127*'Г на группу'!$A$2,'Г на Ч'!CD127*'Г на группу'!$A$2,"")</f>
        <v/>
      </c>
      <c r="CE127" s="44" t="str">
        <f>IF('Г на Ч'!CE127*'Г на группу'!$A$2,'Г на Ч'!CE127*'Г на группу'!$A$2,"")</f>
        <v/>
      </c>
      <c r="CF127" s="44" t="str">
        <f>IF('Г на Ч'!CF127*'Г на группу'!$A$2,'Г на Ч'!CF127*'Г на группу'!$A$2,"")</f>
        <v/>
      </c>
      <c r="CG127" s="46" t="str">
        <f>IF('Г на Ч'!CG127*'Г на группу'!$A$2,'Г на Ч'!CG127*'Г на группу'!$A$2,"")</f>
        <v/>
      </c>
      <c r="CH127" s="44" t="str">
        <f>IF('Г на Ч'!CH127*'Г на группу'!$A$2,'Г на Ч'!CH127*'Г на группу'!$A$2,"")</f>
        <v/>
      </c>
      <c r="CI127" s="44" t="str">
        <f>IF('Г на Ч'!CI127*'Г на группу'!$A$2,'Г на Ч'!CI127*'Г на группу'!$A$2,"")</f>
        <v/>
      </c>
      <c r="CJ127" s="44" t="str">
        <f>IF('Г на Ч'!CJ127*'Г на группу'!$A$2,'Г на Ч'!CJ127*'Г на группу'!$A$2,"")</f>
        <v/>
      </c>
      <c r="CK127" s="44" t="str">
        <f>IF('Г на Ч'!CK127*'Г на группу'!$A$2,'Г на Ч'!CK127*'Г на группу'!$A$2,"")</f>
        <v/>
      </c>
      <c r="CL127" s="46" t="str">
        <f>IF('Г на Ч'!CL127*'Г на группу'!$A$2,'Г на Ч'!CL127*'Г на группу'!$A$2,"")</f>
        <v/>
      </c>
      <c r="CM127" s="44" t="str">
        <f>IF('Г на Ч'!CM127*'Г на группу'!$A$2,'Г на Ч'!CM127*'Г на группу'!$A$2,"")</f>
        <v/>
      </c>
      <c r="CN127" s="44" t="str">
        <f>IF('Г на Ч'!CN127*'Г на группу'!$A$2,'Г на Ч'!CN127*'Г на группу'!$A$2,"")</f>
        <v/>
      </c>
      <c r="CO127" s="44" t="str">
        <f>IF('Г на Ч'!CO127*'Г на группу'!$A$2,'Г на Ч'!CO127*'Г на группу'!$A$2,"")</f>
        <v/>
      </c>
      <c r="CP127" s="44" t="str">
        <f>IF('Г на Ч'!CP127*'Г на группу'!$A$2,'Г на Ч'!CP127*'Г на группу'!$A$2,"")</f>
        <v/>
      </c>
      <c r="CQ127" s="46" t="str">
        <f>IF('Г на Ч'!CQ127*'Г на группу'!$A$2,'Г на Ч'!CQ127*'Г на группу'!$A$2,"")</f>
        <v/>
      </c>
      <c r="CR127" s="44" t="str">
        <f>IF('Г на Ч'!CR127*'Г на группу'!$A$2,'Г на Ч'!CR127*'Г на группу'!$A$2,"")</f>
        <v/>
      </c>
      <c r="CS127" s="44" t="str">
        <f>IF('Г на Ч'!CS127*'Г на группу'!$A$2,'Г на Ч'!CS127*'Г на группу'!$A$2,"")</f>
        <v/>
      </c>
      <c r="CT127" s="44" t="str">
        <f>IF('Г на Ч'!CT127*'Г на группу'!$A$2,'Г на Ч'!CT127*'Г на группу'!$A$2,"")</f>
        <v/>
      </c>
      <c r="CU127" s="44" t="str">
        <f>IF('Г на Ч'!CU127*'Г на группу'!$A$2,'Г на Ч'!CU127*'Г на группу'!$A$2,"")</f>
        <v/>
      </c>
      <c r="CV127" s="46" t="str">
        <f>IF('Г на Ч'!CV127*'Г на группу'!$A$2,'Г на Ч'!CV127*'Г на группу'!$A$2,"")</f>
        <v/>
      </c>
      <c r="CW127" s="44" t="str">
        <f>IF('Г на Ч'!CW127*'Г на группу'!$A$2,'Г на Ч'!CW127*'Г на группу'!$A$2,"")</f>
        <v/>
      </c>
      <c r="CX127" s="44" t="str">
        <f>IF('Г на Ч'!CX127*'Г на группу'!$A$2,'Г на Ч'!CX127*'Г на группу'!$A$2,"")</f>
        <v/>
      </c>
      <c r="CY127" s="44" t="str">
        <f>IF('Г на Ч'!CY127*'Г на группу'!$A$2,'Г на Ч'!CY127*'Г на группу'!$A$2,"")</f>
        <v/>
      </c>
      <c r="CZ127" s="44" t="str">
        <f>IF('Г на Ч'!CZ127*'Г на группу'!$A$2,'Г на Ч'!CZ127*'Г на группу'!$A$2,"")</f>
        <v/>
      </c>
      <c r="DA127" s="46" t="str">
        <f>IF('Г на Ч'!DA127*'Г на группу'!$A$2,'Г на Ч'!DA127*'Г на группу'!$A$2,"")</f>
        <v/>
      </c>
      <c r="DB127" s="44" t="str">
        <f>IF('Г на Ч'!DB127*'Г на группу'!$A$2,'Г на Ч'!DB127*'Г на группу'!$A$2,"")</f>
        <v/>
      </c>
      <c r="DC127" s="44" t="str">
        <f>IF('Г на Ч'!DC127*'Г на группу'!$A$2,'Г на Ч'!DC127*'Г на группу'!$A$2,"")</f>
        <v/>
      </c>
      <c r="DD127" s="44" t="str">
        <f>IF('Г на Ч'!DD127*'Г на группу'!$A$2,'Г на Ч'!DD127*'Г на группу'!$A$2,"")</f>
        <v/>
      </c>
      <c r="DE127" s="44" t="str">
        <f>IF('Г на Ч'!DE127*'Г на группу'!$A$2,'Г на Ч'!DE127*'Г на группу'!$A$2,"")</f>
        <v/>
      </c>
      <c r="DF127" s="46" t="str">
        <f>IF('Г на Ч'!DF127*'Г на группу'!$A$2,'Г на Ч'!DF127*'Г на группу'!$A$2,"")</f>
        <v/>
      </c>
      <c r="DG127" s="44">
        <f>IF('Г на Ч'!DG127*'Г на группу'!$A$2,'Г на Ч'!DG127*'Г на группу'!$A$2,"")</f>
        <v>1823.52</v>
      </c>
      <c r="DH127" s="44">
        <f>IF('Г на Ч'!DH127*'Г на группу'!$A$2,'Г на Ч'!DH127*'Г на группу'!$A$2,"")</f>
        <v>21.923999999999999</v>
      </c>
      <c r="DI127" s="44">
        <f>IF('Г на Ч'!DI127*'Г на группу'!$A$2,'Г на Ч'!DI127*'Г на группу'!$A$2,"")</f>
        <v>98.135999999999996</v>
      </c>
      <c r="DJ127" s="44">
        <f>IF('Г на Ч'!DJ127*'Г на группу'!$A$2,'Г на Ч'!DJ127*'Г на группу'!$A$2,"")</f>
        <v>212.62800000000001</v>
      </c>
      <c r="DK127" s="46">
        <f>IF('Г на Ч'!DK127*'Г на группу'!$A$2,'Г на Ч'!DK127*'Г на группу'!$A$2,"")</f>
        <v>348</v>
      </c>
      <c r="DL127" s="44" t="str">
        <f>IF('Г на Ч'!DL127*'Г на группу'!$A$2,'Г на Ч'!DL127*'Г на группу'!$A$2,"")</f>
        <v/>
      </c>
      <c r="DM127" s="44" t="str">
        <f>IF('Г на Ч'!DM127*'Г на группу'!$A$2,'Г на Ч'!DM127*'Г на группу'!$A$2,"")</f>
        <v/>
      </c>
      <c r="DN127" s="44" t="str">
        <f>IF('Г на Ч'!DN127*'Г на группу'!$A$2,'Г на Ч'!DN127*'Г на группу'!$A$2,"")</f>
        <v/>
      </c>
      <c r="DO127" s="44" t="str">
        <f>IF('Г на Ч'!DO127*'Г на группу'!$A$2,'Г на Ч'!DO127*'Г на группу'!$A$2,"")</f>
        <v/>
      </c>
      <c r="DP127" s="46" t="str">
        <f>IF('Г на Ч'!DP127*'Г на группу'!$A$2,'Г на Ч'!DP127*'Г на группу'!$A$2,"")</f>
        <v/>
      </c>
      <c r="DQ127" s="21">
        <f t="shared" si="201"/>
        <v>1392</v>
      </c>
    </row>
    <row r="128" spans="1:121" s="21" customFormat="1" x14ac:dyDescent="0.25">
      <c r="A128" s="38" t="s">
        <v>95</v>
      </c>
      <c r="B128" s="38">
        <v>498</v>
      </c>
      <c r="C128" s="38">
        <v>10.6</v>
      </c>
      <c r="D128" s="38">
        <v>28.5</v>
      </c>
      <c r="E128" s="43">
        <v>49.8</v>
      </c>
      <c r="F128" s="64"/>
      <c r="G128" s="64"/>
      <c r="H128" s="64"/>
      <c r="I128" s="64"/>
      <c r="J128" s="38" t="str">
        <f>IF('Г на Ч'!J128*'Г на группу'!$A$2,'Г на Ч'!J128*'Г на группу'!$A$2,"")</f>
        <v/>
      </c>
      <c r="K128" s="42" t="str">
        <f>IF('Г на Ч'!K128*'Г на группу'!$A$2,'Г на Ч'!K128*'Г на группу'!$A$2,"")</f>
        <v/>
      </c>
      <c r="L128" s="42" t="str">
        <f>IF('Г на Ч'!L128*'Г на группу'!$A$2,'Г на Ч'!L128*'Г на группу'!$A$2,"")</f>
        <v/>
      </c>
      <c r="M128" s="42" t="str">
        <f>IF('Г на Ч'!M128*'Г на группу'!$A$2,'Г на Ч'!M128*'Г на группу'!$A$2,"")</f>
        <v/>
      </c>
      <c r="N128" s="42" t="str">
        <f>IF('Г на Ч'!N128*'Г на группу'!$A$2,'Г на Ч'!N128*'Г на группу'!$A$2,"")</f>
        <v/>
      </c>
      <c r="O128" s="38" t="str">
        <f>IF('Г на Ч'!O128*'Г на группу'!$A$2,'Г на Ч'!O128*'Г на группу'!$A$2,"")</f>
        <v/>
      </c>
      <c r="P128" s="42" t="str">
        <f>IF('Г на Ч'!P128*'Г на группу'!$A$2,'Г на Ч'!P128*'Г на группу'!$A$2,"")</f>
        <v/>
      </c>
      <c r="Q128" s="42" t="str">
        <f>IF('Г на Ч'!Q128*'Г на группу'!$A$2,'Г на Ч'!Q128*'Г на группу'!$A$2,"")</f>
        <v/>
      </c>
      <c r="R128" s="42" t="str">
        <f>IF('Г на Ч'!R128*'Г на группу'!$A$2,'Г на Ч'!R128*'Г на группу'!$A$2,"")</f>
        <v/>
      </c>
      <c r="S128" s="42" t="str">
        <f>IF('Г на Ч'!S128*'Г на группу'!$A$2,'Г на Ч'!S128*'Г на группу'!$A$2,"")</f>
        <v/>
      </c>
      <c r="T128" s="38" t="str">
        <f>IF('Г на Ч'!T128*'Г на группу'!$A$2,'Г на Ч'!T128*'Г на группу'!$A$2,"")</f>
        <v/>
      </c>
      <c r="U128" s="42" t="str">
        <f>IF('Г на Ч'!U128*'Г на группу'!$A$2,'Г на Ч'!U128*'Г на группу'!$A$2,"")</f>
        <v/>
      </c>
      <c r="V128" s="42" t="str">
        <f>IF('Г на Ч'!V128*'Г на группу'!$A$2,'Г на Ч'!V128*'Г на группу'!$A$2,"")</f>
        <v/>
      </c>
      <c r="W128" s="42" t="str">
        <f>IF('Г на Ч'!W128*'Г на группу'!$A$2,'Г на Ч'!W128*'Г на группу'!$A$2,"")</f>
        <v/>
      </c>
      <c r="X128" s="42" t="str">
        <f>IF('Г на Ч'!X128*'Г на группу'!$A$2,'Г на Ч'!X128*'Г на группу'!$A$2,"")</f>
        <v/>
      </c>
      <c r="Y128" s="38" t="str">
        <f>IF('Г на Ч'!Y128*'Г на группу'!$A$2,'Г на Ч'!Y128*'Г на группу'!$A$2,"")</f>
        <v/>
      </c>
      <c r="Z128" s="42">
        <f>IF('Г на Ч'!Z128*'Г на группу'!$A$2,'Г на Ч'!Z128*'Г на группу'!$A$2,"")</f>
        <v>1494.0000000000002</v>
      </c>
      <c r="AA128" s="42">
        <f>IF('Г на Ч'!AA128*'Г на группу'!$A$2,'Г на Ч'!AA128*'Г на группу'!$A$2,"")</f>
        <v>31.799999999999997</v>
      </c>
      <c r="AB128" s="42">
        <f>IF('Г на Ч'!AB128*'Г на группу'!$A$2,'Г на Ч'!AB128*'Г на группу'!$A$2,"")</f>
        <v>85.499999999999986</v>
      </c>
      <c r="AC128" s="42">
        <f>IF('Г на Ч'!AC128*'Г на группу'!$A$2,'Г на Ч'!AC128*'Г на группу'!$A$2,"")</f>
        <v>149.39999999999998</v>
      </c>
      <c r="AD128" s="38">
        <f>IF('Г на Ч'!AD128*'Г на группу'!$A$2,'Г на Ч'!AD128*'Г на группу'!$A$2,"")</f>
        <v>300</v>
      </c>
      <c r="AE128" s="42" t="str">
        <f>IF('Г на Ч'!AE128*'Г на группу'!$A$2,'Г на Ч'!AE128*'Г на группу'!$A$2,"")</f>
        <v/>
      </c>
      <c r="AF128" s="42" t="str">
        <f>IF('Г на Ч'!AF128*'Г на группу'!$A$2,'Г на Ч'!AF128*'Г на группу'!$A$2,"")</f>
        <v/>
      </c>
      <c r="AG128" s="42" t="str">
        <f>IF('Г на Ч'!AG128*'Г на группу'!$A$2,'Г на Ч'!AG128*'Г на группу'!$A$2,"")</f>
        <v/>
      </c>
      <c r="AH128" s="42" t="str">
        <f>IF('Г на Ч'!AH128*'Г на группу'!$A$2,'Г на Ч'!AH128*'Г на группу'!$A$2,"")</f>
        <v/>
      </c>
      <c r="AI128" s="38" t="str">
        <f>IF('Г на Ч'!AI128*'Г на группу'!$A$2,'Г на Ч'!AI128*'Г на группу'!$A$2,"")</f>
        <v/>
      </c>
      <c r="AJ128" s="42" t="str">
        <f>IF('Г на Ч'!AJ128*'Г на группу'!$A$2,'Г на Ч'!AJ128*'Г на группу'!$A$2,"")</f>
        <v/>
      </c>
      <c r="AK128" s="42" t="str">
        <f>IF('Г на Ч'!AK128*'Г на группу'!$A$2,'Г на Ч'!AK128*'Г на группу'!$A$2,"")</f>
        <v/>
      </c>
      <c r="AL128" s="42" t="str">
        <f>IF('Г на Ч'!AL128*'Г на группу'!$A$2,'Г на Ч'!AL128*'Г на группу'!$A$2,"")</f>
        <v/>
      </c>
      <c r="AM128" s="42" t="str">
        <f>IF('Г на Ч'!AM128*'Г на группу'!$A$2,'Г на Ч'!AM128*'Г на группу'!$A$2,"")</f>
        <v/>
      </c>
      <c r="AN128" s="41" t="str">
        <f>IF('Г на Ч'!AN128*'Г на группу'!$A$2,'Г на Ч'!AN128*'Г на группу'!$A$2,"")</f>
        <v/>
      </c>
      <c r="AO128" s="42" t="str">
        <f>IF('Г на Ч'!AO128*'Г на группу'!$A$2,'Г на Ч'!AO128*'Г на группу'!$A$2,"")</f>
        <v/>
      </c>
      <c r="AP128" s="42" t="str">
        <f>IF('Г на Ч'!AP128*'Г на группу'!$A$2,'Г на Ч'!AP128*'Г на группу'!$A$2,"")</f>
        <v/>
      </c>
      <c r="AQ128" s="42" t="str">
        <f>IF('Г на Ч'!AQ128*'Г на группу'!$A$2,'Г на Ч'!AQ128*'Г на группу'!$A$2,"")</f>
        <v/>
      </c>
      <c r="AR128" s="42" t="str">
        <f>IF('Г на Ч'!AR128*'Г на группу'!$A$2,'Г на Ч'!AR128*'Г на группу'!$A$2,"")</f>
        <v/>
      </c>
      <c r="AS128" s="38" t="str">
        <f>IF('Г на Ч'!AS128*'Г на группу'!$A$2,'Г на Ч'!AS128*'Г на группу'!$A$2,"")</f>
        <v/>
      </c>
      <c r="AT128" s="42" t="str">
        <f>IF('Г на Ч'!AT128*'Г на группу'!$A$2,'Г на Ч'!AT128*'Г на группу'!$A$2,"")</f>
        <v/>
      </c>
      <c r="AU128" s="42" t="str">
        <f>IF('Г на Ч'!AU128*'Г на группу'!$A$2,'Г на Ч'!AU128*'Г на группу'!$A$2,"")</f>
        <v/>
      </c>
      <c r="AV128" s="42" t="str">
        <f>IF('Г на Ч'!AV128*'Г на группу'!$A$2,'Г на Ч'!AV128*'Г на группу'!$A$2,"")</f>
        <v/>
      </c>
      <c r="AW128" s="42" t="str">
        <f>IF('Г на Ч'!AW128*'Г на группу'!$A$2,'Г на Ч'!AW128*'Г на группу'!$A$2,"")</f>
        <v/>
      </c>
      <c r="AX128" s="38" t="str">
        <f>IF('Г на Ч'!AX128*'Г на группу'!$A$2,'Г на Ч'!AX128*'Г на группу'!$A$2,"")</f>
        <v/>
      </c>
      <c r="AY128" s="42" t="str">
        <f>IF('Г на Ч'!AY128*'Г на группу'!$A$2,'Г на Ч'!AY128*'Г на группу'!$A$2,"")</f>
        <v/>
      </c>
      <c r="AZ128" s="42" t="str">
        <f>IF('Г на Ч'!AZ128*'Г на группу'!$A$2,'Г на Ч'!AZ128*'Г на группу'!$A$2,"")</f>
        <v/>
      </c>
      <c r="BA128" s="42" t="str">
        <f>IF('Г на Ч'!BA128*'Г на группу'!$A$2,'Г на Ч'!BA128*'Г на группу'!$A$2,"")</f>
        <v/>
      </c>
      <c r="BB128" s="42" t="str">
        <f>IF('Г на Ч'!BB128*'Г на группу'!$A$2,'Г на Ч'!BB128*'Г на группу'!$A$2,"")</f>
        <v/>
      </c>
      <c r="BC128" s="38" t="str">
        <f>IF('Г на Ч'!BC128*'Г на группу'!$A$2,'Г на Ч'!BC128*'Г на группу'!$A$2,"")</f>
        <v/>
      </c>
      <c r="BD128" s="42" t="str">
        <f>IF('Г на Ч'!BD128*'Г на группу'!$A$2,'Г на Ч'!BD128*'Г на группу'!$A$2,"")</f>
        <v/>
      </c>
      <c r="BE128" s="42" t="str">
        <f>IF('Г на Ч'!BE128*'Г на группу'!$A$2,'Г на Ч'!BE128*'Г на группу'!$A$2,"")</f>
        <v/>
      </c>
      <c r="BF128" s="42" t="str">
        <f>IF('Г на Ч'!BF128*'Г на группу'!$A$2,'Г на Ч'!BF128*'Г на группу'!$A$2,"")</f>
        <v/>
      </c>
      <c r="BG128" s="42" t="str">
        <f>IF('Г на Ч'!BG128*'Г на группу'!$A$2,'Г на Ч'!BG128*'Г на группу'!$A$2,"")</f>
        <v/>
      </c>
      <c r="BH128" s="41" t="str">
        <f>IF('Г на Ч'!BH128*'Г на группу'!$A$2,'Г на Ч'!BH128*'Г на группу'!$A$2,"")</f>
        <v/>
      </c>
      <c r="BI128" s="42" t="str">
        <f>IF('Г на Ч'!BI128*'Г на группу'!$A$2,'Г на Ч'!BI128*'Г на группу'!$A$2,"")</f>
        <v/>
      </c>
      <c r="BJ128" s="42" t="str">
        <f>IF('Г на Ч'!BJ128*'Г на группу'!$A$2,'Г на Ч'!BJ128*'Г на группу'!$A$2,"")</f>
        <v/>
      </c>
      <c r="BK128" s="42" t="str">
        <f>IF('Г на Ч'!BK128*'Г на группу'!$A$2,'Г на Ч'!BK128*'Г на группу'!$A$2,"")</f>
        <v/>
      </c>
      <c r="BL128" s="42" t="str">
        <f>IF('Г на Ч'!BL128*'Г на группу'!$A$2,'Г на Ч'!BL128*'Г на группу'!$A$2,"")</f>
        <v/>
      </c>
      <c r="BM128" s="43" t="str">
        <f>IF('Г на Ч'!BM128*'Г на группу'!$A$2,'Г на Ч'!BM128*'Г на группу'!$A$2,"")</f>
        <v/>
      </c>
      <c r="BN128" s="42" t="str">
        <f>IF('Г на Ч'!BN128*'Г на группу'!$A$2,'Г на Ч'!BN128*'Г на группу'!$A$2,"")</f>
        <v/>
      </c>
      <c r="BO128" s="42" t="str">
        <f>IF('Г на Ч'!BO128*'Г на группу'!$A$2,'Г на Ч'!BO128*'Г на группу'!$A$2,"")</f>
        <v/>
      </c>
      <c r="BP128" s="42" t="str">
        <f>IF('Г на Ч'!BP128*'Г на группу'!$A$2,'Г на Ч'!BP128*'Г на группу'!$A$2,"")</f>
        <v/>
      </c>
      <c r="BQ128" s="42" t="str">
        <f>IF('Г на Ч'!BQ128*'Г на группу'!$A$2,'Г на Ч'!BQ128*'Г на группу'!$A$2,"")</f>
        <v/>
      </c>
      <c r="BR128" s="38" t="str">
        <f>IF('Г на Ч'!BR128*'Г на группу'!$A$2,'Г на Ч'!BR128*'Г на группу'!$A$2,"")</f>
        <v/>
      </c>
      <c r="BS128" s="42" t="str">
        <f>IF('Г на Ч'!BS128*'Г на группу'!$A$2,'Г на Ч'!BS128*'Г на группу'!$A$2,"")</f>
        <v/>
      </c>
      <c r="BT128" s="42" t="str">
        <f>IF('Г на Ч'!BT128*'Г на группу'!$A$2,'Г на Ч'!BT128*'Г на группу'!$A$2,"")</f>
        <v/>
      </c>
      <c r="BU128" s="42" t="str">
        <f>IF('Г на Ч'!BU128*'Г на группу'!$A$2,'Г на Ч'!BU128*'Г на группу'!$A$2,"")</f>
        <v/>
      </c>
      <c r="BV128" s="42" t="str">
        <f>IF('Г на Ч'!BV128*'Г на группу'!$A$2,'Г на Ч'!BV128*'Г на группу'!$A$2,"")</f>
        <v/>
      </c>
      <c r="BW128" s="38" t="str">
        <f>IF('Г на Ч'!BW128*'Г на группу'!$A$2,'Г на Ч'!BW128*'Г на группу'!$A$2,"")</f>
        <v/>
      </c>
      <c r="BX128" s="42" t="str">
        <f>IF('Г на Ч'!BX128*'Г на группу'!$A$2,'Г на Ч'!BX128*'Г на группу'!$A$2,"")</f>
        <v/>
      </c>
      <c r="BY128" s="42" t="str">
        <f>IF('Г на Ч'!BY128*'Г на группу'!$A$2,'Г на Ч'!BY128*'Г на группу'!$A$2,"")</f>
        <v/>
      </c>
      <c r="BZ128" s="42" t="str">
        <f>IF('Г на Ч'!BZ128*'Г на группу'!$A$2,'Г на Ч'!BZ128*'Г на группу'!$A$2,"")</f>
        <v/>
      </c>
      <c r="CA128" s="42" t="str">
        <f>IF('Г на Ч'!CA128*'Г на группу'!$A$2,'Г на Ч'!CA128*'Г на группу'!$A$2,"")</f>
        <v/>
      </c>
      <c r="CB128" s="38" t="str">
        <f>IF('Г на Ч'!CB128*'Г на группу'!$A$2,'Г на Ч'!CB128*'Г на группу'!$A$2,"")</f>
        <v/>
      </c>
      <c r="CC128" s="42" t="str">
        <f>IF('Г на Ч'!CC128*'Г на группу'!$A$2,'Г на Ч'!CC128*'Г на группу'!$A$2,"")</f>
        <v/>
      </c>
      <c r="CD128" s="42" t="str">
        <f>IF('Г на Ч'!CD128*'Г на группу'!$A$2,'Г на Ч'!CD128*'Г на группу'!$A$2,"")</f>
        <v/>
      </c>
      <c r="CE128" s="42" t="str">
        <f>IF('Г на Ч'!CE128*'Г на группу'!$A$2,'Г на Ч'!CE128*'Г на группу'!$A$2,"")</f>
        <v/>
      </c>
      <c r="CF128" s="42" t="str">
        <f>IF('Г на Ч'!CF128*'Г на группу'!$A$2,'Г на Ч'!CF128*'Г на группу'!$A$2,"")</f>
        <v/>
      </c>
      <c r="CG128" s="38" t="str">
        <f>IF('Г на Ч'!CG128*'Г на группу'!$A$2,'Г на Ч'!CG128*'Г на группу'!$A$2,"")</f>
        <v/>
      </c>
      <c r="CH128" s="42" t="str">
        <f>IF('Г на Ч'!CH128*'Г на группу'!$A$2,'Г на Ч'!CH128*'Г на группу'!$A$2,"")</f>
        <v/>
      </c>
      <c r="CI128" s="42" t="str">
        <f>IF('Г на Ч'!CI128*'Г на группу'!$A$2,'Г на Ч'!CI128*'Г на группу'!$A$2,"")</f>
        <v/>
      </c>
      <c r="CJ128" s="42" t="str">
        <f>IF('Г на Ч'!CJ128*'Г на группу'!$A$2,'Г на Ч'!CJ128*'Г на группу'!$A$2,"")</f>
        <v/>
      </c>
      <c r="CK128" s="42" t="str">
        <f>IF('Г на Ч'!CK128*'Г на группу'!$A$2,'Г на Ч'!CK128*'Г на группу'!$A$2,"")</f>
        <v/>
      </c>
      <c r="CL128" s="38" t="str">
        <f>IF('Г на Ч'!CL128*'Г на группу'!$A$2,'Г на Ч'!CL128*'Г на группу'!$A$2,"")</f>
        <v/>
      </c>
      <c r="CM128" s="42">
        <f>IF('Г на Ч'!CM128*'Г на группу'!$A$2,'Г на Ч'!CM128*'Г на группу'!$A$2,"")</f>
        <v>1494.0000000000002</v>
      </c>
      <c r="CN128" s="42">
        <f>IF('Г на Ч'!CN128*'Г на группу'!$A$2,'Г на Ч'!CN128*'Г на группу'!$A$2,"")</f>
        <v>31.799999999999997</v>
      </c>
      <c r="CO128" s="42">
        <f>IF('Г на Ч'!CO128*'Г на группу'!$A$2,'Г на Ч'!CO128*'Г на группу'!$A$2,"")</f>
        <v>85.499999999999986</v>
      </c>
      <c r="CP128" s="42">
        <f>IF('Г на Ч'!CP128*'Г на группу'!$A$2,'Г на Ч'!CP128*'Г на группу'!$A$2,"")</f>
        <v>149.39999999999998</v>
      </c>
      <c r="CQ128" s="38">
        <f>IF('Г на Ч'!CQ128*'Г на группу'!$A$2,'Г на Ч'!CQ128*'Г на группу'!$A$2,"")</f>
        <v>300</v>
      </c>
      <c r="CR128" s="42" t="str">
        <f>IF('Г на Ч'!CR128*'Г на группу'!$A$2,'Г на Ч'!CR128*'Г на группу'!$A$2,"")</f>
        <v/>
      </c>
      <c r="CS128" s="42" t="str">
        <f>IF('Г на Ч'!CS128*'Г на группу'!$A$2,'Г на Ч'!CS128*'Г на группу'!$A$2,"")</f>
        <v/>
      </c>
      <c r="CT128" s="42" t="str">
        <f>IF('Г на Ч'!CT128*'Г на группу'!$A$2,'Г на Ч'!CT128*'Г на группу'!$A$2,"")</f>
        <v/>
      </c>
      <c r="CU128" s="42" t="str">
        <f>IF('Г на Ч'!CU128*'Г на группу'!$A$2,'Г на Ч'!CU128*'Г на группу'!$A$2,"")</f>
        <v/>
      </c>
      <c r="CV128" s="38" t="str">
        <f>IF('Г на Ч'!CV128*'Г на группу'!$A$2,'Г на Ч'!CV128*'Г на группу'!$A$2,"")</f>
        <v/>
      </c>
      <c r="CW128" s="42" t="str">
        <f>IF('Г на Ч'!CW128*'Г на группу'!$A$2,'Г на Ч'!CW128*'Г на группу'!$A$2,"")</f>
        <v/>
      </c>
      <c r="CX128" s="42" t="str">
        <f>IF('Г на Ч'!CX128*'Г на группу'!$A$2,'Г на Ч'!CX128*'Г на группу'!$A$2,"")</f>
        <v/>
      </c>
      <c r="CY128" s="42" t="str">
        <f>IF('Г на Ч'!CY128*'Г на группу'!$A$2,'Г на Ч'!CY128*'Г на группу'!$A$2,"")</f>
        <v/>
      </c>
      <c r="CZ128" s="42" t="str">
        <f>IF('Г на Ч'!CZ128*'Г на группу'!$A$2,'Г на Ч'!CZ128*'Г на группу'!$A$2,"")</f>
        <v/>
      </c>
      <c r="DA128" s="38" t="str">
        <f>IF('Г на Ч'!DA128*'Г на группу'!$A$2,'Г на Ч'!DA128*'Г на группу'!$A$2,"")</f>
        <v/>
      </c>
      <c r="DB128" s="42" t="str">
        <f>IF('Г на Ч'!DB128*'Г на группу'!$A$2,'Г на Ч'!DB128*'Г на группу'!$A$2,"")</f>
        <v/>
      </c>
      <c r="DC128" s="42" t="str">
        <f>IF('Г на Ч'!DC128*'Г на группу'!$A$2,'Г на Ч'!DC128*'Г на группу'!$A$2,"")</f>
        <v/>
      </c>
      <c r="DD128" s="42" t="str">
        <f>IF('Г на Ч'!DD128*'Г на группу'!$A$2,'Г на Ч'!DD128*'Г на группу'!$A$2,"")</f>
        <v/>
      </c>
      <c r="DE128" s="42" t="str">
        <f>IF('Г на Ч'!DE128*'Г на группу'!$A$2,'Г на Ч'!DE128*'Г на группу'!$A$2,"")</f>
        <v/>
      </c>
      <c r="DF128" s="38" t="str">
        <f>IF('Г на Ч'!DF128*'Г на группу'!$A$2,'Г на Ч'!DF128*'Г на группу'!$A$2,"")</f>
        <v/>
      </c>
      <c r="DG128" s="42">
        <f>IF('Г на Ч'!DG128*'Г на группу'!$A$2,'Г на Ч'!DG128*'Г на группу'!$A$2,"")</f>
        <v>1494.0000000000002</v>
      </c>
      <c r="DH128" s="42">
        <f>IF('Г на Ч'!DH128*'Г на группу'!$A$2,'Г на Ч'!DH128*'Г на группу'!$A$2,"")</f>
        <v>31.799999999999997</v>
      </c>
      <c r="DI128" s="42">
        <f>IF('Г на Ч'!DI128*'Г на группу'!$A$2,'Г на Ч'!DI128*'Г на группу'!$A$2,"")</f>
        <v>85.499999999999986</v>
      </c>
      <c r="DJ128" s="42">
        <f>IF('Г на Ч'!DJ128*'Г на группу'!$A$2,'Г на Ч'!DJ128*'Г на группу'!$A$2,"")</f>
        <v>149.39999999999998</v>
      </c>
      <c r="DK128" s="38">
        <f>IF('Г на Ч'!DK128*'Г на группу'!$A$2,'Г на Ч'!DK128*'Г на группу'!$A$2,"")</f>
        <v>300</v>
      </c>
      <c r="DL128" s="42" t="str">
        <f>IF('Г на Ч'!DL128*'Г на группу'!$A$2,'Г на Ч'!DL128*'Г на группу'!$A$2,"")</f>
        <v/>
      </c>
      <c r="DM128" s="42" t="str">
        <f>IF('Г на Ч'!DM128*'Г на группу'!$A$2,'Г на Ч'!DM128*'Г на группу'!$A$2,"")</f>
        <v/>
      </c>
      <c r="DN128" s="42" t="str">
        <f>IF('Г на Ч'!DN128*'Г на группу'!$A$2,'Г на Ч'!DN128*'Г на группу'!$A$2,"")</f>
        <v/>
      </c>
      <c r="DO128" s="42" t="str">
        <f>IF('Г на Ч'!DO128*'Г на группу'!$A$2,'Г на Ч'!DO128*'Г на группу'!$A$2,"")</f>
        <v/>
      </c>
      <c r="DP128" s="38" t="str">
        <f>IF('Г на Ч'!DP128*'Г на группу'!$A$2,'Г на Ч'!DP128*'Г на группу'!$A$2,"")</f>
        <v/>
      </c>
      <c r="DQ128" s="21">
        <f t="shared" si="201"/>
        <v>900</v>
      </c>
    </row>
    <row r="129" spans="1:122" s="21" customFormat="1" x14ac:dyDescent="0.25">
      <c r="A129" s="46" t="s">
        <v>96</v>
      </c>
      <c r="B129" s="46">
        <v>507</v>
      </c>
      <c r="C129" s="46">
        <v>9.3000000000000007</v>
      </c>
      <c r="D129" s="46">
        <v>27.9</v>
      </c>
      <c r="E129" s="49">
        <v>54.6</v>
      </c>
      <c r="F129" s="47" t="e">
        <f>SUM(F114:F126)</f>
        <v>#VALUE!</v>
      </c>
      <c r="G129" s="47" t="e">
        <f>SUM(G114:G126)</f>
        <v>#VALUE!</v>
      </c>
      <c r="H129" s="47" t="e">
        <f>SUM(H114:H126)</f>
        <v>#VALUE!</v>
      </c>
      <c r="I129" s="47" t="e">
        <f>SUM(I114:I126)</f>
        <v>#VALUE!</v>
      </c>
      <c r="J129" s="46" t="str">
        <f>IF('Г на Ч'!J129*'Г на группу'!$A$2,'Г на Ч'!J129*'Г на группу'!$A$2,"")</f>
        <v/>
      </c>
      <c r="K129" s="44" t="str">
        <f>IF('Г на Ч'!K129*'Г на группу'!$A$2,'Г на Ч'!K129*'Г на группу'!$A$2,"")</f>
        <v/>
      </c>
      <c r="L129" s="44" t="str">
        <f>IF('Г на Ч'!L129*'Г на группу'!$A$2,'Г на Ч'!L129*'Г на группу'!$A$2,"")</f>
        <v/>
      </c>
      <c r="M129" s="44" t="str">
        <f>IF('Г на Ч'!M129*'Г на группу'!$A$2,'Г на Ч'!M129*'Г на группу'!$A$2,"")</f>
        <v/>
      </c>
      <c r="N129" s="44" t="str">
        <f>IF('Г на Ч'!N129*'Г на группу'!$A$2,'Г на Ч'!N129*'Г на группу'!$A$2,"")</f>
        <v/>
      </c>
      <c r="O129" s="46" t="str">
        <f>IF('Г на Ч'!O129*'Г на группу'!$A$2,'Г на Ч'!O129*'Г на группу'!$A$2,"")</f>
        <v/>
      </c>
      <c r="P129" s="44" t="str">
        <f>IF('Г на Ч'!P129*'Г на группу'!$A$2,'Г на Ч'!P129*'Г на группу'!$A$2,"")</f>
        <v/>
      </c>
      <c r="Q129" s="44" t="str">
        <f>IF('Г на Ч'!Q129*'Г на группу'!$A$2,'Г на Ч'!Q129*'Г на группу'!$A$2,"")</f>
        <v/>
      </c>
      <c r="R129" s="44" t="str">
        <f>IF('Г на Ч'!R129*'Г на группу'!$A$2,'Г на Ч'!R129*'Г на группу'!$A$2,"")</f>
        <v/>
      </c>
      <c r="S129" s="44" t="str">
        <f>IF('Г на Ч'!S129*'Г на группу'!$A$2,'Г на Ч'!S129*'Г на группу'!$A$2,"")</f>
        <v/>
      </c>
      <c r="T129" s="46" t="str">
        <f>IF('Г на Ч'!T129*'Г на группу'!$A$2,'Г на Ч'!T129*'Г на группу'!$A$2,"")</f>
        <v/>
      </c>
      <c r="U129" s="44" t="str">
        <f>IF('Г на Ч'!U129*'Г на группу'!$A$2,'Г на Ч'!U129*'Г на группу'!$A$2,"")</f>
        <v/>
      </c>
      <c r="V129" s="44" t="str">
        <f>IF('Г на Ч'!V129*'Г на группу'!$A$2,'Г на Ч'!V129*'Г на группу'!$A$2,"")</f>
        <v/>
      </c>
      <c r="W129" s="44" t="str">
        <f>IF('Г на Ч'!W129*'Г на группу'!$A$2,'Г на Ч'!W129*'Г на группу'!$A$2,"")</f>
        <v/>
      </c>
      <c r="X129" s="44" t="str">
        <f>IF('Г на Ч'!X129*'Г на группу'!$A$2,'Г на Ч'!X129*'Г на группу'!$A$2,"")</f>
        <v/>
      </c>
      <c r="Y129" s="46" t="str">
        <f>IF('Г на Ч'!Y129*'Г на группу'!$A$2,'Г на Ч'!Y129*'Г на группу'!$A$2,"")</f>
        <v/>
      </c>
      <c r="Z129" s="44" t="str">
        <f>IF('Г на Ч'!Z129*'Г на группу'!$A$2,'Г на Ч'!Z129*'Г на группу'!$A$2,"")</f>
        <v/>
      </c>
      <c r="AA129" s="44" t="str">
        <f>IF('Г на Ч'!AA129*'Г на группу'!$A$2,'Г на Ч'!AA129*'Г на группу'!$A$2,"")</f>
        <v/>
      </c>
      <c r="AB129" s="44" t="str">
        <f>IF('Г на Ч'!AB129*'Г на группу'!$A$2,'Г на Ч'!AB129*'Г на группу'!$A$2,"")</f>
        <v/>
      </c>
      <c r="AC129" s="44" t="str">
        <f>IF('Г на Ч'!AC129*'Г на группу'!$A$2,'Г на Ч'!AC129*'Г на группу'!$A$2,"")</f>
        <v/>
      </c>
      <c r="AD129" s="46" t="str">
        <f>IF('Г на Ч'!AD129*'Г на группу'!$A$2,'Г на Ч'!AD129*'Г на группу'!$A$2,"")</f>
        <v/>
      </c>
      <c r="AE129" s="44" t="str">
        <f>IF('Г на Ч'!AE129*'Г на группу'!$A$2,'Г на Ч'!AE129*'Г на группу'!$A$2,"")</f>
        <v/>
      </c>
      <c r="AF129" s="44" t="str">
        <f>IF('Г на Ч'!AF129*'Г на группу'!$A$2,'Г на Ч'!AF129*'Г на группу'!$A$2,"")</f>
        <v/>
      </c>
      <c r="AG129" s="44" t="str">
        <f>IF('Г на Ч'!AG129*'Г на группу'!$A$2,'Г на Ч'!AG129*'Г на группу'!$A$2,"")</f>
        <v/>
      </c>
      <c r="AH129" s="44" t="str">
        <f>IF('Г на Ч'!AH129*'Г на группу'!$A$2,'Г на Ч'!AH129*'Г на группу'!$A$2,"")</f>
        <v/>
      </c>
      <c r="AI129" s="46" t="str">
        <f>IF('Г на Ч'!AI129*'Г на группу'!$A$2,'Г на Ч'!AI129*'Г на группу'!$A$2,"")</f>
        <v/>
      </c>
      <c r="AJ129" s="44">
        <f>IF('Г на Ч'!AJ129*'Г на группу'!$A$2,'Г на Ч'!AJ129*'Г на группу'!$A$2,"")</f>
        <v>1688.31</v>
      </c>
      <c r="AK129" s="44">
        <f>IF('Г на Ч'!AK129*'Г на группу'!$A$2,'Г на Ч'!AK129*'Г на группу'!$A$2,"")</f>
        <v>30.969000000000008</v>
      </c>
      <c r="AL129" s="44">
        <f>IF('Г на Ч'!AL129*'Г на группу'!$A$2,'Г на Ч'!AL129*'Г на группу'!$A$2,"")</f>
        <v>92.906999999999996</v>
      </c>
      <c r="AM129" s="44">
        <f>IF('Г на Ч'!AM129*'Г на группу'!$A$2,'Г на Ч'!AM129*'Г на группу'!$A$2,"")</f>
        <v>181.81800000000001</v>
      </c>
      <c r="AN129" s="48">
        <f>IF('Г на Ч'!AN129*'Г на группу'!$A$2,'Г на Ч'!AN129*'Г на группу'!$A$2,"")</f>
        <v>333</v>
      </c>
      <c r="AO129" s="44" t="str">
        <f>IF('Г на Ч'!AO129*'Г на группу'!$A$2,'Г на Ч'!AO129*'Г на группу'!$A$2,"")</f>
        <v/>
      </c>
      <c r="AP129" s="44" t="str">
        <f>IF('Г на Ч'!AP129*'Г на группу'!$A$2,'Г на Ч'!AP129*'Г на группу'!$A$2,"")</f>
        <v/>
      </c>
      <c r="AQ129" s="44" t="str">
        <f>IF('Г на Ч'!AQ129*'Г на группу'!$A$2,'Г на Ч'!AQ129*'Г на группу'!$A$2,"")</f>
        <v/>
      </c>
      <c r="AR129" s="44" t="str">
        <f>IF('Г на Ч'!AR129*'Г на группу'!$A$2,'Г на Ч'!AR129*'Г на группу'!$A$2,"")</f>
        <v/>
      </c>
      <c r="AS129" s="46" t="str">
        <f>IF('Г на Ч'!AS129*'Г на группу'!$A$2,'Г на Ч'!AS129*'Г на группу'!$A$2,"")</f>
        <v/>
      </c>
      <c r="AT129" s="44" t="str">
        <f>IF('Г на Ч'!AT129*'Г на группу'!$A$2,'Г на Ч'!AT129*'Г на группу'!$A$2,"")</f>
        <v/>
      </c>
      <c r="AU129" s="44" t="str">
        <f>IF('Г на Ч'!AU129*'Г на группу'!$A$2,'Г на Ч'!AU129*'Г на группу'!$A$2,"")</f>
        <v/>
      </c>
      <c r="AV129" s="44" t="str">
        <f>IF('Г на Ч'!AV129*'Г на группу'!$A$2,'Г на Ч'!AV129*'Г на группу'!$A$2,"")</f>
        <v/>
      </c>
      <c r="AW129" s="44" t="str">
        <f>IF('Г на Ч'!AW129*'Г на группу'!$A$2,'Г на Ч'!AW129*'Г на группу'!$A$2,"")</f>
        <v/>
      </c>
      <c r="AX129" s="46" t="str">
        <f>IF('Г на Ч'!AX129*'Г на группу'!$A$2,'Г на Ч'!AX129*'Г на группу'!$A$2,"")</f>
        <v/>
      </c>
      <c r="AY129" s="44" t="str">
        <f>IF('Г на Ч'!AY129*'Г на группу'!$A$2,'Г на Ч'!AY129*'Г на группу'!$A$2,"")</f>
        <v/>
      </c>
      <c r="AZ129" s="44" t="str">
        <f>IF('Г на Ч'!AZ129*'Г на группу'!$A$2,'Г на Ч'!AZ129*'Г на группу'!$A$2,"")</f>
        <v/>
      </c>
      <c r="BA129" s="44" t="str">
        <f>IF('Г на Ч'!BA129*'Г на группу'!$A$2,'Г на Ч'!BA129*'Г на группу'!$A$2,"")</f>
        <v/>
      </c>
      <c r="BB129" s="44" t="str">
        <f>IF('Г на Ч'!BB129*'Г на группу'!$A$2,'Г на Ч'!BB129*'Г на группу'!$A$2,"")</f>
        <v/>
      </c>
      <c r="BC129" s="46" t="str">
        <f>IF('Г на Ч'!BC129*'Г на группу'!$A$2,'Г на Ч'!BC129*'Г на группу'!$A$2,"")</f>
        <v/>
      </c>
      <c r="BD129" s="44" t="str">
        <f>IF('Г на Ч'!BD129*'Г на группу'!$A$2,'Г на Ч'!BD129*'Г на группу'!$A$2,"")</f>
        <v/>
      </c>
      <c r="BE129" s="44" t="str">
        <f>IF('Г на Ч'!BE129*'Г на группу'!$A$2,'Г на Ч'!BE129*'Г на группу'!$A$2,"")</f>
        <v/>
      </c>
      <c r="BF129" s="44" t="str">
        <f>IF('Г на Ч'!BF129*'Г на группу'!$A$2,'Г на Ч'!BF129*'Г на группу'!$A$2,"")</f>
        <v/>
      </c>
      <c r="BG129" s="44" t="str">
        <f>IF('Г на Ч'!BG129*'Г на группу'!$A$2,'Г на Ч'!BG129*'Г на группу'!$A$2,"")</f>
        <v/>
      </c>
      <c r="BH129" s="48" t="str">
        <f>IF('Г на Ч'!BH129*'Г на группу'!$A$2,'Г на Ч'!BH129*'Г на группу'!$A$2,"")</f>
        <v/>
      </c>
      <c r="BI129" s="44" t="str">
        <f>IF('Г на Ч'!BI129*'Г на группу'!$A$2,'Г на Ч'!BI129*'Г на группу'!$A$2,"")</f>
        <v/>
      </c>
      <c r="BJ129" s="44" t="str">
        <f>IF('Г на Ч'!BJ129*'Г на группу'!$A$2,'Г на Ч'!BJ129*'Г на группу'!$A$2,"")</f>
        <v/>
      </c>
      <c r="BK129" s="44" t="str">
        <f>IF('Г на Ч'!BK129*'Г на группу'!$A$2,'Г на Ч'!BK129*'Г на группу'!$A$2,"")</f>
        <v/>
      </c>
      <c r="BL129" s="44" t="str">
        <f>IF('Г на Ч'!BL129*'Г на группу'!$A$2,'Г на Ч'!BL129*'Г на группу'!$A$2,"")</f>
        <v/>
      </c>
      <c r="BM129" s="49" t="str">
        <f>IF('Г на Ч'!BM129*'Г на группу'!$A$2,'Г на Ч'!BM129*'Г на группу'!$A$2,"")</f>
        <v/>
      </c>
      <c r="BN129" s="44" t="str">
        <f>IF('Г на Ч'!BN129*'Г на группу'!$A$2,'Г на Ч'!BN129*'Г на группу'!$A$2,"")</f>
        <v/>
      </c>
      <c r="BO129" s="44" t="str">
        <f>IF('Г на Ч'!BO129*'Г на группу'!$A$2,'Г на Ч'!BO129*'Г на группу'!$A$2,"")</f>
        <v/>
      </c>
      <c r="BP129" s="44" t="str">
        <f>IF('Г на Ч'!BP129*'Г на группу'!$A$2,'Г на Ч'!BP129*'Г на группу'!$A$2,"")</f>
        <v/>
      </c>
      <c r="BQ129" s="44" t="str">
        <f>IF('Г на Ч'!BQ129*'Г на группу'!$A$2,'Г на Ч'!BQ129*'Г на группу'!$A$2,"")</f>
        <v/>
      </c>
      <c r="BR129" s="46" t="str">
        <f>IF('Г на Ч'!BR129*'Г на группу'!$A$2,'Г на Ч'!BR129*'Г на группу'!$A$2,"")</f>
        <v/>
      </c>
      <c r="BS129" s="44" t="str">
        <f>IF('Г на Ч'!BS129*'Г на группу'!$A$2,'Г на Ч'!BS129*'Г на группу'!$A$2,"")</f>
        <v/>
      </c>
      <c r="BT129" s="44" t="str">
        <f>IF('Г на Ч'!BT129*'Г на группу'!$A$2,'Г на Ч'!BT129*'Г на группу'!$A$2,"")</f>
        <v/>
      </c>
      <c r="BU129" s="44" t="str">
        <f>IF('Г на Ч'!BU129*'Г на группу'!$A$2,'Г на Ч'!BU129*'Г на группу'!$A$2,"")</f>
        <v/>
      </c>
      <c r="BV129" s="44" t="str">
        <f>IF('Г на Ч'!BV129*'Г на группу'!$A$2,'Г на Ч'!BV129*'Г на группу'!$A$2,"")</f>
        <v/>
      </c>
      <c r="BW129" s="46" t="str">
        <f>IF('Г на Ч'!BW129*'Г на группу'!$A$2,'Г на Ч'!BW129*'Г на группу'!$A$2,"")</f>
        <v/>
      </c>
      <c r="BX129" s="44" t="str">
        <f>IF('Г на Ч'!BX129*'Г на группу'!$A$2,'Г на Ч'!BX129*'Г на группу'!$A$2,"")</f>
        <v/>
      </c>
      <c r="BY129" s="44" t="str">
        <f>IF('Г на Ч'!BY129*'Г на группу'!$A$2,'Г на Ч'!BY129*'Г на группу'!$A$2,"")</f>
        <v/>
      </c>
      <c r="BZ129" s="44" t="str">
        <f>IF('Г на Ч'!BZ129*'Г на группу'!$A$2,'Г на Ч'!BZ129*'Г на группу'!$A$2,"")</f>
        <v/>
      </c>
      <c r="CA129" s="44" t="str">
        <f>IF('Г на Ч'!CA129*'Г на группу'!$A$2,'Г на Ч'!CA129*'Г на группу'!$A$2,"")</f>
        <v/>
      </c>
      <c r="CB129" s="46" t="str">
        <f>IF('Г на Ч'!CB129*'Г на группу'!$A$2,'Г на Ч'!CB129*'Г на группу'!$A$2,"")</f>
        <v/>
      </c>
      <c r="CC129" s="44">
        <f>IF('Г на Ч'!CC129*'Г на группу'!$A$2,'Г на Ч'!CC129*'Г на группу'!$A$2,"")</f>
        <v>1688.31</v>
      </c>
      <c r="CD129" s="44">
        <f>IF('Г на Ч'!CD129*'Г на группу'!$A$2,'Г на Ч'!CD129*'Г на группу'!$A$2,"")</f>
        <v>30.969000000000008</v>
      </c>
      <c r="CE129" s="44">
        <f>IF('Г на Ч'!CE129*'Г на группу'!$A$2,'Г на Ч'!CE129*'Г на группу'!$A$2,"")</f>
        <v>92.906999999999996</v>
      </c>
      <c r="CF129" s="44">
        <f>IF('Г на Ч'!CF129*'Г на группу'!$A$2,'Г на Ч'!CF129*'Г на группу'!$A$2,"")</f>
        <v>181.81800000000001</v>
      </c>
      <c r="CG129" s="46">
        <f>IF('Г на Ч'!CG129*'Г на группу'!$A$2,'Г на Ч'!CG129*'Г на группу'!$A$2,"")</f>
        <v>333</v>
      </c>
      <c r="CH129" s="44" t="str">
        <f>IF('Г на Ч'!CH129*'Г на группу'!$A$2,'Г на Ч'!CH129*'Г на группу'!$A$2,"")</f>
        <v/>
      </c>
      <c r="CI129" s="44" t="str">
        <f>IF('Г на Ч'!CI129*'Г на группу'!$A$2,'Г на Ч'!CI129*'Г на группу'!$A$2,"")</f>
        <v/>
      </c>
      <c r="CJ129" s="44" t="str">
        <f>IF('Г на Ч'!CJ129*'Г на группу'!$A$2,'Г на Ч'!CJ129*'Г на группу'!$A$2,"")</f>
        <v/>
      </c>
      <c r="CK129" s="44" t="str">
        <f>IF('Г на Ч'!CK129*'Г на группу'!$A$2,'Г на Ч'!CK129*'Г на группу'!$A$2,"")</f>
        <v/>
      </c>
      <c r="CL129" s="46" t="str">
        <f>IF('Г на Ч'!CL129*'Г на группу'!$A$2,'Г на Ч'!CL129*'Г на группу'!$A$2,"")</f>
        <v/>
      </c>
      <c r="CM129" s="44" t="str">
        <f>IF('Г на Ч'!CM129*'Г на группу'!$A$2,'Г на Ч'!CM129*'Г на группу'!$A$2,"")</f>
        <v/>
      </c>
      <c r="CN129" s="44" t="str">
        <f>IF('Г на Ч'!CN129*'Г на группу'!$A$2,'Г на Ч'!CN129*'Г на группу'!$A$2,"")</f>
        <v/>
      </c>
      <c r="CO129" s="44" t="str">
        <f>IF('Г на Ч'!CO129*'Г на группу'!$A$2,'Г на Ч'!CO129*'Г на группу'!$A$2,"")</f>
        <v/>
      </c>
      <c r="CP129" s="44" t="str">
        <f>IF('Г на Ч'!CP129*'Г на группу'!$A$2,'Г на Ч'!CP129*'Г на группу'!$A$2,"")</f>
        <v/>
      </c>
      <c r="CQ129" s="46" t="str">
        <f>IF('Г на Ч'!CQ129*'Г на группу'!$A$2,'Г на Ч'!CQ129*'Г на группу'!$A$2,"")</f>
        <v/>
      </c>
      <c r="CR129" s="44" t="str">
        <f>IF('Г на Ч'!CR129*'Г на группу'!$A$2,'Г на Ч'!CR129*'Г на группу'!$A$2,"")</f>
        <v/>
      </c>
      <c r="CS129" s="44" t="str">
        <f>IF('Г на Ч'!CS129*'Г на группу'!$A$2,'Г на Ч'!CS129*'Г на группу'!$A$2,"")</f>
        <v/>
      </c>
      <c r="CT129" s="44" t="str">
        <f>IF('Г на Ч'!CT129*'Г на группу'!$A$2,'Г на Ч'!CT129*'Г на группу'!$A$2,"")</f>
        <v/>
      </c>
      <c r="CU129" s="44" t="str">
        <f>IF('Г на Ч'!CU129*'Г на группу'!$A$2,'Г на Ч'!CU129*'Г на группу'!$A$2,"")</f>
        <v/>
      </c>
      <c r="CV129" s="46" t="str">
        <f>IF('Г на Ч'!CV129*'Г на группу'!$A$2,'Г на Ч'!CV129*'Г на группу'!$A$2,"")</f>
        <v/>
      </c>
      <c r="CW129" s="44" t="str">
        <f>IF('Г на Ч'!CW129*'Г на группу'!$A$2,'Г на Ч'!CW129*'Г на группу'!$A$2,"")</f>
        <v/>
      </c>
      <c r="CX129" s="44" t="str">
        <f>IF('Г на Ч'!CX129*'Г на группу'!$A$2,'Г на Ч'!CX129*'Г на группу'!$A$2,"")</f>
        <v/>
      </c>
      <c r="CY129" s="44" t="str">
        <f>IF('Г на Ч'!CY129*'Г на группу'!$A$2,'Г на Ч'!CY129*'Г на группу'!$A$2,"")</f>
        <v/>
      </c>
      <c r="CZ129" s="44" t="str">
        <f>IF('Г на Ч'!CZ129*'Г на группу'!$A$2,'Г на Ч'!CZ129*'Г на группу'!$A$2,"")</f>
        <v/>
      </c>
      <c r="DA129" s="46" t="str">
        <f>IF('Г на Ч'!DA129*'Г на группу'!$A$2,'Г на Ч'!DA129*'Г на группу'!$A$2,"")</f>
        <v/>
      </c>
      <c r="DB129" s="44">
        <f>IF('Г на Ч'!DB129*'Г на группу'!$A$2,'Г на Ч'!DB129*'Г на группу'!$A$2,"")</f>
        <v>1688.31</v>
      </c>
      <c r="DC129" s="44">
        <f>IF('Г на Ч'!DC129*'Г на группу'!$A$2,'Г на Ч'!DC129*'Г на группу'!$A$2,"")</f>
        <v>30.969000000000008</v>
      </c>
      <c r="DD129" s="44">
        <f>IF('Г на Ч'!DD129*'Г на группу'!$A$2,'Г на Ч'!DD129*'Г на группу'!$A$2,"")</f>
        <v>92.906999999999996</v>
      </c>
      <c r="DE129" s="44">
        <f>IF('Г на Ч'!DE129*'Г на группу'!$A$2,'Г на Ч'!DE129*'Г на группу'!$A$2,"")</f>
        <v>181.81800000000001</v>
      </c>
      <c r="DF129" s="46">
        <f>IF('Г на Ч'!DF129*'Г на группу'!$A$2,'Г на Ч'!DF129*'Г на группу'!$A$2,"")</f>
        <v>333</v>
      </c>
      <c r="DG129" s="44" t="str">
        <f>IF('Г на Ч'!DG129*'Г на группу'!$A$2,'Г на Ч'!DG129*'Г на группу'!$A$2,"")</f>
        <v/>
      </c>
      <c r="DH129" s="44" t="str">
        <f>IF('Г на Ч'!DH129*'Г на группу'!$A$2,'Г на Ч'!DH129*'Г на группу'!$A$2,"")</f>
        <v/>
      </c>
      <c r="DI129" s="44" t="str">
        <f>IF('Г на Ч'!DI129*'Г на группу'!$A$2,'Г на Ч'!DI129*'Г на группу'!$A$2,"")</f>
        <v/>
      </c>
      <c r="DJ129" s="44" t="str">
        <f>IF('Г на Ч'!DJ129*'Г на группу'!$A$2,'Г на Ч'!DJ129*'Г на группу'!$A$2,"")</f>
        <v/>
      </c>
      <c r="DK129" s="46" t="str">
        <f>IF('Г на Ч'!DK129*'Г на группу'!$A$2,'Г на Ч'!DK129*'Г на группу'!$A$2,"")</f>
        <v/>
      </c>
      <c r="DL129" s="44" t="str">
        <f>IF('Г на Ч'!DL129*'Г на группу'!$A$2,'Г на Ч'!DL129*'Г на группу'!$A$2,"")</f>
        <v/>
      </c>
      <c r="DM129" s="44" t="str">
        <f>IF('Г на Ч'!DM129*'Г на группу'!$A$2,'Г на Ч'!DM129*'Г на группу'!$A$2,"")</f>
        <v/>
      </c>
      <c r="DN129" s="44" t="str">
        <f>IF('Г на Ч'!DN129*'Г на группу'!$A$2,'Г на Ч'!DN129*'Г на группу'!$A$2,"")</f>
        <v/>
      </c>
      <c r="DO129" s="44" t="str">
        <f>IF('Г на Ч'!DO129*'Г на группу'!$A$2,'Г на Ч'!DO129*'Г на группу'!$A$2,"")</f>
        <v/>
      </c>
      <c r="DP129" s="46" t="str">
        <f>IF('Г на Ч'!DP129*'Г на группу'!$A$2,'Г на Ч'!DP129*'Г на группу'!$A$2,"")</f>
        <v/>
      </c>
      <c r="DQ129" s="21">
        <f t="shared" si="201"/>
        <v>999</v>
      </c>
    </row>
    <row r="130" spans="1:122" s="21" customFormat="1" x14ac:dyDescent="0.25">
      <c r="A130" s="38" t="s">
        <v>97</v>
      </c>
      <c r="B130" s="38">
        <v>471</v>
      </c>
      <c r="C130" s="38">
        <v>3.9</v>
      </c>
      <c r="D130" s="38">
        <v>24.6</v>
      </c>
      <c r="E130" s="43">
        <v>57.9</v>
      </c>
      <c r="J130" s="38" t="str">
        <f>IF('Г на Ч'!J130*'Г на группу'!$A$2,'Г на Ч'!J130*'Г на группу'!$A$2,"")</f>
        <v/>
      </c>
      <c r="K130" s="42" t="str">
        <f>IF('Г на Ч'!K130*'Г на группу'!$A$2,'Г на Ч'!K130*'Г на группу'!$A$2,"")</f>
        <v/>
      </c>
      <c r="L130" s="42" t="str">
        <f>IF('Г на Ч'!L130*'Г на группу'!$A$2,'Г на Ч'!L130*'Г на группу'!$A$2,"")</f>
        <v/>
      </c>
      <c r="M130" s="42" t="str">
        <f>IF('Г на Ч'!M130*'Г на группу'!$A$2,'Г на Ч'!M130*'Г на группу'!$A$2,"")</f>
        <v/>
      </c>
      <c r="N130" s="42" t="str">
        <f>IF('Г на Ч'!N130*'Г на группу'!$A$2,'Г на Ч'!N130*'Г на группу'!$A$2,"")</f>
        <v/>
      </c>
      <c r="O130" s="38" t="str">
        <f>IF('Г на Ч'!O130*'Г на группу'!$A$2,'Г на Ч'!O130*'Г на группу'!$A$2,"")</f>
        <v/>
      </c>
      <c r="P130" s="42" t="str">
        <f>IF('Г на Ч'!P130*'Г на группу'!$A$2,'Г на Ч'!P130*'Г на группу'!$A$2,"")</f>
        <v/>
      </c>
      <c r="Q130" s="42" t="str">
        <f>IF('Г на Ч'!Q130*'Г на группу'!$A$2,'Г на Ч'!Q130*'Г на группу'!$A$2,"")</f>
        <v/>
      </c>
      <c r="R130" s="42" t="str">
        <f>IF('Г на Ч'!R130*'Г на группу'!$A$2,'Г на Ч'!R130*'Г на группу'!$A$2,"")</f>
        <v/>
      </c>
      <c r="S130" s="42" t="str">
        <f>IF('Г на Ч'!S130*'Г на группу'!$A$2,'Г на Ч'!S130*'Г на группу'!$A$2,"")</f>
        <v/>
      </c>
      <c r="T130" s="38" t="str">
        <f>IF('Г на Ч'!T130*'Г на группу'!$A$2,'Г на Ч'!T130*'Г на группу'!$A$2,"")</f>
        <v/>
      </c>
      <c r="U130" s="42" t="str">
        <f>IF('Г на Ч'!U130*'Г на группу'!$A$2,'Г на Ч'!U130*'Г на группу'!$A$2,"")</f>
        <v/>
      </c>
      <c r="V130" s="42" t="str">
        <f>IF('Г на Ч'!V130*'Г на группу'!$A$2,'Г на Ч'!V130*'Г на группу'!$A$2,"")</f>
        <v/>
      </c>
      <c r="W130" s="42" t="str">
        <f>IF('Г на Ч'!W130*'Г на группу'!$A$2,'Г на Ч'!W130*'Г на группу'!$A$2,"")</f>
        <v/>
      </c>
      <c r="X130" s="42" t="str">
        <f>IF('Г на Ч'!X130*'Г на группу'!$A$2,'Г на Ч'!X130*'Г на группу'!$A$2,"")</f>
        <v/>
      </c>
      <c r="Y130" s="38" t="str">
        <f>IF('Г на Ч'!Y130*'Г на группу'!$A$2,'Г на Ч'!Y130*'Г на группу'!$A$2,"")</f>
        <v/>
      </c>
      <c r="Z130" s="42" t="str">
        <f>IF('Г на Ч'!Z130*'Г на группу'!$A$2,'Г на Ч'!Z130*'Г на группу'!$A$2,"")</f>
        <v/>
      </c>
      <c r="AA130" s="42" t="str">
        <f>IF('Г на Ч'!AA130*'Г на группу'!$A$2,'Г на Ч'!AA130*'Г на группу'!$A$2,"")</f>
        <v/>
      </c>
      <c r="AB130" s="42" t="str">
        <f>IF('Г на Ч'!AB130*'Г на группу'!$A$2,'Г на Ч'!AB130*'Г на группу'!$A$2,"")</f>
        <v/>
      </c>
      <c r="AC130" s="42" t="str">
        <f>IF('Г на Ч'!AC130*'Г на группу'!$A$2,'Г на Ч'!AC130*'Г на группу'!$A$2,"")</f>
        <v/>
      </c>
      <c r="AD130" s="38" t="str">
        <f>IF('Г на Ч'!AD130*'Г на группу'!$A$2,'Г на Ч'!AD130*'Г на группу'!$A$2,"")</f>
        <v/>
      </c>
      <c r="AE130" s="42" t="str">
        <f>IF('Г на Ч'!AE130*'Г на группу'!$A$2,'Г на Ч'!AE130*'Г на группу'!$A$2,"")</f>
        <v/>
      </c>
      <c r="AF130" s="42" t="str">
        <f>IF('Г на Ч'!AF130*'Г на группу'!$A$2,'Г на Ч'!AF130*'Г на группу'!$A$2,"")</f>
        <v/>
      </c>
      <c r="AG130" s="42" t="str">
        <f>IF('Г на Ч'!AG130*'Г на группу'!$A$2,'Г на Ч'!AG130*'Г на группу'!$A$2,"")</f>
        <v/>
      </c>
      <c r="AH130" s="42" t="str">
        <f>IF('Г на Ч'!AH130*'Г на группу'!$A$2,'Г на Ч'!AH130*'Г на группу'!$A$2,"")</f>
        <v/>
      </c>
      <c r="AI130" s="38" t="str">
        <f>IF('Г на Ч'!AI130*'Г на группу'!$A$2,'Г на Ч'!AI130*'Г на группу'!$A$2,"")</f>
        <v/>
      </c>
      <c r="AJ130" s="42" t="str">
        <f>IF('Г на Ч'!AJ130*'Г на группу'!$A$2,'Г на Ч'!AJ130*'Г на группу'!$A$2,"")</f>
        <v/>
      </c>
      <c r="AK130" s="42" t="str">
        <f>IF('Г на Ч'!AK130*'Г на группу'!$A$2,'Г на Ч'!AK130*'Г на группу'!$A$2,"")</f>
        <v/>
      </c>
      <c r="AL130" s="42" t="str">
        <f>IF('Г на Ч'!AL130*'Г на группу'!$A$2,'Г на Ч'!AL130*'Г на группу'!$A$2,"")</f>
        <v/>
      </c>
      <c r="AM130" s="42" t="str">
        <f>IF('Г на Ч'!AM130*'Г на группу'!$A$2,'Г на Ч'!AM130*'Г на группу'!$A$2,"")</f>
        <v/>
      </c>
      <c r="AN130" s="41" t="str">
        <f>IF('Г на Ч'!AN130*'Г на группу'!$A$2,'Г на Ч'!AN130*'Г на группу'!$A$2,"")</f>
        <v/>
      </c>
      <c r="AO130" s="42" t="str">
        <f>IF('Г на Ч'!AO130*'Г на группу'!$A$2,'Г на Ч'!AO130*'Г на группу'!$A$2,"")</f>
        <v/>
      </c>
      <c r="AP130" s="42" t="str">
        <f>IF('Г на Ч'!AP130*'Г на группу'!$A$2,'Г на Ч'!AP130*'Г на группу'!$A$2,"")</f>
        <v/>
      </c>
      <c r="AQ130" s="42" t="str">
        <f>IF('Г на Ч'!AQ130*'Г на группу'!$A$2,'Г на Ч'!AQ130*'Г на группу'!$A$2,"")</f>
        <v/>
      </c>
      <c r="AR130" s="42" t="str">
        <f>IF('Г на Ч'!AR130*'Г на группу'!$A$2,'Г на Ч'!AR130*'Г на группу'!$A$2,"")</f>
        <v/>
      </c>
      <c r="AS130" s="38" t="str">
        <f>IF('Г на Ч'!AS130*'Г на группу'!$A$2,'Г на Ч'!AS130*'Г на группу'!$A$2,"")</f>
        <v/>
      </c>
      <c r="AT130" s="42">
        <f>IF('Г на Ч'!AT130*'Г на группу'!$A$2,'Г на Ч'!AT130*'Г на группу'!$A$2,"")</f>
        <v>1554.3000000000002</v>
      </c>
      <c r="AU130" s="42">
        <f>IF('Г на Ч'!AU130*'Г на группу'!$A$2,'Г на Ч'!AU130*'Г на группу'!$A$2,"")</f>
        <v>12.870000000000001</v>
      </c>
      <c r="AV130" s="42">
        <f>IF('Г на Ч'!AV130*'Г на группу'!$A$2,'Г на Ч'!AV130*'Г на группу'!$A$2,"")</f>
        <v>81.180000000000007</v>
      </c>
      <c r="AW130" s="42">
        <f>IF('Г на Ч'!AW130*'Г на группу'!$A$2,'Г на Ч'!AW130*'Г на группу'!$A$2,"")</f>
        <v>191.07</v>
      </c>
      <c r="AX130" s="38">
        <f>IF('Г на Ч'!AX130*'Г на группу'!$A$2,'Г на Ч'!AX130*'Г на группу'!$A$2,"")</f>
        <v>330</v>
      </c>
      <c r="AY130" s="42" t="str">
        <f>IF('Г на Ч'!AY130*'Г на группу'!$A$2,'Г на Ч'!AY130*'Г на группу'!$A$2,"")</f>
        <v/>
      </c>
      <c r="AZ130" s="42" t="str">
        <f>IF('Г на Ч'!AZ130*'Г на группу'!$A$2,'Г на Ч'!AZ130*'Г на группу'!$A$2,"")</f>
        <v/>
      </c>
      <c r="BA130" s="42" t="str">
        <f>IF('Г на Ч'!BA130*'Г на группу'!$A$2,'Г на Ч'!BA130*'Г на группу'!$A$2,"")</f>
        <v/>
      </c>
      <c r="BB130" s="42" t="str">
        <f>IF('Г на Ч'!BB130*'Г на группу'!$A$2,'Г на Ч'!BB130*'Г на группу'!$A$2,"")</f>
        <v/>
      </c>
      <c r="BC130" s="38" t="str">
        <f>IF('Г на Ч'!BC130*'Г на группу'!$A$2,'Г на Ч'!BC130*'Г на группу'!$A$2,"")</f>
        <v/>
      </c>
      <c r="BD130" s="42" t="str">
        <f>IF('Г на Ч'!BD130*'Г на группу'!$A$2,'Г на Ч'!BD130*'Г на группу'!$A$2,"")</f>
        <v/>
      </c>
      <c r="BE130" s="42" t="str">
        <f>IF('Г на Ч'!BE130*'Г на группу'!$A$2,'Г на Ч'!BE130*'Г на группу'!$A$2,"")</f>
        <v/>
      </c>
      <c r="BF130" s="42" t="str">
        <f>IF('Г на Ч'!BF130*'Г на группу'!$A$2,'Г на Ч'!BF130*'Г на группу'!$A$2,"")</f>
        <v/>
      </c>
      <c r="BG130" s="42" t="str">
        <f>IF('Г на Ч'!BG130*'Г на группу'!$A$2,'Г на Ч'!BG130*'Г на группу'!$A$2,"")</f>
        <v/>
      </c>
      <c r="BH130" s="41" t="str">
        <f>IF('Г на Ч'!BH130*'Г на группу'!$A$2,'Г на Ч'!BH130*'Г на группу'!$A$2,"")</f>
        <v/>
      </c>
      <c r="BI130" s="42" t="str">
        <f>IF('Г на Ч'!BI130*'Г на группу'!$A$2,'Г на Ч'!BI130*'Г на группу'!$A$2,"")</f>
        <v/>
      </c>
      <c r="BJ130" s="42" t="str">
        <f>IF('Г на Ч'!BJ130*'Г на группу'!$A$2,'Г на Ч'!BJ130*'Г на группу'!$A$2,"")</f>
        <v/>
      </c>
      <c r="BK130" s="42" t="str">
        <f>IF('Г на Ч'!BK130*'Г на группу'!$A$2,'Г на Ч'!BK130*'Г на группу'!$A$2,"")</f>
        <v/>
      </c>
      <c r="BL130" s="42" t="str">
        <f>IF('Г на Ч'!BL130*'Г на группу'!$A$2,'Г на Ч'!BL130*'Г на группу'!$A$2,"")</f>
        <v/>
      </c>
      <c r="BM130" s="43" t="str">
        <f>IF('Г на Ч'!BM130*'Г на группу'!$A$2,'Г на Ч'!BM130*'Г на группу'!$A$2,"")</f>
        <v/>
      </c>
      <c r="BN130" s="42">
        <f>IF('Г на Ч'!BN130*'Г на группу'!$A$2,'Г на Ч'!BN130*'Г на группу'!$A$2,"")</f>
        <v>1554.3000000000002</v>
      </c>
      <c r="BO130" s="42">
        <f>IF('Г на Ч'!BO130*'Г на группу'!$A$2,'Г на Ч'!BO130*'Г на группу'!$A$2,"")</f>
        <v>12.870000000000001</v>
      </c>
      <c r="BP130" s="42">
        <f>IF('Г на Ч'!BP130*'Г на группу'!$A$2,'Г на Ч'!BP130*'Г на группу'!$A$2,"")</f>
        <v>81.180000000000007</v>
      </c>
      <c r="BQ130" s="42">
        <f>IF('Г на Ч'!BQ130*'Г на группу'!$A$2,'Г на Ч'!BQ130*'Г на группу'!$A$2,"")</f>
        <v>191.07</v>
      </c>
      <c r="BR130" s="38">
        <f>IF('Г на Ч'!BR130*'Г на группу'!$A$2,'Г на Ч'!BR130*'Г на группу'!$A$2,"")</f>
        <v>330</v>
      </c>
      <c r="BS130" s="42" t="str">
        <f>IF('Г на Ч'!BS130*'Г на группу'!$A$2,'Г на Ч'!BS130*'Г на группу'!$A$2,"")</f>
        <v/>
      </c>
      <c r="BT130" s="42" t="str">
        <f>IF('Г на Ч'!BT130*'Г на группу'!$A$2,'Г на Ч'!BT130*'Г на группу'!$A$2,"")</f>
        <v/>
      </c>
      <c r="BU130" s="42" t="str">
        <f>IF('Г на Ч'!BU130*'Г на группу'!$A$2,'Г на Ч'!BU130*'Г на группу'!$A$2,"")</f>
        <v/>
      </c>
      <c r="BV130" s="42" t="str">
        <f>IF('Г на Ч'!BV130*'Г на группу'!$A$2,'Г на Ч'!BV130*'Г на группу'!$A$2,"")</f>
        <v/>
      </c>
      <c r="BW130" s="38" t="str">
        <f>IF('Г на Ч'!BW130*'Г на группу'!$A$2,'Г на Ч'!BW130*'Г на группу'!$A$2,"")</f>
        <v/>
      </c>
      <c r="BX130" s="42" t="str">
        <f>IF('Г на Ч'!BX130*'Г на группу'!$A$2,'Г на Ч'!BX130*'Г на группу'!$A$2,"")</f>
        <v/>
      </c>
      <c r="BY130" s="42" t="str">
        <f>IF('Г на Ч'!BY130*'Г на группу'!$A$2,'Г на Ч'!BY130*'Г на группу'!$A$2,"")</f>
        <v/>
      </c>
      <c r="BZ130" s="42" t="str">
        <f>IF('Г на Ч'!BZ130*'Г на группу'!$A$2,'Г на Ч'!BZ130*'Г на группу'!$A$2,"")</f>
        <v/>
      </c>
      <c r="CA130" s="42" t="str">
        <f>IF('Г на Ч'!CA130*'Г на группу'!$A$2,'Г на Ч'!CA130*'Г на группу'!$A$2,"")</f>
        <v/>
      </c>
      <c r="CB130" s="38" t="str">
        <f>IF('Г на Ч'!CB130*'Г на группу'!$A$2,'Г на Ч'!CB130*'Г на группу'!$A$2,"")</f>
        <v/>
      </c>
      <c r="CC130" s="42" t="str">
        <f>IF('Г на Ч'!CC130*'Г на группу'!$A$2,'Г на Ч'!CC130*'Г на группу'!$A$2,"")</f>
        <v/>
      </c>
      <c r="CD130" s="42" t="str">
        <f>IF('Г на Ч'!CD130*'Г на группу'!$A$2,'Г на Ч'!CD130*'Г на группу'!$A$2,"")</f>
        <v/>
      </c>
      <c r="CE130" s="42" t="str">
        <f>IF('Г на Ч'!CE130*'Г на группу'!$A$2,'Г на Ч'!CE130*'Г на группу'!$A$2,"")</f>
        <v/>
      </c>
      <c r="CF130" s="42" t="str">
        <f>IF('Г на Ч'!CF130*'Г на группу'!$A$2,'Г на Ч'!CF130*'Г на группу'!$A$2,"")</f>
        <v/>
      </c>
      <c r="CG130" s="38" t="str">
        <f>IF('Г на Ч'!CG130*'Г на группу'!$A$2,'Г на Ч'!CG130*'Г на группу'!$A$2,"")</f>
        <v/>
      </c>
      <c r="CH130" s="42" t="str">
        <f>IF('Г на Ч'!CH130*'Г на группу'!$A$2,'Г на Ч'!CH130*'Г на группу'!$A$2,"")</f>
        <v/>
      </c>
      <c r="CI130" s="42" t="str">
        <f>IF('Г на Ч'!CI130*'Г на группу'!$A$2,'Г на Ч'!CI130*'Г на группу'!$A$2,"")</f>
        <v/>
      </c>
      <c r="CJ130" s="42" t="str">
        <f>IF('Г на Ч'!CJ130*'Г на группу'!$A$2,'Г на Ч'!CJ130*'Г на группу'!$A$2,"")</f>
        <v/>
      </c>
      <c r="CK130" s="42" t="str">
        <f>IF('Г на Ч'!CK130*'Г на группу'!$A$2,'Г на Ч'!CK130*'Г на группу'!$A$2,"")</f>
        <v/>
      </c>
      <c r="CL130" s="38" t="str">
        <f>IF('Г на Ч'!CL130*'Г на группу'!$A$2,'Г на Ч'!CL130*'Г на группу'!$A$2,"")</f>
        <v/>
      </c>
      <c r="CM130" s="42">
        <f>IF('Г на Ч'!CM130*'Г на группу'!$A$2,'Г на Ч'!CM130*'Г на группу'!$A$2,"")</f>
        <v>1554.3000000000002</v>
      </c>
      <c r="CN130" s="42">
        <f>IF('Г на Ч'!CN130*'Г на группу'!$A$2,'Г на Ч'!CN130*'Г на группу'!$A$2,"")</f>
        <v>12.870000000000001</v>
      </c>
      <c r="CO130" s="42">
        <f>IF('Г на Ч'!CO130*'Г на группу'!$A$2,'Г на Ч'!CO130*'Г на группу'!$A$2,"")</f>
        <v>81.180000000000007</v>
      </c>
      <c r="CP130" s="42">
        <f>IF('Г на Ч'!CP130*'Г на группу'!$A$2,'Г на Ч'!CP130*'Г на группу'!$A$2,"")</f>
        <v>191.07</v>
      </c>
      <c r="CQ130" s="38">
        <f>IF('Г на Ч'!CQ130*'Г на группу'!$A$2,'Г на Ч'!CQ130*'Г на группу'!$A$2,"")</f>
        <v>330</v>
      </c>
      <c r="CR130" s="42" t="str">
        <f>IF('Г на Ч'!CR130*'Г на группу'!$A$2,'Г на Ч'!CR130*'Г на группу'!$A$2,"")</f>
        <v/>
      </c>
      <c r="CS130" s="42" t="str">
        <f>IF('Г на Ч'!CS130*'Г на группу'!$A$2,'Г на Ч'!CS130*'Г на группу'!$A$2,"")</f>
        <v/>
      </c>
      <c r="CT130" s="42" t="str">
        <f>IF('Г на Ч'!CT130*'Г на группу'!$A$2,'Г на Ч'!CT130*'Г на группу'!$A$2,"")</f>
        <v/>
      </c>
      <c r="CU130" s="42" t="str">
        <f>IF('Г на Ч'!CU130*'Г на группу'!$A$2,'Г на Ч'!CU130*'Г на группу'!$A$2,"")</f>
        <v/>
      </c>
      <c r="CV130" s="38" t="str">
        <f>IF('Г на Ч'!CV130*'Г на группу'!$A$2,'Г на Ч'!CV130*'Г на группу'!$A$2,"")</f>
        <v/>
      </c>
      <c r="CW130" s="42" t="str">
        <f>IF('Г на Ч'!CW130*'Г на группу'!$A$2,'Г на Ч'!CW130*'Г на группу'!$A$2,"")</f>
        <v/>
      </c>
      <c r="CX130" s="42" t="str">
        <f>IF('Г на Ч'!CX130*'Г на группу'!$A$2,'Г на Ч'!CX130*'Г на группу'!$A$2,"")</f>
        <v/>
      </c>
      <c r="CY130" s="42" t="str">
        <f>IF('Г на Ч'!CY130*'Г на группу'!$A$2,'Г на Ч'!CY130*'Г на группу'!$A$2,"")</f>
        <v/>
      </c>
      <c r="CZ130" s="42" t="str">
        <f>IF('Г на Ч'!CZ130*'Г на группу'!$A$2,'Г на Ч'!CZ130*'Г на группу'!$A$2,"")</f>
        <v/>
      </c>
      <c r="DA130" s="38" t="str">
        <f>IF('Г на Ч'!DA130*'Г на группу'!$A$2,'Г на Ч'!DA130*'Г на группу'!$A$2,"")</f>
        <v/>
      </c>
      <c r="DB130" s="42" t="str">
        <f>IF('Г на Ч'!DB130*'Г на группу'!$A$2,'Г на Ч'!DB130*'Г на группу'!$A$2,"")</f>
        <v/>
      </c>
      <c r="DC130" s="42" t="str">
        <f>IF('Г на Ч'!DC130*'Г на группу'!$A$2,'Г на Ч'!DC130*'Г на группу'!$A$2,"")</f>
        <v/>
      </c>
      <c r="DD130" s="42" t="str">
        <f>IF('Г на Ч'!DD130*'Г на группу'!$A$2,'Г на Ч'!DD130*'Г на группу'!$A$2,"")</f>
        <v/>
      </c>
      <c r="DE130" s="42" t="str">
        <f>IF('Г на Ч'!DE130*'Г на группу'!$A$2,'Г на Ч'!DE130*'Г на группу'!$A$2,"")</f>
        <v/>
      </c>
      <c r="DF130" s="38" t="str">
        <f>IF('Г на Ч'!DF130*'Г на группу'!$A$2,'Г на Ч'!DF130*'Г на группу'!$A$2,"")</f>
        <v/>
      </c>
      <c r="DG130" s="42" t="str">
        <f>IF('Г на Ч'!DG130*'Г на группу'!$A$2,'Г на Ч'!DG130*'Г на группу'!$A$2,"")</f>
        <v/>
      </c>
      <c r="DH130" s="42" t="str">
        <f>IF('Г на Ч'!DH130*'Г на группу'!$A$2,'Г на Ч'!DH130*'Г на группу'!$A$2,"")</f>
        <v/>
      </c>
      <c r="DI130" s="42" t="str">
        <f>IF('Г на Ч'!DI130*'Г на группу'!$A$2,'Г на Ч'!DI130*'Г на группу'!$A$2,"")</f>
        <v/>
      </c>
      <c r="DJ130" s="42" t="str">
        <f>IF('Г на Ч'!DJ130*'Г на группу'!$A$2,'Г на Ч'!DJ130*'Г на группу'!$A$2,"")</f>
        <v/>
      </c>
      <c r="DK130" s="38" t="str">
        <f>IF('Г на Ч'!DK130*'Г на группу'!$A$2,'Г на Ч'!DK130*'Г на группу'!$A$2,"")</f>
        <v/>
      </c>
      <c r="DL130" s="42" t="str">
        <f>IF('Г на Ч'!DL130*'Г на группу'!$A$2,'Г на Ч'!DL130*'Г на группу'!$A$2,"")</f>
        <v/>
      </c>
      <c r="DM130" s="42" t="str">
        <f>IF('Г на Ч'!DM130*'Г на группу'!$A$2,'Г на Ч'!DM130*'Г на группу'!$A$2,"")</f>
        <v/>
      </c>
      <c r="DN130" s="42" t="str">
        <f>IF('Г на Ч'!DN130*'Г на группу'!$A$2,'Г на Ч'!DN130*'Г на группу'!$A$2,"")</f>
        <v/>
      </c>
      <c r="DO130" s="42" t="str">
        <f>IF('Г на Ч'!DO130*'Г на группу'!$A$2,'Г на Ч'!DO130*'Г на группу'!$A$2,"")</f>
        <v/>
      </c>
      <c r="DP130" s="38" t="str">
        <f>IF('Г на Ч'!DP130*'Г на группу'!$A$2,'Г на Ч'!DP130*'Г на группу'!$A$2,"")</f>
        <v/>
      </c>
      <c r="DQ130" s="21">
        <f t="shared" si="201"/>
        <v>990</v>
      </c>
    </row>
    <row r="131" spans="1:122" s="21" customFormat="1" x14ac:dyDescent="0.25">
      <c r="A131" s="21" t="s">
        <v>137</v>
      </c>
      <c r="B131" s="21">
        <v>496</v>
      </c>
      <c r="C131" s="21">
        <v>5</v>
      </c>
      <c r="D131" s="21">
        <v>25</v>
      </c>
      <c r="E131" s="55">
        <v>63</v>
      </c>
      <c r="J131" s="21">
        <f>IF('Г на Ч'!J131*'Г на группу'!$A$2,'Г на Ч'!J131*'Г на группу'!$A$2,"")</f>
        <v>180</v>
      </c>
      <c r="K131" s="21">
        <f>IF('Г на Ч'!K131*'Г на группу'!$A$2,'Г на Ч'!K131*'Г на группу'!$A$2,"")</f>
        <v>90</v>
      </c>
      <c r="L131" s="21">
        <f>IF('Г на Ч'!L131*'Г на группу'!$A$2,'Г на Ч'!L131*'Г на группу'!$A$2,"")</f>
        <v>90</v>
      </c>
      <c r="M131" s="21">
        <f>IF('Г на Ч'!M131*'Г на группу'!$A$2,'Г на Ч'!M131*'Г на группу'!$A$2,"")</f>
        <v>90</v>
      </c>
      <c r="N131" s="21">
        <f>IF('Г на Ч'!N131*'Г на группу'!$A$2,'Г на Ч'!N131*'Г на группу'!$A$2,"")</f>
        <v>90</v>
      </c>
      <c r="O131" s="21">
        <f>IF('Г на Ч'!O131*'Г на группу'!$A$2,'Г на Ч'!O131*'Г на группу'!$A$2,"")</f>
        <v>180</v>
      </c>
      <c r="P131" s="30" t="str">
        <f>IF('Г на Ч'!P131*'Г на группу'!$A$2,'Г на Ч'!P131*'Г на группу'!$A$2,"")</f>
        <v/>
      </c>
      <c r="Q131" s="30" t="str">
        <f>IF('Г на Ч'!Q131*'Г на группу'!$A$2,'Г на Ч'!Q131*'Г на группу'!$A$2,"")</f>
        <v/>
      </c>
      <c r="R131" s="30" t="str">
        <f>IF('Г на Ч'!R131*'Г на группу'!$A$2,'Г на Ч'!R131*'Г на группу'!$A$2,"")</f>
        <v/>
      </c>
      <c r="S131" s="30" t="str">
        <f>IF('Г на Ч'!S131*'Г на группу'!$A$2,'Г на Ч'!S131*'Г на группу'!$A$2,"")</f>
        <v/>
      </c>
      <c r="T131" s="21" t="str">
        <f>IF('Г на Ч'!T131*'Г на группу'!$A$2,'Г на Ч'!T131*'Г на группу'!$A$2,"")</f>
        <v/>
      </c>
      <c r="U131" s="30">
        <f>IF('Г на Ч'!U131*'Г на группу'!$A$2,'Г на Ч'!U131*'Г на группу'!$A$2,"")</f>
        <v>892.80000000000007</v>
      </c>
      <c r="V131" s="30">
        <f>IF('Г на Ч'!V131*'Г на группу'!$A$2,'Г на Ч'!V131*'Г на группу'!$A$2,"")</f>
        <v>9</v>
      </c>
      <c r="W131" s="30">
        <f>IF('Г на Ч'!W131*'Г на группу'!$A$2,'Г на Ч'!W131*'Г на группу'!$A$2,"")</f>
        <v>45</v>
      </c>
      <c r="X131" s="30">
        <f>IF('Г на Ч'!X131*'Г на группу'!$A$2,'Г на Ч'!X131*'Г на группу'!$A$2,"")</f>
        <v>113.39999999999999</v>
      </c>
      <c r="Y131" s="21">
        <f>IF('Г на Ч'!Y131*'Г на группу'!$A$2,'Г на Ч'!Y131*'Г на группу'!$A$2,"")</f>
        <v>180</v>
      </c>
      <c r="Z131" s="21">
        <f>IF('Г на Ч'!Z131*'Г на группу'!$A$2,'Г на Ч'!Z131*'Г на группу'!$A$2,"")</f>
        <v>90</v>
      </c>
      <c r="AA131" s="21">
        <f>IF('Г на Ч'!AA131*'Г на группу'!$A$2,'Г на Ч'!AA131*'Г на группу'!$A$2,"")</f>
        <v>90</v>
      </c>
      <c r="AB131" s="21">
        <f>IF('Г на Ч'!AB131*'Г на группу'!$A$2,'Г на Ч'!AB131*'Г на группу'!$A$2,"")</f>
        <v>90</v>
      </c>
      <c r="AC131" s="21">
        <f>IF('Г на Ч'!AC131*'Г на группу'!$A$2,'Г на Ч'!AC131*'Г на группу'!$A$2,"")</f>
        <v>90</v>
      </c>
      <c r="AD131" s="21">
        <f>IF('Г на Ч'!AD131*'Г на группу'!$A$2,'Г на Ч'!AD131*'Г на группу'!$A$2,"")</f>
        <v>180</v>
      </c>
      <c r="AE131" s="30" t="str">
        <f>IF('Г на Ч'!AE131*'Г на группу'!$A$2,'Г на Ч'!AE131*'Г на группу'!$A$2,"")</f>
        <v/>
      </c>
      <c r="AF131" s="30" t="str">
        <f>IF('Г на Ч'!AF131*'Г на группу'!$A$2,'Г на Ч'!AF131*'Г на группу'!$A$2,"")</f>
        <v/>
      </c>
      <c r="AG131" s="30" t="str">
        <f>IF('Г на Ч'!AG131*'Г на группу'!$A$2,'Г на Ч'!AG131*'Г на группу'!$A$2,"")</f>
        <v/>
      </c>
      <c r="AH131" s="30" t="str">
        <f>IF('Г на Ч'!AH131*'Г на группу'!$A$2,'Г на Ч'!AH131*'Г на группу'!$A$2,"")</f>
        <v/>
      </c>
      <c r="AI131" s="21" t="str">
        <f>IF('Г на Ч'!AI131*'Г на группу'!$A$2,'Г на Ч'!AI131*'Г на группу'!$A$2,"")</f>
        <v/>
      </c>
      <c r="AJ131" s="30">
        <f>IF('Г на Ч'!AJ131*'Г на группу'!$A$2,'Г на Ч'!AJ131*'Г на группу'!$A$2,"")</f>
        <v>892.80000000000007</v>
      </c>
      <c r="AK131" s="30">
        <f>IF('Г на Ч'!AK131*'Г на группу'!$A$2,'Г на Ч'!AK131*'Г на группу'!$A$2,"")</f>
        <v>9</v>
      </c>
      <c r="AL131" s="30">
        <f>IF('Г на Ч'!AL131*'Г на группу'!$A$2,'Г на Ч'!AL131*'Г на группу'!$A$2,"")</f>
        <v>45</v>
      </c>
      <c r="AM131" s="30">
        <f>IF('Г на Ч'!AM131*'Г на группу'!$A$2,'Г на Ч'!AM131*'Г на группу'!$A$2,"")</f>
        <v>113.39999999999999</v>
      </c>
      <c r="AN131" s="54">
        <f>IF('Г на Ч'!AN131*'Г на группу'!$A$2,'Г на Ч'!AN131*'Г на группу'!$A$2,"")</f>
        <v>180</v>
      </c>
      <c r="AO131" s="30" t="str">
        <f>IF('Г на Ч'!AO131*'Г на группу'!$A$2,'Г на Ч'!AO131*'Г на группу'!$A$2,"")</f>
        <v/>
      </c>
      <c r="AP131" s="30" t="str">
        <f>IF('Г на Ч'!AP131*'Г на группу'!$A$2,'Г на Ч'!AP131*'Г на группу'!$A$2,"")</f>
        <v/>
      </c>
      <c r="AQ131" s="30" t="str">
        <f>IF('Г на Ч'!AQ131*'Г на группу'!$A$2,'Г на Ч'!AQ131*'Г на группу'!$A$2,"")</f>
        <v/>
      </c>
      <c r="AR131" s="30" t="str">
        <f>IF('Г на Ч'!AR131*'Г на группу'!$A$2,'Г на Ч'!AR131*'Г на группу'!$A$2,"")</f>
        <v/>
      </c>
      <c r="AS131" s="21" t="str">
        <f>IF('Г на Ч'!AS131*'Г на группу'!$A$2,'Г на Ч'!AS131*'Г на группу'!$A$2,"")</f>
        <v/>
      </c>
      <c r="AT131" s="30">
        <f>IF('Г на Ч'!AT131*'Г на группу'!$A$2,'Г на Ч'!AT131*'Г на группу'!$A$2,"")</f>
        <v>892.80000000000007</v>
      </c>
      <c r="AU131" s="30">
        <f>IF('Г на Ч'!AU131*'Г на группу'!$A$2,'Г на Ч'!AU131*'Г на группу'!$A$2,"")</f>
        <v>9</v>
      </c>
      <c r="AV131" s="30">
        <f>IF('Г на Ч'!AV131*'Г на группу'!$A$2,'Г на Ч'!AV131*'Г на группу'!$A$2,"")</f>
        <v>45</v>
      </c>
      <c r="AW131" s="30">
        <f>IF('Г на Ч'!AW131*'Г на группу'!$A$2,'Г на Ч'!AW131*'Г на группу'!$A$2,"")</f>
        <v>113.39999999999999</v>
      </c>
      <c r="AX131" s="21">
        <f>IF('Г на Ч'!AX131*'Г на группу'!$A$2,'Г на Ч'!AX131*'Г на группу'!$A$2,"")</f>
        <v>180</v>
      </c>
      <c r="AY131" s="30" t="str">
        <f>IF('Г на Ч'!AY131*'Г на группу'!$A$2,'Г на Ч'!AY131*'Г на группу'!$A$2,"")</f>
        <v/>
      </c>
      <c r="AZ131" s="30" t="str">
        <f>IF('Г на Ч'!AZ131*'Г на группу'!$A$2,'Г на Ч'!AZ131*'Г на группу'!$A$2,"")</f>
        <v/>
      </c>
      <c r="BA131" s="30" t="str">
        <f>IF('Г на Ч'!BA131*'Г на группу'!$A$2,'Г на Ч'!BA131*'Г на группу'!$A$2,"")</f>
        <v/>
      </c>
      <c r="BB131" s="30" t="str">
        <f>IF('Г на Ч'!BB131*'Г на группу'!$A$2,'Г на Ч'!BB131*'Г на группу'!$A$2,"")</f>
        <v/>
      </c>
      <c r="BC131" s="21" t="str">
        <f>IF('Г на Ч'!BC131*'Г на группу'!$A$2,'Г на Ч'!BC131*'Г на группу'!$A$2,"")</f>
        <v/>
      </c>
      <c r="BD131" s="30">
        <f>IF('Г на Ч'!BD131*'Г на группу'!$A$2,'Г на Ч'!BD131*'Г на группу'!$A$2,"")</f>
        <v>892.80000000000007</v>
      </c>
      <c r="BE131" s="30">
        <f>IF('Г на Ч'!BE131*'Г на группу'!$A$2,'Г на Ч'!BE131*'Г на группу'!$A$2,"")</f>
        <v>9</v>
      </c>
      <c r="BF131" s="30">
        <f>IF('Г на Ч'!BF131*'Г на группу'!$A$2,'Г на Ч'!BF131*'Г на группу'!$A$2,"")</f>
        <v>45</v>
      </c>
      <c r="BG131" s="30">
        <f>IF('Г на Ч'!BG131*'Г на группу'!$A$2,'Г на Ч'!BG131*'Г на группу'!$A$2,"")</f>
        <v>113.39999999999999</v>
      </c>
      <c r="BH131" s="54">
        <f>IF('Г на Ч'!BH131*'Г на группу'!$A$2,'Г на Ч'!BH131*'Г на группу'!$A$2,"")</f>
        <v>180</v>
      </c>
      <c r="BI131" s="30" t="str">
        <f>IF('Г на Ч'!BI131*'Г на группу'!$A$2,'Г на Ч'!BI131*'Г на группу'!$A$2,"")</f>
        <v/>
      </c>
      <c r="BJ131" s="30" t="str">
        <f>IF('Г на Ч'!BJ131*'Г на группу'!$A$2,'Г на Ч'!BJ131*'Г на группу'!$A$2,"")</f>
        <v/>
      </c>
      <c r="BK131" s="30" t="str">
        <f>IF('Г на Ч'!BK131*'Г на группу'!$A$2,'Г на Ч'!BK131*'Г на группу'!$A$2,"")</f>
        <v/>
      </c>
      <c r="BL131" s="30" t="str">
        <f>IF('Г на Ч'!BL131*'Г на группу'!$A$2,'Г на Ч'!BL131*'Г на группу'!$A$2,"")</f>
        <v/>
      </c>
      <c r="BM131" s="55" t="str">
        <f>IF('Г на Ч'!BM131*'Г на группу'!$A$2,'Г на Ч'!BM131*'Г на группу'!$A$2,"")</f>
        <v/>
      </c>
      <c r="BN131" s="30">
        <f>IF('Г на Ч'!BN131*'Г на группу'!$A$2,'Г на Ч'!BN131*'Г на группу'!$A$2,"")</f>
        <v>1339.1999999999998</v>
      </c>
      <c r="BO131" s="30">
        <f>IF('Г на Ч'!BO131*'Г на группу'!$A$2,'Г на Ч'!BO131*'Г на группу'!$A$2,"")</f>
        <v>13.5</v>
      </c>
      <c r="BP131" s="30">
        <f>IF('Г на Ч'!BP131*'Г на группу'!$A$2,'Г на Ч'!BP131*'Г на группу'!$A$2,"")</f>
        <v>67.5</v>
      </c>
      <c r="BQ131" s="30">
        <f>IF('Г на Ч'!BQ131*'Г на группу'!$A$2,'Г на Ч'!BQ131*'Г на группу'!$A$2,"")</f>
        <v>170.10000000000002</v>
      </c>
      <c r="BR131" s="21">
        <f>IF('Г на Ч'!BR131*'Г на группу'!$A$2,'Г на Ч'!BR131*'Г на группу'!$A$2,"")</f>
        <v>270</v>
      </c>
      <c r="BS131" s="30" t="str">
        <f>IF('Г на Ч'!BS131*'Г на группу'!$A$2,'Г на Ч'!BS131*'Г на группу'!$A$2,"")</f>
        <v/>
      </c>
      <c r="BT131" s="30" t="str">
        <f>IF('Г на Ч'!BT131*'Г на группу'!$A$2,'Г на Ч'!BT131*'Г на группу'!$A$2,"")</f>
        <v/>
      </c>
      <c r="BU131" s="30" t="str">
        <f>IF('Г на Ч'!BU131*'Г на группу'!$A$2,'Г на Ч'!BU131*'Г на группу'!$A$2,"")</f>
        <v/>
      </c>
      <c r="BV131" s="30" t="str">
        <f>IF('Г на Ч'!BV131*'Г на группу'!$A$2,'Г на Ч'!BV131*'Г на группу'!$A$2,"")</f>
        <v/>
      </c>
      <c r="BW131" s="21" t="str">
        <f>IF('Г на Ч'!BW131*'Г на группу'!$A$2,'Г на Ч'!BW131*'Г на группу'!$A$2,"")</f>
        <v/>
      </c>
      <c r="BX131" s="30">
        <f>IF('Г на Ч'!BX131*'Г на группу'!$A$2,'Г на Ч'!BX131*'Г на группу'!$A$2,"")</f>
        <v>1339.1999999999998</v>
      </c>
      <c r="BY131" s="30">
        <f>IF('Г на Ч'!BY131*'Г на группу'!$A$2,'Г на Ч'!BY131*'Г на группу'!$A$2,"")</f>
        <v>13.5</v>
      </c>
      <c r="BZ131" s="30">
        <f>IF('Г на Ч'!BZ131*'Г на группу'!$A$2,'Г на Ч'!BZ131*'Г на группу'!$A$2,"")</f>
        <v>67.5</v>
      </c>
      <c r="CA131" s="30">
        <f>IF('Г на Ч'!CA131*'Г на группу'!$A$2,'Г на Ч'!CA131*'Г на группу'!$A$2,"")</f>
        <v>170.10000000000002</v>
      </c>
      <c r="CB131" s="21">
        <f>IF('Г на Ч'!CB131*'Г на группу'!$A$2,'Г на Ч'!CB131*'Г на группу'!$A$2,"")</f>
        <v>270</v>
      </c>
      <c r="CC131" s="30" t="str">
        <f>IF('Г на Ч'!CC131*'Г на группу'!$A$2,'Г на Ч'!CC131*'Г на группу'!$A$2,"")</f>
        <v/>
      </c>
      <c r="CD131" s="30" t="str">
        <f>IF('Г на Ч'!CD131*'Г на группу'!$A$2,'Г на Ч'!CD131*'Г на группу'!$A$2,"")</f>
        <v/>
      </c>
      <c r="CE131" s="30" t="str">
        <f>IF('Г на Ч'!CE131*'Г на группу'!$A$2,'Г на Ч'!CE131*'Г на группу'!$A$2,"")</f>
        <v/>
      </c>
      <c r="CF131" s="30" t="str">
        <f>IF('Г на Ч'!CF131*'Г на группу'!$A$2,'Г на Ч'!CF131*'Г на группу'!$A$2,"")</f>
        <v/>
      </c>
      <c r="CG131" s="21" t="str">
        <f>IF('Г на Ч'!CG131*'Г на группу'!$A$2,'Г на Ч'!CG131*'Г на группу'!$A$2,"")</f>
        <v/>
      </c>
      <c r="CH131" s="30" t="str">
        <f>IF('Г на Ч'!CH131*'Г на группу'!$A$2,'Г на Ч'!CH131*'Г на группу'!$A$2,"")</f>
        <v/>
      </c>
      <c r="CI131" s="30" t="str">
        <f>IF('Г на Ч'!CI131*'Г на группу'!$A$2,'Г на Ч'!CI131*'Г на группу'!$A$2,"")</f>
        <v/>
      </c>
      <c r="CJ131" s="30" t="str">
        <f>IF('Г на Ч'!CJ131*'Г на группу'!$A$2,'Г на Ч'!CJ131*'Г на группу'!$A$2,"")</f>
        <v/>
      </c>
      <c r="CK131" s="30" t="str">
        <f>IF('Г на Ч'!CK131*'Г на группу'!$A$2,'Г на Ч'!CK131*'Г на группу'!$A$2,"")</f>
        <v/>
      </c>
      <c r="CL131" s="21" t="str">
        <f>IF('Г на Ч'!CL131*'Г на группу'!$A$2,'Г на Ч'!CL131*'Г на группу'!$A$2,"")</f>
        <v/>
      </c>
      <c r="CM131" s="30" t="str">
        <f>IF('Г на Ч'!CM131*'Г на группу'!$A$2,'Г на Ч'!CM131*'Г на группу'!$A$2,"")</f>
        <v/>
      </c>
      <c r="CN131" s="30" t="str">
        <f>IF('Г на Ч'!CN131*'Г на группу'!$A$2,'Г на Ч'!CN131*'Г на группу'!$A$2,"")</f>
        <v/>
      </c>
      <c r="CO131" s="30" t="str">
        <f>IF('Г на Ч'!CO131*'Г на группу'!$A$2,'Г на Ч'!CO131*'Г на группу'!$A$2,"")</f>
        <v/>
      </c>
      <c r="CP131" s="30" t="str">
        <f>IF('Г на Ч'!CP131*'Г на группу'!$A$2,'Г на Ч'!CP131*'Г на группу'!$A$2,"")</f>
        <v/>
      </c>
      <c r="CQ131" s="21" t="str">
        <f>IF('Г на Ч'!CQ131*'Г на группу'!$A$2,'Г на Ч'!CQ131*'Г на группу'!$A$2,"")</f>
        <v/>
      </c>
      <c r="CR131" s="30" t="str">
        <f>IF('Г на Ч'!CR131*'Г на группу'!$A$2,'Г на Ч'!CR131*'Г на группу'!$A$2,"")</f>
        <v/>
      </c>
      <c r="CS131" s="30" t="str">
        <f>IF('Г на Ч'!CS131*'Г на группу'!$A$2,'Г на Ч'!CS131*'Г на группу'!$A$2,"")</f>
        <v/>
      </c>
      <c r="CT131" s="30" t="str">
        <f>IF('Г на Ч'!CT131*'Г на группу'!$A$2,'Г на Ч'!CT131*'Г на группу'!$A$2,"")</f>
        <v/>
      </c>
      <c r="CU131" s="30" t="str">
        <f>IF('Г на Ч'!CU131*'Г на группу'!$A$2,'Г на Ч'!CU131*'Г на группу'!$A$2,"")</f>
        <v/>
      </c>
      <c r="CV131" s="21" t="str">
        <f>IF('Г на Ч'!CV131*'Г на группу'!$A$2,'Г на Ч'!CV131*'Г на группу'!$A$2,"")</f>
        <v/>
      </c>
      <c r="CW131" s="30" t="str">
        <f>IF('Г на Ч'!CW131*'Г на группу'!$A$2,'Г на Ч'!CW131*'Г на группу'!$A$2,"")</f>
        <v/>
      </c>
      <c r="CX131" s="30" t="str">
        <f>IF('Г на Ч'!CX131*'Г на группу'!$A$2,'Г на Ч'!CX131*'Г на группу'!$A$2,"")</f>
        <v/>
      </c>
      <c r="CY131" s="30" t="str">
        <f>IF('Г на Ч'!CY131*'Г на группу'!$A$2,'Г на Ч'!CY131*'Г на группу'!$A$2,"")</f>
        <v/>
      </c>
      <c r="CZ131" s="30" t="str">
        <f>IF('Г на Ч'!CZ131*'Г на группу'!$A$2,'Г на Ч'!CZ131*'Г на группу'!$A$2,"")</f>
        <v/>
      </c>
      <c r="DA131" s="21" t="str">
        <f>IF('Г на Ч'!DA131*'Г на группу'!$A$2,'Г на Ч'!DA131*'Г на группу'!$A$2,"")</f>
        <v/>
      </c>
      <c r="DB131" s="30">
        <f>IF('Г на Ч'!DB131*'Г на группу'!$A$2,'Г на Ч'!DB131*'Г на группу'!$A$2,"")</f>
        <v>1339.1999999999998</v>
      </c>
      <c r="DC131" s="30">
        <f>IF('Г на Ч'!DC131*'Г на группу'!$A$2,'Г на Ч'!DC131*'Г на группу'!$A$2,"")</f>
        <v>13.5</v>
      </c>
      <c r="DD131" s="30">
        <f>IF('Г на Ч'!DD131*'Г на группу'!$A$2,'Г на Ч'!DD131*'Г на группу'!$A$2,"")</f>
        <v>67.5</v>
      </c>
      <c r="DE131" s="30">
        <f>IF('Г на Ч'!DE131*'Г на группу'!$A$2,'Г на Ч'!DE131*'Г на группу'!$A$2,"")</f>
        <v>170.10000000000002</v>
      </c>
      <c r="DF131" s="21">
        <f>IF('Г на Ч'!DF131*'Г на группу'!$A$2,'Г на Ч'!DF131*'Г на группу'!$A$2,"")</f>
        <v>270</v>
      </c>
      <c r="DG131" s="30" t="str">
        <f>IF('Г на Ч'!DG131*'Г на группу'!$A$2,'Г на Ч'!DG131*'Г на группу'!$A$2,"")</f>
        <v/>
      </c>
      <c r="DH131" s="30" t="str">
        <f>IF('Г на Ч'!DH131*'Г на группу'!$A$2,'Г на Ч'!DH131*'Г на группу'!$A$2,"")</f>
        <v/>
      </c>
      <c r="DI131" s="30" t="str">
        <f>IF('Г на Ч'!DI131*'Г на группу'!$A$2,'Г на Ч'!DI131*'Г на группу'!$A$2,"")</f>
        <v/>
      </c>
      <c r="DJ131" s="30" t="str">
        <f>IF('Г на Ч'!DJ131*'Г на группу'!$A$2,'Г на Ч'!DJ131*'Г на группу'!$A$2,"")</f>
        <v/>
      </c>
      <c r="DK131" s="21" t="str">
        <f>IF('Г на Ч'!DK131*'Г на группу'!$A$2,'Г на Ч'!DK131*'Г на группу'!$A$2,"")</f>
        <v/>
      </c>
      <c r="DL131" s="30" t="str">
        <f>IF('Г на Ч'!DL131*'Г на группу'!$A$2,'Г на Ч'!DL131*'Г на группу'!$A$2,"")</f>
        <v/>
      </c>
      <c r="DM131" s="30" t="str">
        <f>IF('Г на Ч'!DM131*'Г на группу'!$A$2,'Г на Ч'!DM131*'Г на группу'!$A$2,"")</f>
        <v/>
      </c>
      <c r="DN131" s="30" t="str">
        <f>IF('Г на Ч'!DN131*'Г на группу'!$A$2,'Г на Ч'!DN131*'Г на группу'!$A$2,"")</f>
        <v/>
      </c>
      <c r="DO131" s="30" t="str">
        <f>IF('Г на Ч'!DO131*'Г на группу'!$A$2,'Г на Ч'!DO131*'Г на группу'!$A$2,"")</f>
        <v/>
      </c>
      <c r="DP131" s="21" t="str">
        <f>IF('Г на Ч'!DP131*'Г на группу'!$A$2,'Г на Ч'!DP131*'Г на группу'!$A$2,"")</f>
        <v/>
      </c>
      <c r="DQ131" s="21">
        <f t="shared" si="201"/>
        <v>2070</v>
      </c>
    </row>
    <row r="132" spans="1:122" s="21" customFormat="1" x14ac:dyDescent="0.25">
      <c r="E132" s="55"/>
      <c r="F132" s="46"/>
      <c r="G132" s="46"/>
      <c r="H132" s="46"/>
      <c r="I132" s="46"/>
      <c r="K132" s="30"/>
      <c r="L132" s="30"/>
      <c r="M132" s="30"/>
      <c r="N132" s="30"/>
      <c r="P132" s="30">
        <f t="shared" ref="P132:P133" si="202">$B132/100*T132</f>
        <v>0</v>
      </c>
      <c r="Q132" s="30">
        <f t="shared" ref="Q132:Q133" si="203">$C132/100*T132</f>
        <v>0</v>
      </c>
      <c r="R132" s="30">
        <f t="shared" ref="R132" si="204">$D132/100*T132</f>
        <v>0</v>
      </c>
      <c r="S132" s="30">
        <f t="shared" ref="S132:S133" si="205">$E132/100*T132</f>
        <v>0</v>
      </c>
      <c r="U132" s="30"/>
      <c r="V132" s="30"/>
      <c r="W132" s="30"/>
      <c r="X132" s="30"/>
      <c r="Z132" s="30"/>
      <c r="AA132" s="30"/>
      <c r="AB132" s="30"/>
      <c r="AC132" s="30"/>
      <c r="AE132" s="30">
        <f t="shared" ref="AE132:AE133" si="206">$B132/100*AI132</f>
        <v>0</v>
      </c>
      <c r="AF132" s="30">
        <f t="shared" ref="AF132:AF133" si="207">$C132/100*AI132</f>
        <v>0</v>
      </c>
      <c r="AG132" s="30">
        <f t="shared" ref="AG132" si="208">$D132/100*AI132</f>
        <v>0</v>
      </c>
      <c r="AH132" s="30">
        <f t="shared" ref="AH132:AH133" si="209">$E132/100*AI132</f>
        <v>0</v>
      </c>
      <c r="AJ132" s="30"/>
      <c r="AK132" s="30"/>
      <c r="AL132" s="30"/>
      <c r="AM132" s="30"/>
      <c r="AN132" s="54"/>
      <c r="AO132" s="30"/>
      <c r="AP132" s="30"/>
      <c r="AQ132" s="30"/>
      <c r="AR132" s="30"/>
      <c r="AT132" s="30">
        <f t="shared" ref="AT132:AT133" si="210">$B132/100*AX132</f>
        <v>0</v>
      </c>
      <c r="AU132" s="30">
        <f t="shared" ref="AU132:AU133" si="211">$C132/100*AX132</f>
        <v>0</v>
      </c>
      <c r="AV132" s="30">
        <f t="shared" ref="AV132" si="212">$D132/100*AX132</f>
        <v>0</v>
      </c>
      <c r="AW132" s="30">
        <f t="shared" ref="AW132:AW133" si="213">$E132/100*AX132</f>
        <v>0</v>
      </c>
      <c r="AY132" s="30"/>
      <c r="AZ132" s="30"/>
      <c r="BA132" s="30"/>
      <c r="BB132" s="30"/>
      <c r="BD132" s="30">
        <f t="shared" ref="BD132:BD133" si="214">$B132/100*BH132</f>
        <v>0</v>
      </c>
      <c r="BE132" s="30">
        <f t="shared" ref="BE132:BE133" si="215">$C132/100*BH132</f>
        <v>0</v>
      </c>
      <c r="BF132" s="30">
        <f t="shared" ref="BF132" si="216">$D132/100*BH132</f>
        <v>0</v>
      </c>
      <c r="BG132" s="30">
        <f t="shared" ref="BG132:BG133" si="217">$E132/100*BH132</f>
        <v>0</v>
      </c>
      <c r="BH132" s="54"/>
      <c r="BI132" s="30">
        <f t="shared" ref="BI132:BI133" si="218">$B132/100*BM132</f>
        <v>0</v>
      </c>
      <c r="BJ132" s="30">
        <f t="shared" ref="BJ132:BJ133" si="219">$C132/100*BM132</f>
        <v>0</v>
      </c>
      <c r="BK132" s="30">
        <f t="shared" ref="BK132" si="220">$D132/100*BM132</f>
        <v>0</v>
      </c>
      <c r="BL132" s="30">
        <f t="shared" ref="BL132:BL133" si="221">$E132/100*BM132</f>
        <v>0</v>
      </c>
      <c r="BM132" s="55"/>
      <c r="BN132" s="30"/>
      <c r="BO132" s="30"/>
      <c r="BP132" s="30"/>
      <c r="BQ132" s="30"/>
      <c r="BS132" s="30">
        <f t="shared" ref="BS132:BS133" si="222">$B132/100*BW132</f>
        <v>0</v>
      </c>
      <c r="BT132" s="30">
        <f t="shared" ref="BT132:BT133" si="223">$C132/100*BW132</f>
        <v>0</v>
      </c>
      <c r="BU132" s="30">
        <f t="shared" ref="BU132" si="224">$D132/100*BW132</f>
        <v>0</v>
      </c>
      <c r="BV132" s="30">
        <f t="shared" ref="BV132:BV133" si="225">$E132/100*BW132</f>
        <v>0</v>
      </c>
      <c r="BX132" s="30">
        <f t="shared" ref="BX132:BX133" si="226">$B132/100*CB132</f>
        <v>0</v>
      </c>
      <c r="BY132" s="30">
        <f t="shared" ref="BY132:BY133" si="227">$C132/100*CB132</f>
        <v>0</v>
      </c>
      <c r="BZ132" s="30">
        <f t="shared" ref="BZ132" si="228">$D132/100*CB132</f>
        <v>0</v>
      </c>
      <c r="CA132" s="30">
        <f t="shared" ref="CA132:CA133" si="229">$E132/100*CB132</f>
        <v>0</v>
      </c>
      <c r="CC132" s="30">
        <f t="shared" ref="CC132:CC133" si="230">$B132/100*CG132</f>
        <v>0</v>
      </c>
      <c r="CD132" s="30">
        <f t="shared" ref="CD132:CD133" si="231">$C132/100*CG132</f>
        <v>0</v>
      </c>
      <c r="CE132" s="30">
        <f t="shared" ref="CE132" si="232">$D132/100*CG132</f>
        <v>0</v>
      </c>
      <c r="CF132" s="30">
        <f t="shared" ref="CF132:CF133" si="233">$E132/100*CG132</f>
        <v>0</v>
      </c>
      <c r="CH132" s="30">
        <f t="shared" ref="CH132:CH133" si="234">$B132/100*CL132</f>
        <v>0</v>
      </c>
      <c r="CI132" s="30">
        <f t="shared" ref="CI132:CI133" si="235">$C132/100*CL132</f>
        <v>0</v>
      </c>
      <c r="CJ132" s="30">
        <f t="shared" ref="CJ132" si="236">$D132/100*CL132</f>
        <v>0</v>
      </c>
      <c r="CK132" s="30">
        <f t="shared" ref="CK132:CK133" si="237">$E132/100*CL132</f>
        <v>0</v>
      </c>
      <c r="CM132" s="30">
        <f t="shared" ref="CM132:CM133" si="238">$B132/100*CQ132</f>
        <v>0</v>
      </c>
      <c r="CN132" s="30">
        <f t="shared" ref="CN132:CN133" si="239">$C132/100*CQ132</f>
        <v>0</v>
      </c>
      <c r="CO132" s="30">
        <f t="shared" ref="CO132" si="240">$D132/100*CQ132</f>
        <v>0</v>
      </c>
      <c r="CP132" s="30">
        <f t="shared" ref="CP132:CP133" si="241">$E132/100*CQ132</f>
        <v>0</v>
      </c>
      <c r="CR132" s="30">
        <f t="shared" ref="CR132:CR133" si="242">$B132/100*CV132</f>
        <v>0</v>
      </c>
      <c r="CS132" s="30">
        <f t="shared" ref="CS132:CS133" si="243">$C132/100*CV132</f>
        <v>0</v>
      </c>
      <c r="CT132" s="30">
        <f t="shared" ref="CT132" si="244">$D132/100*CV132</f>
        <v>0</v>
      </c>
      <c r="CU132" s="30">
        <f t="shared" ref="CU132:CU133" si="245">$E132/100*CV132</f>
        <v>0</v>
      </c>
      <c r="CW132" s="30">
        <f t="shared" ref="CW132:CW133" si="246">$B132/100*DA132</f>
        <v>0</v>
      </c>
      <c r="CX132" s="30">
        <f t="shared" ref="CX132:CX133" si="247">$C132/100*DA132</f>
        <v>0</v>
      </c>
      <c r="CY132" s="30">
        <f t="shared" ref="CY132" si="248">$D132/100*DA132</f>
        <v>0</v>
      </c>
      <c r="CZ132" s="30">
        <f t="shared" ref="CZ132:CZ133" si="249">$E132/100*DA132</f>
        <v>0</v>
      </c>
      <c r="DB132" s="30">
        <f t="shared" ref="DB132:DB133" si="250">$B132/100*DF132</f>
        <v>0</v>
      </c>
      <c r="DC132" s="30">
        <f t="shared" ref="DC132:DC133" si="251">$C132/100*DF132</f>
        <v>0</v>
      </c>
      <c r="DD132" s="30">
        <f t="shared" ref="DD132" si="252">$D132/100*DF132</f>
        <v>0</v>
      </c>
      <c r="DE132" s="30">
        <f t="shared" ref="DE132:DE133" si="253">$E132/100*DF132</f>
        <v>0</v>
      </c>
      <c r="DG132" s="30">
        <f t="shared" ref="DG132:DG133" si="254">$B132/100*DK132</f>
        <v>0</v>
      </c>
      <c r="DH132" s="30">
        <f t="shared" ref="DH132:DH133" si="255">$C132/100*DK132</f>
        <v>0</v>
      </c>
      <c r="DI132" s="30">
        <f t="shared" ref="DI132" si="256">$D132/100*DK132</f>
        <v>0</v>
      </c>
      <c r="DJ132" s="30">
        <f t="shared" ref="DJ132:DJ133" si="257">$E132/100*DK132</f>
        <v>0</v>
      </c>
      <c r="DL132" s="30">
        <f t="shared" ref="DL132:DL133" si="258">$B132/100*DP132</f>
        <v>0</v>
      </c>
      <c r="DM132" s="30">
        <f t="shared" ref="DM132:DM133" si="259">$C132/100*DP132</f>
        <v>0</v>
      </c>
      <c r="DN132" s="30">
        <f t="shared" ref="DN132" si="260">$D132/100*DP132</f>
        <v>0</v>
      </c>
      <c r="DO132" s="30">
        <f t="shared" ref="DO132:DO133" si="261">$E132/100*DP132</f>
        <v>0</v>
      </c>
    </row>
    <row r="133" spans="1:122" ht="15.75" thickBot="1" x14ac:dyDescent="0.3">
      <c r="A133" s="63"/>
      <c r="B133" s="63"/>
      <c r="C133" s="63"/>
      <c r="D133" s="63"/>
      <c r="E133" s="68"/>
      <c r="J133" s="63"/>
      <c r="K133" s="64"/>
      <c r="L133" s="64"/>
      <c r="M133" s="64"/>
      <c r="N133" s="64"/>
      <c r="O133" s="63"/>
      <c r="P133" s="64">
        <f t="shared" si="202"/>
        <v>0</v>
      </c>
      <c r="Q133" s="64">
        <f t="shared" si="203"/>
        <v>0</v>
      </c>
      <c r="R133" s="64"/>
      <c r="S133" s="64">
        <f t="shared" si="205"/>
        <v>0</v>
      </c>
      <c r="T133" s="63"/>
      <c r="U133" s="64"/>
      <c r="V133" s="64"/>
      <c r="W133" s="64"/>
      <c r="X133" s="64"/>
      <c r="Y133" s="63"/>
      <c r="Z133" s="64"/>
      <c r="AA133" s="64"/>
      <c r="AB133" s="64"/>
      <c r="AC133" s="64"/>
      <c r="AD133" s="63"/>
      <c r="AE133" s="64">
        <f t="shared" si="206"/>
        <v>0</v>
      </c>
      <c r="AF133" s="64">
        <f t="shared" si="207"/>
        <v>0</v>
      </c>
      <c r="AG133" s="64"/>
      <c r="AH133" s="64">
        <f t="shared" si="209"/>
        <v>0</v>
      </c>
      <c r="AI133" s="63"/>
      <c r="AJ133" s="64"/>
      <c r="AK133" s="64"/>
      <c r="AL133" s="64"/>
      <c r="AM133" s="64"/>
      <c r="AN133" s="67"/>
      <c r="AO133" s="64"/>
      <c r="AP133" s="64"/>
      <c r="AQ133" s="64"/>
      <c r="AR133" s="64"/>
      <c r="AS133" s="63"/>
      <c r="AT133" s="64">
        <f t="shared" si="210"/>
        <v>0</v>
      </c>
      <c r="AU133" s="64">
        <f t="shared" si="211"/>
        <v>0</v>
      </c>
      <c r="AV133" s="64"/>
      <c r="AW133" s="64">
        <f t="shared" si="213"/>
        <v>0</v>
      </c>
      <c r="AX133" s="63"/>
      <c r="AY133" s="64"/>
      <c r="AZ133" s="64"/>
      <c r="BA133" s="64"/>
      <c r="BB133" s="64"/>
      <c r="BC133" s="63"/>
      <c r="BD133" s="64">
        <f t="shared" si="214"/>
        <v>0</v>
      </c>
      <c r="BE133" s="64">
        <f t="shared" si="215"/>
        <v>0</v>
      </c>
      <c r="BF133" s="64"/>
      <c r="BG133" s="64">
        <f t="shared" si="217"/>
        <v>0</v>
      </c>
      <c r="BH133" s="67"/>
      <c r="BI133" s="64">
        <f t="shared" si="218"/>
        <v>0</v>
      </c>
      <c r="BJ133" s="64">
        <f t="shared" si="219"/>
        <v>0</v>
      </c>
      <c r="BK133" s="64"/>
      <c r="BL133" s="64">
        <f t="shared" si="221"/>
        <v>0</v>
      </c>
      <c r="BM133" s="68"/>
      <c r="BN133" s="64"/>
      <c r="BO133" s="64"/>
      <c r="BP133" s="64"/>
      <c r="BQ133" s="64"/>
      <c r="BR133" s="63"/>
      <c r="BS133" s="64">
        <f t="shared" si="222"/>
        <v>0</v>
      </c>
      <c r="BT133" s="64">
        <f t="shared" si="223"/>
        <v>0</v>
      </c>
      <c r="BU133" s="64"/>
      <c r="BV133" s="64">
        <f t="shared" si="225"/>
        <v>0</v>
      </c>
      <c r="BW133" s="63"/>
      <c r="BX133" s="64">
        <f t="shared" si="226"/>
        <v>0</v>
      </c>
      <c r="BY133" s="64">
        <f t="shared" si="227"/>
        <v>0</v>
      </c>
      <c r="BZ133" s="64"/>
      <c r="CA133" s="64">
        <f t="shared" si="229"/>
        <v>0</v>
      </c>
      <c r="CB133" s="63"/>
      <c r="CC133" s="64">
        <f t="shared" si="230"/>
        <v>0</v>
      </c>
      <c r="CD133" s="64">
        <f t="shared" si="231"/>
        <v>0</v>
      </c>
      <c r="CE133" s="64"/>
      <c r="CF133" s="64">
        <f t="shared" si="233"/>
        <v>0</v>
      </c>
      <c r="CG133" s="63"/>
      <c r="CH133" s="64">
        <f t="shared" si="234"/>
        <v>0</v>
      </c>
      <c r="CI133" s="64">
        <f t="shared" si="235"/>
        <v>0</v>
      </c>
      <c r="CJ133" s="64"/>
      <c r="CK133" s="64">
        <f t="shared" si="237"/>
        <v>0</v>
      </c>
      <c r="CL133" s="63"/>
      <c r="CM133" s="64">
        <f t="shared" si="238"/>
        <v>0</v>
      </c>
      <c r="CN133" s="64">
        <f t="shared" si="239"/>
        <v>0</v>
      </c>
      <c r="CO133" s="64"/>
      <c r="CP133" s="64">
        <f t="shared" si="241"/>
        <v>0</v>
      </c>
      <c r="CQ133" s="63"/>
      <c r="CR133" s="64">
        <f t="shared" si="242"/>
        <v>0</v>
      </c>
      <c r="CS133" s="64">
        <f t="shared" si="243"/>
        <v>0</v>
      </c>
      <c r="CT133" s="64"/>
      <c r="CU133" s="64">
        <f t="shared" si="245"/>
        <v>0</v>
      </c>
      <c r="CV133" s="63"/>
      <c r="CW133" s="64">
        <f t="shared" si="246"/>
        <v>0</v>
      </c>
      <c r="CX133" s="64">
        <f t="shared" si="247"/>
        <v>0</v>
      </c>
      <c r="CY133" s="64"/>
      <c r="CZ133" s="64">
        <f t="shared" si="249"/>
        <v>0</v>
      </c>
      <c r="DA133" s="63"/>
      <c r="DB133" s="64">
        <f t="shared" si="250"/>
        <v>0</v>
      </c>
      <c r="DC133" s="64">
        <f t="shared" si="251"/>
        <v>0</v>
      </c>
      <c r="DD133" s="64"/>
      <c r="DE133" s="64">
        <f t="shared" si="253"/>
        <v>0</v>
      </c>
      <c r="DF133" s="63"/>
      <c r="DG133" s="64">
        <f t="shared" si="254"/>
        <v>0</v>
      </c>
      <c r="DH133" s="64">
        <f t="shared" si="255"/>
        <v>0</v>
      </c>
      <c r="DI133" s="64"/>
      <c r="DJ133" s="64">
        <f t="shared" si="257"/>
        <v>0</v>
      </c>
      <c r="DK133" s="63"/>
      <c r="DL133" s="64">
        <f t="shared" si="258"/>
        <v>0</v>
      </c>
      <c r="DM133" s="64">
        <f t="shared" si="259"/>
        <v>0</v>
      </c>
      <c r="DN133" s="64"/>
      <c r="DO133" s="64">
        <f t="shared" si="261"/>
        <v>0</v>
      </c>
      <c r="DP133" s="63"/>
    </row>
    <row r="134" spans="1:122" ht="16.5" thickTop="1" thickBot="1" x14ac:dyDescent="0.3">
      <c r="A134"/>
      <c r="B134"/>
      <c r="E134" s="49"/>
      <c r="F134" s="101"/>
      <c r="G134" s="101"/>
      <c r="H134" s="101"/>
      <c r="I134" s="101"/>
      <c r="J134" s="59">
        <f>SUM(J119:J133)</f>
        <v>480</v>
      </c>
      <c r="K134" s="47">
        <f>SUM(K119:K131)</f>
        <v>1584.0000000000002</v>
      </c>
      <c r="L134" s="47">
        <f>SUM(L119:L131)</f>
        <v>120</v>
      </c>
      <c r="M134" s="47">
        <f>SUM(M119:M131)</f>
        <v>172.2</v>
      </c>
      <c r="N134" s="47">
        <f>SUM(N119:N131)</f>
        <v>244.2</v>
      </c>
      <c r="O134" s="47">
        <f>SUM(O119:O133)</f>
        <v>480</v>
      </c>
      <c r="P134" s="47">
        <f>SUM(P119:P133)</f>
        <v>2477.16</v>
      </c>
      <c r="Q134" s="47">
        <f>SUM(Q119:Q133)</f>
        <v>67.2</v>
      </c>
      <c r="R134" s="47">
        <f>SUM(R119:R132)</f>
        <v>197.65199999999999</v>
      </c>
      <c r="S134" s="47">
        <f>SUM(S119:S133)</f>
        <v>117.768</v>
      </c>
      <c r="T134" s="47">
        <f>SUM(T119:T133)</f>
        <v>504</v>
      </c>
      <c r="U134" s="47">
        <f t="shared" ref="U134:AC134" si="262">SUM(U119:U131)</f>
        <v>2716.32</v>
      </c>
      <c r="V134" s="47">
        <f t="shared" si="262"/>
        <v>30.923999999999999</v>
      </c>
      <c r="W134" s="47">
        <f t="shared" si="262"/>
        <v>143.136</v>
      </c>
      <c r="X134" s="47">
        <f t="shared" si="262"/>
        <v>326.02800000000002</v>
      </c>
      <c r="Y134" s="47">
        <f t="shared" si="262"/>
        <v>528</v>
      </c>
      <c r="Z134" s="47">
        <f t="shared" si="262"/>
        <v>1584.0000000000002</v>
      </c>
      <c r="AA134" s="47">
        <f t="shared" si="262"/>
        <v>121.8</v>
      </c>
      <c r="AB134" s="47">
        <f t="shared" si="262"/>
        <v>175.5</v>
      </c>
      <c r="AC134" s="47">
        <f t="shared" si="262"/>
        <v>239.39999999999998</v>
      </c>
      <c r="AD134" s="47">
        <f>SUM(AD119:AD133)</f>
        <v>480</v>
      </c>
      <c r="AE134" s="47">
        <f>SUM(AE119:AE133)</f>
        <v>2477.16</v>
      </c>
      <c r="AF134" s="47">
        <f>SUM(AF119:AF133)</f>
        <v>67.2</v>
      </c>
      <c r="AG134" s="47">
        <f>SUM(AG119:AG132)</f>
        <v>197.65199999999999</v>
      </c>
      <c r="AH134" s="47">
        <f>SUM(AH119:AH133)</f>
        <v>117.768</v>
      </c>
      <c r="AI134" s="44">
        <f>SUM(AI119:AI133)</f>
        <v>504</v>
      </c>
      <c r="AJ134" s="47">
        <f>SUM(AJ119:AJ131)</f>
        <v>2581.11</v>
      </c>
      <c r="AK134" s="47">
        <f>SUM(AK119:AK131)</f>
        <v>39.969000000000008</v>
      </c>
      <c r="AL134" s="47">
        <f>SUM(AL119:AL131)</f>
        <v>137.90699999999998</v>
      </c>
      <c r="AM134" s="47">
        <f>SUM(AM119:AM131)</f>
        <v>295.21800000000002</v>
      </c>
      <c r="AN134" s="44">
        <f>SUM(AN119:AN133)</f>
        <v>513</v>
      </c>
      <c r="AO134" s="47">
        <f>SUM(AO119:AO131)</f>
        <v>2477.16</v>
      </c>
      <c r="AP134" s="47">
        <f>SUM(AP119:AP131)</f>
        <v>67.2</v>
      </c>
      <c r="AQ134" s="47">
        <f>SUM(AQ119:AQ131)</f>
        <v>197.65199999999999</v>
      </c>
      <c r="AR134" s="47">
        <f>SUM(AR119:AR131)</f>
        <v>117.768</v>
      </c>
      <c r="AS134" s="47">
        <f>SUM(AS119:AS133)</f>
        <v>504</v>
      </c>
      <c r="AT134" s="47">
        <f>SUM(AT119:AT133)</f>
        <v>2447.1000000000004</v>
      </c>
      <c r="AU134" s="47">
        <f>SUM(AU119:AU133)</f>
        <v>21.87</v>
      </c>
      <c r="AV134" s="47">
        <f>SUM(AV119:AV132)</f>
        <v>126.18</v>
      </c>
      <c r="AW134" s="47">
        <f>SUM(AW119:AW133)</f>
        <v>304.46999999999997</v>
      </c>
      <c r="AX134" s="44">
        <f>SUM(AX119:AX133)</f>
        <v>510</v>
      </c>
      <c r="AY134" s="44">
        <f>SUM(AY119:AY131)</f>
        <v>2477.16</v>
      </c>
      <c r="AZ134" s="47">
        <f>SUM(AZ119:AZ131)</f>
        <v>67.2</v>
      </c>
      <c r="BA134" s="47">
        <f>SUM(BA119:BA131)</f>
        <v>197.65199999999999</v>
      </c>
      <c r="BB134" s="47">
        <f>SUM(BB119:BB131)</f>
        <v>117.768</v>
      </c>
      <c r="BC134" s="47">
        <f>SUM(BC119:BC133)</f>
        <v>504</v>
      </c>
      <c r="BD134" s="44">
        <f>SUM(BD119:BD133)</f>
        <v>2716.32</v>
      </c>
      <c r="BE134" s="44">
        <f>SUM(BE119:BE133)</f>
        <v>30.923999999999999</v>
      </c>
      <c r="BF134" s="44">
        <f>SUM(BF119:BF132)</f>
        <v>143.136</v>
      </c>
      <c r="BG134" s="44">
        <f>SUM(BG119:BG133)</f>
        <v>326.02800000000002</v>
      </c>
      <c r="BH134" s="99">
        <f>SUM(BH119:BH133)</f>
        <v>528</v>
      </c>
      <c r="BI134" s="44">
        <f>SUM(BI119:BI133)</f>
        <v>2477.16</v>
      </c>
      <c r="BJ134" s="47">
        <f>SUM(BJ119:BJ133)</f>
        <v>67.2</v>
      </c>
      <c r="BK134" s="47">
        <f>SUM(BK119:BK132)</f>
        <v>197.65199999999999</v>
      </c>
      <c r="BL134" s="47">
        <f>SUM(BL119:BL133)</f>
        <v>117.768</v>
      </c>
      <c r="BM134" s="45">
        <f>SUM(BM119:BM133)</f>
        <v>504</v>
      </c>
      <c r="BN134" s="44">
        <f>SUM(BN119:BN131)</f>
        <v>2893.5</v>
      </c>
      <c r="BO134" s="44">
        <f>SUM(BO119:BO131)</f>
        <v>26.37</v>
      </c>
      <c r="BP134" s="44">
        <f>SUM(BP119:BP131)</f>
        <v>148.68</v>
      </c>
      <c r="BQ134" s="44">
        <f>SUM(BQ119:BQ131)</f>
        <v>361.17</v>
      </c>
      <c r="BR134" s="44">
        <f>SUM(BR119:BR133)</f>
        <v>600</v>
      </c>
      <c r="BS134" s="44">
        <f>SUM(BS119:BS133)</f>
        <v>2831.04</v>
      </c>
      <c r="BT134" s="44">
        <f>SUM(BT119:BT133)</f>
        <v>76.8</v>
      </c>
      <c r="BU134" s="44">
        <f>SUM(BU119:BU132)</f>
        <v>225.88799999999998</v>
      </c>
      <c r="BV134" s="44">
        <f>SUM(BV119:BV133)</f>
        <v>134.59199999999998</v>
      </c>
      <c r="BW134" s="44">
        <f>SUM(BW119:BW133)</f>
        <v>576</v>
      </c>
      <c r="BX134" s="44">
        <f>SUM(BX119:BX133)</f>
        <v>3162.72</v>
      </c>
      <c r="BY134" s="44">
        <f>SUM(BY119:BY133)</f>
        <v>35.423999999999999</v>
      </c>
      <c r="BZ134" s="44">
        <f>SUM(BZ119:BZ132)</f>
        <v>165.636</v>
      </c>
      <c r="CA134" s="44">
        <f t="shared" ref="CA134:DP134" si="263">SUM(CA119:CA133)</f>
        <v>382.72800000000007</v>
      </c>
      <c r="CB134" s="44">
        <f t="shared" si="263"/>
        <v>618</v>
      </c>
      <c r="CC134" s="44">
        <f t="shared" si="263"/>
        <v>2702.31</v>
      </c>
      <c r="CD134" s="44">
        <f t="shared" si="263"/>
        <v>48.669000000000011</v>
      </c>
      <c r="CE134" s="44">
        <f t="shared" si="263"/>
        <v>116.00700000000001</v>
      </c>
      <c r="CF134" s="44">
        <f t="shared" si="263"/>
        <v>394.81799999999998</v>
      </c>
      <c r="CG134" s="44">
        <f t="shared" si="263"/>
        <v>633</v>
      </c>
      <c r="CH134" s="44">
        <f t="shared" si="263"/>
        <v>2831.04</v>
      </c>
      <c r="CI134" s="44">
        <f t="shared" si="263"/>
        <v>76.8</v>
      </c>
      <c r="CJ134" s="44">
        <f t="shared" si="263"/>
        <v>225.88799999999998</v>
      </c>
      <c r="CK134" s="44">
        <f t="shared" si="263"/>
        <v>134.59199999999998</v>
      </c>
      <c r="CL134" s="44">
        <f t="shared" si="263"/>
        <v>576</v>
      </c>
      <c r="CM134" s="44">
        <f t="shared" si="263"/>
        <v>3048.3</v>
      </c>
      <c r="CN134" s="44">
        <f t="shared" si="263"/>
        <v>44.67</v>
      </c>
      <c r="CO134" s="44">
        <f t="shared" si="263"/>
        <v>166.68</v>
      </c>
      <c r="CP134" s="44">
        <f t="shared" si="263"/>
        <v>340.46999999999997</v>
      </c>
      <c r="CQ134" s="44">
        <f t="shared" si="263"/>
        <v>630</v>
      </c>
      <c r="CR134" s="44">
        <f t="shared" si="263"/>
        <v>2508</v>
      </c>
      <c r="CS134" s="44">
        <f t="shared" si="263"/>
        <v>47.7</v>
      </c>
      <c r="CT134" s="44">
        <f t="shared" si="263"/>
        <v>105.29999999999998</v>
      </c>
      <c r="CU134" s="44">
        <f t="shared" si="263"/>
        <v>367.2</v>
      </c>
      <c r="CV134" s="44">
        <f t="shared" si="263"/>
        <v>600</v>
      </c>
      <c r="CW134" s="44">
        <f t="shared" si="263"/>
        <v>2831.04</v>
      </c>
      <c r="CX134" s="44">
        <f t="shared" si="263"/>
        <v>76.8</v>
      </c>
      <c r="CY134" s="44">
        <f t="shared" si="263"/>
        <v>225.88799999999998</v>
      </c>
      <c r="CZ134" s="44">
        <f t="shared" si="263"/>
        <v>134.59199999999998</v>
      </c>
      <c r="DA134" s="44">
        <f t="shared" si="263"/>
        <v>576</v>
      </c>
      <c r="DB134" s="44">
        <f t="shared" si="263"/>
        <v>3027.5099999999998</v>
      </c>
      <c r="DC134" s="44">
        <f t="shared" si="263"/>
        <v>44.469000000000008</v>
      </c>
      <c r="DD134" s="44">
        <f t="shared" si="263"/>
        <v>160.40699999999998</v>
      </c>
      <c r="DE134" s="44">
        <f t="shared" si="263"/>
        <v>351.91800000000001</v>
      </c>
      <c r="DF134" s="44">
        <f t="shared" si="263"/>
        <v>603</v>
      </c>
      <c r="DG134" s="44">
        <f t="shared" si="263"/>
        <v>3317.5200000000004</v>
      </c>
      <c r="DH134" s="44">
        <f t="shared" si="263"/>
        <v>53.723999999999997</v>
      </c>
      <c r="DI134" s="44">
        <f t="shared" si="263"/>
        <v>183.63599999999997</v>
      </c>
      <c r="DJ134" s="44">
        <f t="shared" si="263"/>
        <v>362.02800000000002</v>
      </c>
      <c r="DK134" s="44">
        <f t="shared" si="263"/>
        <v>648</v>
      </c>
      <c r="DL134" s="44">
        <f t="shared" si="263"/>
        <v>2831.04</v>
      </c>
      <c r="DM134" s="44">
        <f t="shared" si="263"/>
        <v>76.8</v>
      </c>
      <c r="DN134" s="44">
        <f t="shared" si="263"/>
        <v>225.88799999999998</v>
      </c>
      <c r="DO134" s="44">
        <f t="shared" si="263"/>
        <v>134.59199999999998</v>
      </c>
      <c r="DP134" s="44">
        <f t="shared" si="263"/>
        <v>576</v>
      </c>
      <c r="DQ134" s="21">
        <f t="shared" ref="DQ134" si="264">SUM(J134,O134,T134,Y134,AD134,AI134,AN134,AS134,AX134,BC134,BH134,BM134,BR134,BW134,CB134,CG134,CL134,CQ134,CV134,DA134,DF134,DK134,DP134)</f>
        <v>12675</v>
      </c>
    </row>
    <row r="135" spans="1:122" ht="15.75" thickTop="1" x14ac:dyDescent="0.25">
      <c r="A135" s="21"/>
      <c r="B135" s="21"/>
      <c r="C135" s="21"/>
      <c r="D135" s="21"/>
      <c r="E135" s="55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54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54"/>
      <c r="BI135" s="21"/>
      <c r="BJ135" s="21"/>
      <c r="BK135" s="21"/>
      <c r="BL135" s="21"/>
      <c r="BM135" s="55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</row>
    <row r="136" spans="1:122" x14ac:dyDescent="0.25">
      <c r="A136" s="21"/>
      <c r="B136" s="21"/>
      <c r="C136" s="21"/>
      <c r="D136" s="21"/>
      <c r="E136" s="55"/>
      <c r="F136" s="106" t="e">
        <f>F108+F129</f>
        <v>#VALUE!</v>
      </c>
      <c r="G136" s="106" t="e">
        <f>SUM(G109,G129)</f>
        <v>#VALUE!</v>
      </c>
      <c r="H136" s="106" t="e">
        <f>SUM(H109,H129)</f>
        <v>#VALUE!</v>
      </c>
      <c r="I136" s="106" t="e">
        <f>SUM(I109,I129)</f>
        <v>#VALUE!</v>
      </c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54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54"/>
      <c r="BI136" s="21"/>
      <c r="BJ136" s="21"/>
      <c r="BK136" s="21"/>
      <c r="BL136" s="21"/>
      <c r="BM136" s="55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</row>
    <row r="137" spans="1:122" x14ac:dyDescent="0.25">
      <c r="A137"/>
      <c r="B137"/>
      <c r="E137" s="49"/>
      <c r="F137"/>
      <c r="G137" s="47" t="e">
        <f>G136/$L136</f>
        <v>#VALUE!</v>
      </c>
      <c r="H137" s="47" t="e">
        <f>H136/$L136</f>
        <v>#VALUE!</v>
      </c>
      <c r="I137" s="47" t="e">
        <f>I136/$L136</f>
        <v>#VALUE!</v>
      </c>
    </row>
    <row r="138" spans="1:122" ht="15.75" thickBot="1" x14ac:dyDescent="0.3">
      <c r="E138" s="49"/>
      <c r="DQ138" s="30"/>
    </row>
    <row r="139" spans="1:122" ht="16.5" thickTop="1" thickBot="1" x14ac:dyDescent="0.3">
      <c r="A139" s="100" t="s">
        <v>99</v>
      </c>
      <c r="B139" s="101"/>
      <c r="C139" s="101"/>
      <c r="D139" s="101"/>
      <c r="E139" s="102"/>
      <c r="J139" s="101">
        <f>IF('Г на Ч'!J139*'Г на группу'!$A$2,'Г на Ч'!J139*'Г на группу'!$A$2,"")</f>
        <v>30</v>
      </c>
      <c r="K139" s="101" t="str">
        <f>IF('Г на Ч'!K139*'Г на группу'!$A$2,'Г на Ч'!K139*'Г на группу'!$A$2,"")</f>
        <v/>
      </c>
      <c r="L139" s="101" t="str">
        <f>IF('Г на Ч'!L139*'Г на группу'!$A$2,'Г на Ч'!L139*'Г на группу'!$A$2,"")</f>
        <v/>
      </c>
      <c r="M139" s="101" t="str">
        <f>IF('Г на Ч'!M139*'Г на группу'!$A$2,'Г на Ч'!M139*'Г на группу'!$A$2,"")</f>
        <v/>
      </c>
      <c r="N139" s="101" t="str">
        <f>IF('Г на Ч'!N139*'Г на группу'!$A$2,'Г на Ч'!N139*'Г на группу'!$A$2,"")</f>
        <v/>
      </c>
      <c r="O139" s="101">
        <f>IF('Г на Ч'!O139*'Г на группу'!$A$2,'Г на Ч'!O139*'Г на группу'!$A$2,"")</f>
        <v>30</v>
      </c>
      <c r="P139" s="101">
        <f>IF('Г на Ч'!P139*'Г на группу'!$A$2,'Г на Ч'!P139*'Г на группу'!$A$2,"")</f>
        <v>30</v>
      </c>
      <c r="Q139" s="101">
        <f>IF('Г на Ч'!Q139*'Г на группу'!$A$2,'Г на Ч'!Q139*'Г на группу'!$A$2,"")</f>
        <v>30</v>
      </c>
      <c r="R139" s="101">
        <f>IF('Г на Ч'!R139*'Г на группу'!$A$2,'Г на Ч'!R139*'Г на группу'!$A$2,"")</f>
        <v>30</v>
      </c>
      <c r="S139" s="101">
        <f>IF('Г на Ч'!S139*'Г на группу'!$A$2,'Г на Ч'!S139*'Г на группу'!$A$2,"")</f>
        <v>30</v>
      </c>
      <c r="T139" s="101">
        <f>IF('Г на Ч'!T139*'Г на группу'!$A$2,'Г на Ч'!T139*'Г на группу'!$A$2,"")</f>
        <v>30</v>
      </c>
      <c r="U139" s="101">
        <f>IF('Г на Ч'!U139*'Г на группу'!$A$2,'Г на Ч'!U139*'Г на группу'!$A$2,"")</f>
        <v>30</v>
      </c>
      <c r="V139" s="101">
        <f>IF('Г на Ч'!V139*'Г на группу'!$A$2,'Г на Ч'!V139*'Г на группу'!$A$2,"")</f>
        <v>30</v>
      </c>
      <c r="W139" s="101">
        <f>IF('Г на Ч'!W139*'Г на группу'!$A$2,'Г на Ч'!W139*'Г на группу'!$A$2,"")</f>
        <v>30</v>
      </c>
      <c r="X139" s="101">
        <f>IF('Г на Ч'!X139*'Г на группу'!$A$2,'Г на Ч'!X139*'Г на группу'!$A$2,"")</f>
        <v>30</v>
      </c>
      <c r="Y139" s="101">
        <f>IF('Г на Ч'!Y139*'Г на группу'!$A$2,'Г на Ч'!Y139*'Г на группу'!$A$2,"")</f>
        <v>30</v>
      </c>
      <c r="Z139" s="101">
        <f>IF('Г на Ч'!Z139*'Г на группу'!$A$2,'Г на Ч'!Z139*'Г на группу'!$A$2,"")</f>
        <v>30</v>
      </c>
      <c r="AA139" s="101">
        <f>IF('Г на Ч'!AA139*'Г на группу'!$A$2,'Г на Ч'!AA139*'Г на группу'!$A$2,"")</f>
        <v>30</v>
      </c>
      <c r="AB139" s="101">
        <f>IF('Г на Ч'!AB139*'Г на группу'!$A$2,'Г на Ч'!AB139*'Г на группу'!$A$2,"")</f>
        <v>30</v>
      </c>
      <c r="AC139" s="101">
        <f>IF('Г на Ч'!AC139*'Г на группу'!$A$2,'Г на Ч'!AC139*'Г на группу'!$A$2,"")</f>
        <v>30</v>
      </c>
      <c r="AD139" s="101">
        <f>IF('Г на Ч'!AD139*'Г на группу'!$A$2,'Г на Ч'!AD139*'Г на группу'!$A$2,"")</f>
        <v>30</v>
      </c>
      <c r="AE139" s="101">
        <f>IF('Г на Ч'!AE139*'Г на группу'!$A$2,'Г на Ч'!AE139*'Г на группу'!$A$2,"")</f>
        <v>30</v>
      </c>
      <c r="AF139" s="101">
        <f>IF('Г на Ч'!AF139*'Г на группу'!$A$2,'Г на Ч'!AF139*'Г на группу'!$A$2,"")</f>
        <v>30</v>
      </c>
      <c r="AG139" s="101">
        <f>IF('Г на Ч'!AG139*'Г на группу'!$A$2,'Г на Ч'!AG139*'Г на группу'!$A$2,"")</f>
        <v>30</v>
      </c>
      <c r="AH139" s="101">
        <f>IF('Г на Ч'!AH139*'Г на группу'!$A$2,'Г на Ч'!AH139*'Г на группу'!$A$2,"")</f>
        <v>30</v>
      </c>
      <c r="AI139" s="101">
        <f>IF('Г на Ч'!AI139*'Г на группу'!$A$2,'Г на Ч'!AI139*'Г на группу'!$A$2,"")</f>
        <v>30</v>
      </c>
      <c r="AJ139" s="101">
        <f>IF('Г на Ч'!AJ139*'Г на группу'!$A$2,'Г на Ч'!AJ139*'Г на группу'!$A$2,"")</f>
        <v>30</v>
      </c>
      <c r="AK139" s="101">
        <f>IF('Г на Ч'!AK139*'Г на группу'!$A$2,'Г на Ч'!AK139*'Г на группу'!$A$2,"")</f>
        <v>30</v>
      </c>
      <c r="AL139" s="101">
        <f>IF('Г на Ч'!AL139*'Г на группу'!$A$2,'Г на Ч'!AL139*'Г на группу'!$A$2,"")</f>
        <v>30</v>
      </c>
      <c r="AM139" s="101">
        <f>IF('Г на Ч'!AM139*'Г на группу'!$A$2,'Г на Ч'!AM139*'Г на группу'!$A$2,"")</f>
        <v>30</v>
      </c>
      <c r="AN139" s="103">
        <f>IF('Г на Ч'!AN139*'Г на группу'!$A$2,'Г на Ч'!AN139*'Г на группу'!$A$2,"")</f>
        <v>30</v>
      </c>
      <c r="AO139" s="101">
        <f>IF('Г на Ч'!AO139*'Г на группу'!$A$2,'Г на Ч'!AO139*'Г на группу'!$A$2,"")</f>
        <v>30</v>
      </c>
      <c r="AP139" s="101">
        <f>IF('Г на Ч'!AP139*'Г на группу'!$A$2,'Г на Ч'!AP139*'Г на группу'!$A$2,"")</f>
        <v>30</v>
      </c>
      <c r="AQ139" s="101">
        <f>IF('Г на Ч'!AQ139*'Г на группу'!$A$2,'Г на Ч'!AQ139*'Г на группу'!$A$2,"")</f>
        <v>30</v>
      </c>
      <c r="AR139" s="101">
        <f>IF('Г на Ч'!AR139*'Г на группу'!$A$2,'Г на Ч'!AR139*'Г на группу'!$A$2,"")</f>
        <v>30</v>
      </c>
      <c r="AS139" s="101">
        <f>IF('Г на Ч'!AS139*'Г на группу'!$A$2,'Г на Ч'!AS139*'Г на группу'!$A$2,"")</f>
        <v>30</v>
      </c>
      <c r="AT139" s="101">
        <f>IF('Г на Ч'!AT139*'Г на группу'!$A$2,'Г на Ч'!AT139*'Г на группу'!$A$2,"")</f>
        <v>30</v>
      </c>
      <c r="AU139" s="101">
        <f>IF('Г на Ч'!AU139*'Г на группу'!$A$2,'Г на Ч'!AU139*'Г на группу'!$A$2,"")</f>
        <v>30</v>
      </c>
      <c r="AV139" s="101">
        <f>IF('Г на Ч'!AV139*'Г на группу'!$A$2,'Г на Ч'!AV139*'Г на группу'!$A$2,"")</f>
        <v>30</v>
      </c>
      <c r="AW139" s="101">
        <f>IF('Г на Ч'!AW139*'Г на группу'!$A$2,'Г на Ч'!AW139*'Г на группу'!$A$2,"")</f>
        <v>30</v>
      </c>
      <c r="AX139" s="101">
        <f>IF('Г на Ч'!AX139*'Г на группу'!$A$2,'Г на Ч'!AX139*'Г на группу'!$A$2,"")</f>
        <v>30</v>
      </c>
      <c r="AY139" s="101" t="str">
        <f>IF('Г на Ч'!AY139*'Г на группу'!$A$2,'Г на Ч'!AY139*'Г на группу'!$A$2,"")</f>
        <v/>
      </c>
      <c r="AZ139" s="101" t="str">
        <f>IF('Г на Ч'!AZ139*'Г на группу'!$A$2,'Г на Ч'!AZ139*'Г на группу'!$A$2,"")</f>
        <v/>
      </c>
      <c r="BA139" s="101" t="str">
        <f>IF('Г на Ч'!BA139*'Г на группу'!$A$2,'Г на Ч'!BA139*'Г на группу'!$A$2,"")</f>
        <v/>
      </c>
      <c r="BB139" s="101" t="str">
        <f>IF('Г на Ч'!BB139*'Г на группу'!$A$2,'Г на Ч'!BB139*'Г на группу'!$A$2,"")</f>
        <v/>
      </c>
      <c r="BC139" s="101">
        <f>IF('Г на Ч'!BC139*'Г на группу'!$A$2,'Г на Ч'!BC139*'Г на группу'!$A$2,"")</f>
        <v>30</v>
      </c>
      <c r="BD139" s="101" t="str">
        <f>IF('Г на Ч'!BD139*'Г на группу'!$A$2,'Г на Ч'!BD139*'Г на группу'!$A$2,"")</f>
        <v/>
      </c>
      <c r="BE139" s="101" t="str">
        <f>IF('Г на Ч'!BE139*'Г на группу'!$A$2,'Г на Ч'!BE139*'Г на группу'!$A$2,"")</f>
        <v/>
      </c>
      <c r="BF139" s="101" t="str">
        <f>IF('Г на Ч'!BF139*'Г на группу'!$A$2,'Г на Ч'!BF139*'Г на группу'!$A$2,"")</f>
        <v/>
      </c>
      <c r="BG139" s="101" t="str">
        <f>IF('Г на Ч'!BG139*'Г на группу'!$A$2,'Г на Ч'!BG139*'Г на группу'!$A$2,"")</f>
        <v/>
      </c>
      <c r="BH139" s="103">
        <f>IF('Г на Ч'!BH139*'Г на группу'!$A$2,'Г на Ч'!BH139*'Г на группу'!$A$2,"")</f>
        <v>30</v>
      </c>
      <c r="BI139" s="101" t="str">
        <f>IF('Г на Ч'!BI139*'Г на группу'!$A$2,'Г на Ч'!BI139*'Г на группу'!$A$2,"")</f>
        <v/>
      </c>
      <c r="BJ139" s="101" t="str">
        <f>IF('Г на Ч'!BJ139*'Г на группу'!$A$2,'Г на Ч'!BJ139*'Г на группу'!$A$2,"")</f>
        <v/>
      </c>
      <c r="BK139" s="101" t="str">
        <f>IF('Г на Ч'!BK139*'Г на группу'!$A$2,'Г на Ч'!BK139*'Г на группу'!$A$2,"")</f>
        <v/>
      </c>
      <c r="BL139" s="101" t="str">
        <f>IF('Г на Ч'!BL139*'Г на группу'!$A$2,'Г на Ч'!BL139*'Г на группу'!$A$2,"")</f>
        <v/>
      </c>
      <c r="BM139" s="102">
        <f>IF('Г на Ч'!BM139*'Г на группу'!$A$2,'Г на Ч'!BM139*'Г на группу'!$A$2,"")</f>
        <v>30</v>
      </c>
      <c r="BN139" s="101" t="str">
        <f>IF('Г на Ч'!BN139*'Г на группу'!$A$2,'Г на Ч'!BN139*'Г на группу'!$A$2,"")</f>
        <v/>
      </c>
      <c r="BO139" s="101" t="str">
        <f>IF('Г на Ч'!BO139*'Г на группу'!$A$2,'Г на Ч'!BO139*'Г на группу'!$A$2,"")</f>
        <v/>
      </c>
      <c r="BP139" s="101" t="str">
        <f>IF('Г на Ч'!BP139*'Г на группу'!$A$2,'Г на Ч'!BP139*'Г на группу'!$A$2,"")</f>
        <v/>
      </c>
      <c r="BQ139" s="101" t="str">
        <f>IF('Г на Ч'!BQ139*'Г на группу'!$A$2,'Г на Ч'!BQ139*'Г на группу'!$A$2,"")</f>
        <v/>
      </c>
      <c r="BR139" s="101">
        <f>IF('Г на Ч'!BR139*'Г на группу'!$A$2,'Г на Ч'!BR139*'Г на группу'!$A$2,"")</f>
        <v>30</v>
      </c>
      <c r="BS139" s="101" t="str">
        <f>IF('Г на Ч'!BS139*'Г на группу'!$A$2,'Г на Ч'!BS139*'Г на группу'!$A$2,"")</f>
        <v/>
      </c>
      <c r="BT139" s="101" t="str">
        <f>IF('Г на Ч'!BT139*'Г на группу'!$A$2,'Г на Ч'!BT139*'Г на группу'!$A$2,"")</f>
        <v/>
      </c>
      <c r="BU139" s="101" t="str">
        <f>IF('Г на Ч'!BU139*'Г на группу'!$A$2,'Г на Ч'!BU139*'Г на группу'!$A$2,"")</f>
        <v/>
      </c>
      <c r="BV139" s="101" t="str">
        <f>IF('Г на Ч'!BV139*'Г на группу'!$A$2,'Г на Ч'!BV139*'Г на группу'!$A$2,"")</f>
        <v/>
      </c>
      <c r="BW139" s="101">
        <f>IF('Г на Ч'!BW139*'Г на группу'!$A$2,'Г на Ч'!BW139*'Г на группу'!$A$2,"")</f>
        <v>30</v>
      </c>
      <c r="BX139" s="101" t="str">
        <f>IF('Г на Ч'!BX139*'Г на группу'!$A$2,'Г на Ч'!BX139*'Г на группу'!$A$2,"")</f>
        <v/>
      </c>
      <c r="BY139" s="101" t="str">
        <f>IF('Г на Ч'!BY139*'Г на группу'!$A$2,'Г на Ч'!BY139*'Г на группу'!$A$2,"")</f>
        <v/>
      </c>
      <c r="BZ139" s="101" t="str">
        <f>IF('Г на Ч'!BZ139*'Г на группу'!$A$2,'Г на Ч'!BZ139*'Г на группу'!$A$2,"")</f>
        <v/>
      </c>
      <c r="CA139" s="101" t="str">
        <f>IF('Г на Ч'!CA139*'Г на группу'!$A$2,'Г на Ч'!CA139*'Г на группу'!$A$2,"")</f>
        <v/>
      </c>
      <c r="CB139" s="101">
        <f>IF('Г на Ч'!CB139*'Г на группу'!$A$2,'Г на Ч'!CB139*'Г на группу'!$A$2,"")</f>
        <v>30</v>
      </c>
      <c r="CC139" s="101" t="str">
        <f>IF('Г на Ч'!CC139*'Г на группу'!$A$2,'Г на Ч'!CC139*'Г на группу'!$A$2,"")</f>
        <v/>
      </c>
      <c r="CD139" s="101" t="str">
        <f>IF('Г на Ч'!CD139*'Г на группу'!$A$2,'Г на Ч'!CD139*'Г на группу'!$A$2,"")</f>
        <v/>
      </c>
      <c r="CE139" s="101" t="str">
        <f>IF('Г на Ч'!CE139*'Г на группу'!$A$2,'Г на Ч'!CE139*'Г на группу'!$A$2,"")</f>
        <v/>
      </c>
      <c r="CF139" s="101" t="str">
        <f>IF('Г на Ч'!CF139*'Г на группу'!$A$2,'Г на Ч'!CF139*'Г на группу'!$A$2,"")</f>
        <v/>
      </c>
      <c r="CG139" s="101">
        <f>IF('Г на Ч'!CG139*'Г на группу'!$A$2,'Г на Ч'!CG139*'Г на группу'!$A$2,"")</f>
        <v>30</v>
      </c>
      <c r="CH139" s="101" t="str">
        <f>IF('Г на Ч'!CH139*'Г на группу'!$A$2,'Г на Ч'!CH139*'Г на группу'!$A$2,"")</f>
        <v/>
      </c>
      <c r="CI139" s="101" t="str">
        <f>IF('Г на Ч'!CI139*'Г на группу'!$A$2,'Г на Ч'!CI139*'Г на группу'!$A$2,"")</f>
        <v/>
      </c>
      <c r="CJ139" s="101" t="str">
        <f>IF('Г на Ч'!CJ139*'Г на группу'!$A$2,'Г на Ч'!CJ139*'Г на группу'!$A$2,"")</f>
        <v/>
      </c>
      <c r="CK139" s="101" t="str">
        <f>IF('Г на Ч'!CK139*'Г на группу'!$A$2,'Г на Ч'!CK139*'Г на группу'!$A$2,"")</f>
        <v/>
      </c>
      <c r="CL139" s="101">
        <f>IF('Г на Ч'!CL139*'Г на группу'!$A$2,'Г на Ч'!CL139*'Г на группу'!$A$2,"")</f>
        <v>30</v>
      </c>
      <c r="CM139" s="101" t="str">
        <f>IF('Г на Ч'!CM139*'Г на группу'!$A$2,'Г на Ч'!CM139*'Г на группу'!$A$2,"")</f>
        <v/>
      </c>
      <c r="CN139" s="101" t="str">
        <f>IF('Г на Ч'!CN139*'Г на группу'!$A$2,'Г на Ч'!CN139*'Г на группу'!$A$2,"")</f>
        <v/>
      </c>
      <c r="CO139" s="101" t="str">
        <f>IF('Г на Ч'!CO139*'Г на группу'!$A$2,'Г на Ч'!CO139*'Г на группу'!$A$2,"")</f>
        <v/>
      </c>
      <c r="CP139" s="101" t="str">
        <f>IF('Г на Ч'!CP139*'Г на группу'!$A$2,'Г на Ч'!CP139*'Г на группу'!$A$2,"")</f>
        <v/>
      </c>
      <c r="CQ139" s="101">
        <f>IF('Г на Ч'!CQ139*'Г на группу'!$A$2,'Г на Ч'!CQ139*'Г на группу'!$A$2,"")</f>
        <v>30</v>
      </c>
      <c r="CR139" s="101" t="str">
        <f>IF('Г на Ч'!CR139*'Г на группу'!$A$2,'Г на Ч'!CR139*'Г на группу'!$A$2,"")</f>
        <v/>
      </c>
      <c r="CS139" s="101" t="str">
        <f>IF('Г на Ч'!CS139*'Г на группу'!$A$2,'Г на Ч'!CS139*'Г на группу'!$A$2,"")</f>
        <v/>
      </c>
      <c r="CT139" s="101" t="str">
        <f>IF('Г на Ч'!CT139*'Г на группу'!$A$2,'Г на Ч'!CT139*'Г на группу'!$A$2,"")</f>
        <v/>
      </c>
      <c r="CU139" s="101" t="str">
        <f>IF('Г на Ч'!CU139*'Г на группу'!$A$2,'Г на Ч'!CU139*'Г на группу'!$A$2,"")</f>
        <v/>
      </c>
      <c r="CV139" s="101">
        <f>IF('Г на Ч'!CV139*'Г на группу'!$A$2,'Г на Ч'!CV139*'Г на группу'!$A$2,"")</f>
        <v>30</v>
      </c>
      <c r="CW139" s="101" t="str">
        <f>IF('Г на Ч'!CW139*'Г на группу'!$A$2,'Г на Ч'!CW139*'Г на группу'!$A$2,"")</f>
        <v/>
      </c>
      <c r="CX139" s="101" t="str">
        <f>IF('Г на Ч'!CX139*'Г на группу'!$A$2,'Г на Ч'!CX139*'Г на группу'!$A$2,"")</f>
        <v/>
      </c>
      <c r="CY139" s="101" t="str">
        <f>IF('Г на Ч'!CY139*'Г на группу'!$A$2,'Г на Ч'!CY139*'Г на группу'!$A$2,"")</f>
        <v/>
      </c>
      <c r="CZ139" s="101" t="str">
        <f>IF('Г на Ч'!CZ139*'Г на группу'!$A$2,'Г на Ч'!CZ139*'Г на группу'!$A$2,"")</f>
        <v/>
      </c>
      <c r="DA139" s="101">
        <f>IF('Г на Ч'!DA139*'Г на группу'!$A$2,'Г на Ч'!DA139*'Г на группу'!$A$2,"")</f>
        <v>30</v>
      </c>
      <c r="DB139" s="101" t="str">
        <f>IF('Г на Ч'!DB139*'Г на группу'!$A$2,'Г на Ч'!DB139*'Г на группу'!$A$2,"")</f>
        <v/>
      </c>
      <c r="DC139" s="101" t="str">
        <f>IF('Г на Ч'!DC139*'Г на группу'!$A$2,'Г на Ч'!DC139*'Г на группу'!$A$2,"")</f>
        <v/>
      </c>
      <c r="DD139" s="101" t="str">
        <f>IF('Г на Ч'!DD139*'Г на группу'!$A$2,'Г на Ч'!DD139*'Г на группу'!$A$2,"")</f>
        <v/>
      </c>
      <c r="DE139" s="101" t="str">
        <f>IF('Г на Ч'!DE139*'Г на группу'!$A$2,'Г на Ч'!DE139*'Г на группу'!$A$2,"")</f>
        <v/>
      </c>
      <c r="DF139" s="101">
        <f>IF('Г на Ч'!DF139*'Г на группу'!$A$2,'Г на Ч'!DF139*'Г на группу'!$A$2,"")</f>
        <v>30</v>
      </c>
      <c r="DG139" s="101" t="str">
        <f>IF('Г на Ч'!DG139*'Г на группу'!$A$2,'Г на Ч'!DG139*'Г на группу'!$A$2,"")</f>
        <v/>
      </c>
      <c r="DH139" s="101" t="str">
        <f>IF('Г на Ч'!DH139*'Г на группу'!$A$2,'Г на Ч'!DH139*'Г на группу'!$A$2,"")</f>
        <v/>
      </c>
      <c r="DI139" s="101" t="str">
        <f>IF('Г на Ч'!DI139*'Г на группу'!$A$2,'Г на Ч'!DI139*'Г на группу'!$A$2,"")</f>
        <v/>
      </c>
      <c r="DJ139" s="101" t="str">
        <f>IF('Г на Ч'!DJ139*'Г на группу'!$A$2,'Г на Ч'!DJ139*'Г на группу'!$A$2,"")</f>
        <v/>
      </c>
      <c r="DK139" s="101">
        <f>IF('Г на Ч'!DK139*'Г на группу'!$A$2,'Г на Ч'!DK139*'Г на группу'!$A$2,"")</f>
        <v>30</v>
      </c>
      <c r="DL139" s="101" t="str">
        <f>IF('Г на Ч'!DL139*'Г на группу'!$A$2,'Г на Ч'!DL139*'Г на группу'!$A$2,"")</f>
        <v/>
      </c>
      <c r="DM139" s="101" t="str">
        <f>IF('Г на Ч'!DM139*'Г на группу'!$A$2,'Г на Ч'!DM139*'Г на группу'!$A$2,"")</f>
        <v/>
      </c>
      <c r="DN139" s="101" t="str">
        <f>IF('Г на Ч'!DN139*'Г на группу'!$A$2,'Г на Ч'!DN139*'Г на группу'!$A$2,"")</f>
        <v/>
      </c>
      <c r="DO139" s="101" t="str">
        <f>IF('Г на Ч'!DO139*'Г на группу'!$A$2,'Г на Ч'!DO139*'Г на группу'!$A$2,"")</f>
        <v/>
      </c>
      <c r="DP139" s="101">
        <f>IF('Г на Ч'!DP139*'Г на группу'!$A$2,'Г на Ч'!DP139*'Г на группу'!$A$2,"")</f>
        <v>30</v>
      </c>
      <c r="DQ139" s="44">
        <f>SUM(J139,O139,T139,Y139,AD139,AI139,AN139,AS139,AX139,BC139,BH139,BM139,BR139,BW139,CB139,CG139,CL139,CQ139,CV139,DA139,DF139,DK139,DP139)</f>
        <v>690</v>
      </c>
    </row>
    <row r="140" spans="1:122" ht="15.75" thickTop="1" x14ac:dyDescent="0.25">
      <c r="E140" s="49"/>
      <c r="BR140" s="46" t="s">
        <v>100</v>
      </c>
    </row>
    <row r="141" spans="1:122" x14ac:dyDescent="0.25">
      <c r="A141" s="104" t="s">
        <v>101</v>
      </c>
      <c r="B141" s="104"/>
      <c r="C141" s="104"/>
      <c r="D141" s="104"/>
      <c r="E141" s="105"/>
      <c r="J141" s="106">
        <f>J113+J134</f>
        <v>1557</v>
      </c>
      <c r="K141" s="106">
        <f>K113+K134</f>
        <v>12369.6</v>
      </c>
      <c r="L141" s="106">
        <f>SUM(L114,L134)</f>
        <v>841.00200000000007</v>
      </c>
      <c r="M141" s="106">
        <f>SUM(M114,M134)</f>
        <v>993.33300000000008</v>
      </c>
      <c r="N141" s="106">
        <f>SUM(N114,N134)</f>
        <v>1857.126</v>
      </c>
      <c r="O141" s="106">
        <f>O113+O134</f>
        <v>3419</v>
      </c>
      <c r="P141" s="106">
        <f>P113+P134</f>
        <v>12003.3</v>
      </c>
      <c r="Q141" s="106">
        <f>SUM(Q114,Q134)</f>
        <v>889.40100000000007</v>
      </c>
      <c r="R141" s="106">
        <f>SUM(R114,R134)</f>
        <v>827.83799999999997</v>
      </c>
      <c r="S141" s="106">
        <f>SUM(S114,S134)</f>
        <v>1763.6549999999997</v>
      </c>
      <c r="T141" s="106">
        <f t="shared" ref="T141:CE141" si="265">T113+T134</f>
        <v>3440</v>
      </c>
      <c r="U141" s="106">
        <f t="shared" si="265"/>
        <v>13444.59</v>
      </c>
      <c r="V141" s="106">
        <f t="shared" si="265"/>
        <v>31.923999999999999</v>
      </c>
      <c r="W141" s="106">
        <f t="shared" si="265"/>
        <v>144.19677883077458</v>
      </c>
      <c r="X141" s="106">
        <f t="shared" si="265"/>
        <v>327.49400367763064</v>
      </c>
      <c r="Y141" s="106">
        <f t="shared" si="265"/>
        <v>3521</v>
      </c>
      <c r="Z141" s="106">
        <f t="shared" si="265"/>
        <v>9519.99</v>
      </c>
      <c r="AA141" s="106">
        <f t="shared" si="265"/>
        <v>122.8</v>
      </c>
      <c r="AB141" s="106">
        <f t="shared" si="265"/>
        <v>175.9939650153373</v>
      </c>
      <c r="AC141" s="106">
        <f t="shared" si="265"/>
        <v>240.11102460049182</v>
      </c>
      <c r="AD141" s="106">
        <f t="shared" si="265"/>
        <v>3410</v>
      </c>
      <c r="AE141" s="106">
        <f t="shared" si="265"/>
        <v>13302.78</v>
      </c>
      <c r="AF141" s="106">
        <f t="shared" si="265"/>
        <v>68.2</v>
      </c>
      <c r="AG141" s="106">
        <f t="shared" si="265"/>
        <v>198.78299501214988</v>
      </c>
      <c r="AH141" s="106">
        <f t="shared" si="265"/>
        <v>119.68152261585028</v>
      </c>
      <c r="AI141" s="106">
        <f t="shared" si="265"/>
        <v>3566</v>
      </c>
      <c r="AJ141" s="106">
        <f t="shared" si="265"/>
        <v>12442.050000000001</v>
      </c>
      <c r="AK141" s="106">
        <f t="shared" si="265"/>
        <v>40.969000000000008</v>
      </c>
      <c r="AL141" s="106">
        <f t="shared" si="265"/>
        <v>138.44318786025491</v>
      </c>
      <c r="AM141" s="106">
        <f t="shared" si="265"/>
        <v>296.14896636267696</v>
      </c>
      <c r="AN141" s="107">
        <f t="shared" si="265"/>
        <v>3404</v>
      </c>
      <c r="AO141" s="106">
        <f t="shared" si="265"/>
        <v>12473.85</v>
      </c>
      <c r="AP141" s="106">
        <f t="shared" si="265"/>
        <v>68.2</v>
      </c>
      <c r="AQ141" s="106">
        <f t="shared" si="265"/>
        <v>198.79388361989575</v>
      </c>
      <c r="AR141" s="106">
        <f t="shared" si="265"/>
        <v>119.73668939664792</v>
      </c>
      <c r="AS141" s="106">
        <f t="shared" si="265"/>
        <v>3554</v>
      </c>
      <c r="AT141" s="106">
        <f t="shared" si="265"/>
        <v>11972.789999999999</v>
      </c>
      <c r="AU141" s="106">
        <f t="shared" si="265"/>
        <v>22.87</v>
      </c>
      <c r="AV141" s="106">
        <f t="shared" si="265"/>
        <v>126.68028054591866</v>
      </c>
      <c r="AW141" s="106">
        <f t="shared" si="265"/>
        <v>305.82866412726509</v>
      </c>
      <c r="AX141" s="106">
        <f t="shared" si="265"/>
        <v>3365</v>
      </c>
      <c r="AY141" s="106">
        <f t="shared" si="265"/>
        <v>13245.32</v>
      </c>
      <c r="AZ141" s="106">
        <f t="shared" si="265"/>
        <v>68.2</v>
      </c>
      <c r="BA141" s="106">
        <f t="shared" si="265"/>
        <v>198.92541812442803</v>
      </c>
      <c r="BB141" s="106">
        <f t="shared" si="265"/>
        <v>120.38934454450207</v>
      </c>
      <c r="BC141" s="106">
        <f t="shared" si="265"/>
        <v>3572</v>
      </c>
      <c r="BD141" s="106">
        <f t="shared" si="265"/>
        <v>12231</v>
      </c>
      <c r="BE141" s="106">
        <f t="shared" si="265"/>
        <v>31.923999999999999</v>
      </c>
      <c r="BF141" s="106">
        <f t="shared" si="265"/>
        <v>144.31329320485546</v>
      </c>
      <c r="BG141" s="106">
        <f t="shared" si="265"/>
        <v>327.92890935635927</v>
      </c>
      <c r="BH141" s="107">
        <f t="shared" si="265"/>
        <v>3542</v>
      </c>
      <c r="BI141" s="106">
        <f t="shared" si="265"/>
        <v>12944.25</v>
      </c>
      <c r="BJ141" s="106">
        <f t="shared" si="265"/>
        <v>68.2</v>
      </c>
      <c r="BK141" s="106">
        <f t="shared" si="265"/>
        <v>198.103243052164</v>
      </c>
      <c r="BL141" s="106">
        <f t="shared" si="265"/>
        <v>119.08551901207005</v>
      </c>
      <c r="BM141" s="108">
        <f t="shared" si="265"/>
        <v>3506</v>
      </c>
      <c r="BN141" s="106">
        <f t="shared" si="265"/>
        <v>12453.45</v>
      </c>
      <c r="BO141" s="106">
        <f t="shared" si="265"/>
        <v>27.37</v>
      </c>
      <c r="BP141" s="106">
        <f t="shared" si="265"/>
        <v>149.9877489047189</v>
      </c>
      <c r="BQ141" s="106">
        <f t="shared" si="265"/>
        <v>362.4192781735282</v>
      </c>
      <c r="BR141" s="106">
        <f t="shared" si="265"/>
        <v>3632</v>
      </c>
      <c r="BS141" s="106">
        <f t="shared" si="265"/>
        <v>12687.060000000001</v>
      </c>
      <c r="BT141" s="106">
        <f t="shared" si="265"/>
        <v>77.8</v>
      </c>
      <c r="BU141" s="106">
        <f t="shared" si="265"/>
        <v>226.33250912627938</v>
      </c>
      <c r="BV141" s="106">
        <f t="shared" si="265"/>
        <v>135.88387145836248</v>
      </c>
      <c r="BW141" s="106">
        <f t="shared" si="265"/>
        <v>3515</v>
      </c>
      <c r="BX141" s="106">
        <f t="shared" si="265"/>
        <v>13798.62</v>
      </c>
      <c r="BY141" s="106">
        <f t="shared" si="265"/>
        <v>36.423999999999999</v>
      </c>
      <c r="BZ141" s="106">
        <f t="shared" si="265"/>
        <v>166.56933151848423</v>
      </c>
      <c r="CA141" s="106">
        <f t="shared" si="265"/>
        <v>384.24446975553991</v>
      </c>
      <c r="CB141" s="106">
        <f t="shared" si="265"/>
        <v>3587</v>
      </c>
      <c r="CC141" s="106">
        <f t="shared" si="265"/>
        <v>13522.14</v>
      </c>
      <c r="CD141" s="106">
        <f t="shared" si="265"/>
        <v>844.75199999999995</v>
      </c>
      <c r="CE141" s="106">
        <f t="shared" si="265"/>
        <v>717.12599999999998</v>
      </c>
      <c r="CF141" s="106">
        <f t="shared" ref="CF141:DP141" si="266">CF113+CF134</f>
        <v>2037.27</v>
      </c>
      <c r="CG141" s="106">
        <f t="shared" si="266"/>
        <v>3641</v>
      </c>
      <c r="CH141" s="106">
        <f t="shared" si="266"/>
        <v>12659.190000000002</v>
      </c>
      <c r="CI141" s="106">
        <f t="shared" si="266"/>
        <v>729.19499999999994</v>
      </c>
      <c r="CJ141" s="106">
        <f t="shared" si="266"/>
        <v>895.7489999999998</v>
      </c>
      <c r="CK141" s="106">
        <f t="shared" si="266"/>
        <v>1532.634</v>
      </c>
      <c r="CL141" s="106">
        <f t="shared" si="266"/>
        <v>3515</v>
      </c>
      <c r="CM141" s="106">
        <f t="shared" si="266"/>
        <v>13324.98</v>
      </c>
      <c r="CN141" s="106">
        <f t="shared" si="266"/>
        <v>803.37899999999979</v>
      </c>
      <c r="CO141" s="106">
        <f t="shared" si="266"/>
        <v>745.84799999999996</v>
      </c>
      <c r="CP141" s="106">
        <f t="shared" si="266"/>
        <v>1908.1409999999998</v>
      </c>
      <c r="CQ141" s="106">
        <f t="shared" si="266"/>
        <v>3692</v>
      </c>
      <c r="CR141" s="106">
        <f t="shared" si="266"/>
        <v>13476.96</v>
      </c>
      <c r="CS141" s="106">
        <f t="shared" si="266"/>
        <v>715.64400000000001</v>
      </c>
      <c r="CT141" s="106">
        <f t="shared" si="266"/>
        <v>820.35299999999984</v>
      </c>
      <c r="CU141" s="106">
        <f t="shared" si="266"/>
        <v>1922.874</v>
      </c>
      <c r="CV141" s="106">
        <f t="shared" si="266"/>
        <v>3551</v>
      </c>
      <c r="CW141" s="106">
        <f t="shared" si="266"/>
        <v>12590.61</v>
      </c>
      <c r="CX141" s="106">
        <f t="shared" si="266"/>
        <v>849.35099999999989</v>
      </c>
      <c r="CY141" s="106">
        <f t="shared" si="266"/>
        <v>784.23299999999995</v>
      </c>
      <c r="CZ141" s="106">
        <f t="shared" si="266"/>
        <v>1587.3540000000003</v>
      </c>
      <c r="DA141" s="106">
        <f t="shared" si="266"/>
        <v>3656</v>
      </c>
      <c r="DB141" s="106">
        <f t="shared" si="266"/>
        <v>13196.28</v>
      </c>
      <c r="DC141" s="106">
        <f t="shared" si="266"/>
        <v>701.32800000000009</v>
      </c>
      <c r="DD141" s="106">
        <f t="shared" si="266"/>
        <v>900.97799999999984</v>
      </c>
      <c r="DE141" s="106">
        <f t="shared" si="266"/>
        <v>1636.806</v>
      </c>
      <c r="DF141" s="106">
        <f t="shared" si="266"/>
        <v>3518</v>
      </c>
      <c r="DG141" s="106">
        <f t="shared" si="266"/>
        <v>12504.84</v>
      </c>
      <c r="DH141" s="106">
        <f t="shared" si="266"/>
        <v>831.2940000000001</v>
      </c>
      <c r="DI141" s="106">
        <f t="shared" si="266"/>
        <v>702.34799999999996</v>
      </c>
      <c r="DJ141" s="106">
        <f t="shared" si="266"/>
        <v>1791.675</v>
      </c>
      <c r="DK141" s="106">
        <f t="shared" si="266"/>
        <v>3728</v>
      </c>
      <c r="DL141" s="106">
        <f t="shared" si="266"/>
        <v>7518.6</v>
      </c>
      <c r="DM141" s="106">
        <f t="shared" si="266"/>
        <v>523.24199999999996</v>
      </c>
      <c r="DN141" s="106">
        <f t="shared" si="266"/>
        <v>738.97199999999998</v>
      </c>
      <c r="DO141" s="106">
        <f t="shared" si="266"/>
        <v>790.86</v>
      </c>
      <c r="DP141" s="106">
        <f t="shared" si="266"/>
        <v>2300</v>
      </c>
    </row>
    <row r="142" spans="1:122" x14ac:dyDescent="0.25">
      <c r="A142"/>
      <c r="B142"/>
      <c r="E142" s="49"/>
      <c r="J142" s="47">
        <f>J139+J141</f>
        <v>1587</v>
      </c>
      <c r="K142"/>
      <c r="L142" s="47"/>
      <c r="M142" s="47"/>
      <c r="N142" s="47"/>
      <c r="O142" s="47">
        <f>O139+O141</f>
        <v>3449</v>
      </c>
      <c r="P142"/>
      <c r="Q142" s="47"/>
      <c r="R142" s="47"/>
      <c r="S142" s="47"/>
      <c r="T142" s="47">
        <f>T139+T141</f>
        <v>3470</v>
      </c>
      <c r="U142" s="47"/>
      <c r="V142" s="47"/>
      <c r="W142" s="47"/>
      <c r="X142" s="47"/>
      <c r="Y142" s="47">
        <f>Y139+Y141</f>
        <v>3551</v>
      </c>
      <c r="Z142" s="47"/>
      <c r="AA142" s="47"/>
      <c r="AB142" s="47"/>
      <c r="AC142" s="47"/>
      <c r="AD142" s="47">
        <f>AD139+AD141</f>
        <v>3440</v>
      </c>
      <c r="AE142" s="47"/>
      <c r="AF142" s="47"/>
      <c r="AG142" s="47"/>
      <c r="AH142" s="47"/>
      <c r="AI142" s="47">
        <f>AI139+AI141</f>
        <v>3596</v>
      </c>
      <c r="AJ142" s="47"/>
      <c r="AK142" s="47"/>
      <c r="AL142" s="47"/>
      <c r="AM142" s="47"/>
      <c r="AN142" s="47">
        <f>AN139+AN141</f>
        <v>3434</v>
      </c>
      <c r="AO142" s="47"/>
      <c r="AP142" s="47"/>
      <c r="AQ142" s="47"/>
      <c r="AR142" s="47"/>
      <c r="AS142" s="47">
        <f>AS139+AS141</f>
        <v>3584</v>
      </c>
      <c r="AT142" s="47"/>
      <c r="AU142" s="47"/>
      <c r="AV142" s="47"/>
      <c r="AW142" s="47"/>
      <c r="AX142" s="47">
        <f>AX139+AX141</f>
        <v>3395</v>
      </c>
      <c r="AY142" s="44"/>
      <c r="AZ142" s="47"/>
      <c r="BA142" s="47"/>
      <c r="BB142" s="47"/>
      <c r="BC142" s="47">
        <f>BC139+BC141</f>
        <v>3602</v>
      </c>
      <c r="BD142" s="47"/>
      <c r="BE142" s="47"/>
      <c r="BF142" s="47"/>
      <c r="BG142" s="47"/>
      <c r="BH142" s="47">
        <f>BH139+BH141</f>
        <v>3572</v>
      </c>
      <c r="BI142" s="44"/>
      <c r="BJ142" s="47"/>
      <c r="BK142" s="47"/>
      <c r="BL142" s="47"/>
      <c r="BM142" s="126">
        <f>BM139+BM141</f>
        <v>3536</v>
      </c>
      <c r="BN142" s="47"/>
      <c r="BO142" s="47"/>
      <c r="BP142" s="47"/>
      <c r="BQ142" s="47"/>
      <c r="BR142" s="47">
        <f>BR139+BR141</f>
        <v>3662</v>
      </c>
      <c r="BS142" s="47"/>
      <c r="BT142" s="47"/>
      <c r="BU142" s="47"/>
      <c r="BV142" s="47"/>
      <c r="BW142" s="47">
        <f>BW139+BW141</f>
        <v>3545</v>
      </c>
      <c r="BX142" s="47"/>
      <c r="BY142" s="47"/>
      <c r="BZ142" s="47"/>
      <c r="CA142" s="47"/>
      <c r="CB142" s="47">
        <f>CB139+CB141</f>
        <v>3617</v>
      </c>
      <c r="CC142" s="47"/>
      <c r="CD142" s="47"/>
      <c r="CE142" s="47"/>
      <c r="CF142" s="47"/>
      <c r="CG142" s="47">
        <f>CG139+CG141</f>
        <v>3671</v>
      </c>
      <c r="CH142"/>
      <c r="CI142"/>
      <c r="CJ142"/>
      <c r="CK142"/>
      <c r="CL142" s="47">
        <f>CL139+CL141</f>
        <v>3545</v>
      </c>
      <c r="CM142"/>
      <c r="CN142"/>
      <c r="CO142"/>
      <c r="CP142"/>
      <c r="CQ142" s="47">
        <f>CQ139+CQ141</f>
        <v>3722</v>
      </c>
      <c r="CR142" s="44"/>
      <c r="CS142" s="44"/>
      <c r="CT142" s="44"/>
      <c r="CU142" s="44"/>
      <c r="CV142" s="47">
        <f>CV139+CV141</f>
        <v>3581</v>
      </c>
      <c r="CW142" s="44"/>
      <c r="CX142" s="44"/>
      <c r="CY142" s="44"/>
      <c r="CZ142" s="44"/>
      <c r="DA142" s="47">
        <f>DA139+DA141</f>
        <v>3686</v>
      </c>
      <c r="DB142" s="44"/>
      <c r="DC142" s="44"/>
      <c r="DD142" s="44"/>
      <c r="DE142" s="44"/>
      <c r="DF142" s="47">
        <f>DF139+DF141</f>
        <v>3548</v>
      </c>
      <c r="DG142" s="44"/>
      <c r="DH142" s="44"/>
      <c r="DI142" s="44"/>
      <c r="DJ142" s="44"/>
      <c r="DK142" s="47">
        <f>DK139+DK141</f>
        <v>3758</v>
      </c>
      <c r="DL142" s="44"/>
      <c r="DM142" s="44"/>
      <c r="DN142" s="44"/>
      <c r="DO142" s="44"/>
      <c r="DP142" s="47">
        <f>DP139+DP141</f>
        <v>2330</v>
      </c>
      <c r="DQ142" s="44">
        <f>SUM(DQ32,DQ112,DQ71,DQ134,DQ139)</f>
        <v>78881</v>
      </c>
      <c r="DR142" s="44"/>
    </row>
    <row r="143" spans="1:122" x14ac:dyDescent="0.25">
      <c r="J143" s="44"/>
      <c r="O143" s="44"/>
      <c r="AN143" s="99"/>
      <c r="BC143" s="44"/>
      <c r="BM143" s="45">
        <f>SUM(J142,O142,T142,Y142,AD142,AI142,AN142,AS142,AX142,BC142,BH142,BM142)</f>
        <v>40216</v>
      </c>
      <c r="DP143" s="44">
        <f>SUM(BR142,BW142,CB142,CG142,CL142,CQ142,CV142,DA142,DF142,DK142,DP142)</f>
        <v>38665</v>
      </c>
    </row>
    <row r="144" spans="1:122" x14ac:dyDescent="0.25">
      <c r="AN144" s="46"/>
      <c r="BH144" s="46"/>
      <c r="BM144" s="49">
        <f>400</f>
        <v>400</v>
      </c>
      <c r="BN144" s="46">
        <v>610</v>
      </c>
      <c r="BO144" s="46">
        <v>610</v>
      </c>
      <c r="BP144" s="46">
        <v>610</v>
      </c>
      <c r="BQ144" s="46">
        <v>610</v>
      </c>
      <c r="DP144" s="44">
        <v>700</v>
      </c>
    </row>
    <row r="145" spans="1:121" x14ac:dyDescent="0.25">
      <c r="A145" s="46" t="s">
        <v>102</v>
      </c>
      <c r="B145" s="46" t="s">
        <v>103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99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99"/>
      <c r="BI145" s="44"/>
      <c r="BJ145" s="44"/>
      <c r="BK145" s="44"/>
      <c r="BL145" s="44"/>
      <c r="BM145" s="45">
        <f>BM143+BM144</f>
        <v>40616</v>
      </c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Q145" s="44"/>
      <c r="CV145" s="44"/>
      <c r="DA145" s="44"/>
      <c r="DF145" s="44"/>
      <c r="DK145" s="44"/>
      <c r="DP145" s="44">
        <f>DP143+DP144</f>
        <v>39365</v>
      </c>
      <c r="DQ145" s="44">
        <f>BM145+DP145</f>
        <v>79981</v>
      </c>
    </row>
    <row r="146" spans="1:121" x14ac:dyDescent="0.25">
      <c r="BM146" s="45"/>
      <c r="DP146" s="44"/>
      <c r="DQ146" s="46">
        <f>2500</f>
        <v>2500</v>
      </c>
    </row>
    <row r="147" spans="1:121" x14ac:dyDescent="0.25">
      <c r="DQ147" s="44">
        <f>DQ145-DQ146</f>
        <v>77481</v>
      </c>
    </row>
    <row r="148" spans="1:121" x14ac:dyDescent="0.25">
      <c r="BM148" s="45"/>
      <c r="DP148" s="44"/>
      <c r="DQ148" s="46">
        <f>DQ147/5</f>
        <v>15496.2</v>
      </c>
    </row>
  </sheetData>
  <mergeCells count="24">
    <mergeCell ref="DM2:DO2"/>
    <mergeCell ref="BJ2:BL2"/>
    <mergeCell ref="BO2:BQ2"/>
    <mergeCell ref="BT2:BV2"/>
    <mergeCell ref="BY2:CA2"/>
    <mergeCell ref="CD2:CF2"/>
    <mergeCell ref="CI2:CK2"/>
    <mergeCell ref="CN2:CP2"/>
    <mergeCell ref="CS2:CU2"/>
    <mergeCell ref="CX2:CZ2"/>
    <mergeCell ref="DC2:DE2"/>
    <mergeCell ref="DH2:DJ2"/>
    <mergeCell ref="BE2:BG2"/>
    <mergeCell ref="C2:E2"/>
    <mergeCell ref="G2:I2"/>
    <mergeCell ref="L2:N2"/>
    <mergeCell ref="Q2:S2"/>
    <mergeCell ref="V2:X2"/>
    <mergeCell ref="AA2:AC2"/>
    <mergeCell ref="AF2:AH2"/>
    <mergeCell ref="AK2:AM2"/>
    <mergeCell ref="AP2:AR2"/>
    <mergeCell ref="AU2:AW2"/>
    <mergeCell ref="AZ2:B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opLeftCell="A11" workbookViewId="0">
      <selection activeCell="D58" sqref="D58"/>
    </sheetView>
  </sheetViews>
  <sheetFormatPr defaultRowHeight="15" x14ac:dyDescent="0.25"/>
  <cols>
    <col min="1" max="4" width="11.85546875" customWidth="1"/>
  </cols>
  <sheetData>
    <row r="1" spans="1:4" x14ac:dyDescent="0.25">
      <c r="A1" t="s">
        <v>109</v>
      </c>
      <c r="B1" t="s">
        <v>110</v>
      </c>
      <c r="C1" t="s">
        <v>126</v>
      </c>
      <c r="D1" t="s">
        <v>127</v>
      </c>
    </row>
    <row r="2" spans="1:4" x14ac:dyDescent="0.25">
      <c r="A2" t="s">
        <v>24</v>
      </c>
      <c r="B2" t="s">
        <v>111</v>
      </c>
      <c r="C2" t="s">
        <v>25</v>
      </c>
      <c r="D2">
        <f>'Г на группу'!DQ4</f>
        <v>1800</v>
      </c>
    </row>
    <row r="3" spans="1:4" x14ac:dyDescent="0.25">
      <c r="A3" t="s">
        <v>24</v>
      </c>
      <c r="B3" t="s">
        <v>111</v>
      </c>
      <c r="C3" t="s">
        <v>26</v>
      </c>
      <c r="D3">
        <f>'Г на группу'!DQ5</f>
        <v>1440</v>
      </c>
    </row>
    <row r="4" spans="1:4" x14ac:dyDescent="0.25">
      <c r="A4" t="s">
        <v>24</v>
      </c>
      <c r="B4" t="s">
        <v>111</v>
      </c>
      <c r="C4" t="s">
        <v>108</v>
      </c>
      <c r="D4">
        <f>'Г на группу'!DQ6</f>
        <v>2160</v>
      </c>
    </row>
    <row r="5" spans="1:4" x14ac:dyDescent="0.25">
      <c r="A5" t="s">
        <v>24</v>
      </c>
      <c r="B5" t="s">
        <v>111</v>
      </c>
      <c r="C5" t="s">
        <v>28</v>
      </c>
      <c r="D5">
        <f>'Г на группу'!DQ7</f>
        <v>1800</v>
      </c>
    </row>
    <row r="6" spans="1:4" x14ac:dyDescent="0.25">
      <c r="A6" t="s">
        <v>24</v>
      </c>
      <c r="B6" t="s">
        <v>111</v>
      </c>
      <c r="C6" t="s">
        <v>77</v>
      </c>
      <c r="D6">
        <f>'Г на группу'!DQ8</f>
        <v>720</v>
      </c>
    </row>
    <row r="7" spans="1:4" x14ac:dyDescent="0.25">
      <c r="A7" t="s">
        <v>24</v>
      </c>
      <c r="B7" t="s">
        <v>112</v>
      </c>
      <c r="C7" t="s">
        <v>29</v>
      </c>
      <c r="D7">
        <f>'Г на группу'!DQ9</f>
        <v>630</v>
      </c>
    </row>
    <row r="8" spans="1:4" x14ac:dyDescent="0.25">
      <c r="A8" t="s">
        <v>24</v>
      </c>
      <c r="B8" t="s">
        <v>112</v>
      </c>
      <c r="C8" t="s">
        <v>30</v>
      </c>
      <c r="D8">
        <f>'Г на группу'!DQ10</f>
        <v>720</v>
      </c>
    </row>
    <row r="9" spans="1:4" x14ac:dyDescent="0.25">
      <c r="A9" t="s">
        <v>24</v>
      </c>
      <c r="B9" t="s">
        <v>112</v>
      </c>
      <c r="C9" t="s">
        <v>105</v>
      </c>
      <c r="D9">
        <f>'Г на группу'!DQ11</f>
        <v>630</v>
      </c>
    </row>
    <row r="10" spans="1:4" x14ac:dyDescent="0.25">
      <c r="A10" t="s">
        <v>24</v>
      </c>
      <c r="B10" t="s">
        <v>31</v>
      </c>
      <c r="C10" t="s">
        <v>31</v>
      </c>
      <c r="D10">
        <f>'Г на группу'!DQ12</f>
        <v>3960</v>
      </c>
    </row>
    <row r="11" spans="1:4" x14ac:dyDescent="0.25">
      <c r="A11" t="s">
        <v>24</v>
      </c>
      <c r="B11" t="s">
        <v>114</v>
      </c>
      <c r="C11" t="s">
        <v>32</v>
      </c>
      <c r="D11">
        <f>'Г на группу'!DQ13</f>
        <v>2640</v>
      </c>
    </row>
    <row r="12" spans="1:4" x14ac:dyDescent="0.25">
      <c r="A12" t="s">
        <v>24</v>
      </c>
      <c r="B12" t="s">
        <v>113</v>
      </c>
      <c r="C12" t="s">
        <v>33</v>
      </c>
      <c r="D12">
        <f>'Г на группу'!DQ14</f>
        <v>440</v>
      </c>
    </row>
    <row r="13" spans="1:4" x14ac:dyDescent="0.25">
      <c r="A13" t="s">
        <v>24</v>
      </c>
      <c r="B13" t="s">
        <v>116</v>
      </c>
      <c r="C13" t="s">
        <v>34</v>
      </c>
      <c r="D13">
        <f>'Г на группу'!DQ15</f>
        <v>1452</v>
      </c>
    </row>
    <row r="14" spans="1:4" x14ac:dyDescent="0.25">
      <c r="A14" t="s">
        <v>24</v>
      </c>
      <c r="B14" t="s">
        <v>35</v>
      </c>
      <c r="C14" t="s">
        <v>35</v>
      </c>
      <c r="D14">
        <f>'Г на группу'!DQ16</f>
        <v>1980</v>
      </c>
    </row>
    <row r="15" spans="1:4" x14ac:dyDescent="0.25">
      <c r="A15" t="s">
        <v>24</v>
      </c>
      <c r="B15" t="s">
        <v>36</v>
      </c>
      <c r="C15" t="s">
        <v>36</v>
      </c>
      <c r="D15">
        <f>'Г на группу'!DQ17</f>
        <v>132</v>
      </c>
    </row>
    <row r="16" spans="1:4" x14ac:dyDescent="0.25">
      <c r="A16" t="s">
        <v>24</v>
      </c>
      <c r="B16" t="s">
        <v>115</v>
      </c>
      <c r="C16" t="s">
        <v>37</v>
      </c>
      <c r="D16">
        <f>'Г на группу'!DQ18</f>
        <v>360</v>
      </c>
    </row>
    <row r="17" spans="1:4" x14ac:dyDescent="0.25">
      <c r="A17" t="s">
        <v>24</v>
      </c>
      <c r="B17" t="s">
        <v>115</v>
      </c>
      <c r="C17" t="s">
        <v>66</v>
      </c>
      <c r="D17">
        <f>'Г на группу'!DQ19</f>
        <v>450</v>
      </c>
    </row>
    <row r="18" spans="1:4" x14ac:dyDescent="0.25">
      <c r="A18" t="s">
        <v>24</v>
      </c>
      <c r="B18" t="s">
        <v>115</v>
      </c>
      <c r="C18" t="s">
        <v>39</v>
      </c>
      <c r="D18">
        <f>'Г на группу'!DQ20</f>
        <v>450</v>
      </c>
    </row>
    <row r="19" spans="1:4" x14ac:dyDescent="0.25">
      <c r="A19" t="s">
        <v>24</v>
      </c>
      <c r="B19" t="s">
        <v>115</v>
      </c>
      <c r="C19" t="s">
        <v>40</v>
      </c>
      <c r="D19">
        <f>'Г на группу'!DQ21</f>
        <v>240</v>
      </c>
    </row>
    <row r="20" spans="1:4" x14ac:dyDescent="0.25">
      <c r="A20" t="s">
        <v>24</v>
      </c>
      <c r="B20" t="s">
        <v>115</v>
      </c>
      <c r="C20" t="s">
        <v>41</v>
      </c>
      <c r="D20">
        <f>'Г на группу'!DQ22</f>
        <v>120</v>
      </c>
    </row>
    <row r="21" spans="1:4" x14ac:dyDescent="0.25">
      <c r="A21" t="s">
        <v>24</v>
      </c>
      <c r="B21" t="s">
        <v>115</v>
      </c>
      <c r="C21" t="s">
        <v>42</v>
      </c>
      <c r="D21">
        <f>'Г на группу'!DQ23</f>
        <v>324</v>
      </c>
    </row>
    <row r="22" spans="1:4" x14ac:dyDescent="0.25">
      <c r="A22" t="s">
        <v>24</v>
      </c>
      <c r="B22" t="s">
        <v>115</v>
      </c>
      <c r="C22" t="s">
        <v>43</v>
      </c>
      <c r="D22">
        <f>'Г на группу'!DQ24</f>
        <v>240</v>
      </c>
    </row>
    <row r="23" spans="1:4" x14ac:dyDescent="0.25">
      <c r="A23" t="s">
        <v>24</v>
      </c>
      <c r="B23" t="s">
        <v>115</v>
      </c>
      <c r="C23" t="s">
        <v>44</v>
      </c>
      <c r="D23">
        <f>'Г на группу'!DQ25</f>
        <v>360</v>
      </c>
    </row>
    <row r="24" spans="1:4" x14ac:dyDescent="0.25">
      <c r="A24" t="s">
        <v>24</v>
      </c>
      <c r="B24" t="s">
        <v>115</v>
      </c>
      <c r="C24" t="s">
        <v>45</v>
      </c>
      <c r="D24">
        <f>'Г на группу'!DQ26</f>
        <v>252</v>
      </c>
    </row>
    <row r="25" spans="1:4" x14ac:dyDescent="0.25">
      <c r="A25" t="s">
        <v>24</v>
      </c>
      <c r="B25" t="s">
        <v>115</v>
      </c>
      <c r="C25" t="s">
        <v>106</v>
      </c>
      <c r="D25">
        <f>'Г на группу'!DQ27</f>
        <v>360</v>
      </c>
    </row>
    <row r="26" spans="1:4" x14ac:dyDescent="0.25">
      <c r="A26" t="s">
        <v>24</v>
      </c>
      <c r="B26" t="s">
        <v>115</v>
      </c>
      <c r="C26" t="s">
        <v>135</v>
      </c>
      <c r="D26">
        <f>'Г на группу'!DQ28</f>
        <v>150</v>
      </c>
    </row>
    <row r="27" spans="1:4" x14ac:dyDescent="0.25">
      <c r="A27" t="s">
        <v>24</v>
      </c>
      <c r="B27" t="s">
        <v>117</v>
      </c>
      <c r="C27" t="s">
        <v>46</v>
      </c>
      <c r="D27">
        <f>'Г на группу'!DQ29</f>
        <v>132</v>
      </c>
    </row>
    <row r="28" spans="1:4" x14ac:dyDescent="0.25">
      <c r="A28" t="s">
        <v>24</v>
      </c>
      <c r="B28" t="s">
        <v>117</v>
      </c>
      <c r="C28" t="s">
        <v>47</v>
      </c>
      <c r="D28">
        <f>'Г на группу'!DQ30</f>
        <v>132</v>
      </c>
    </row>
    <row r="29" spans="1:4" x14ac:dyDescent="0.25">
      <c r="A29" t="s">
        <v>24</v>
      </c>
      <c r="B29" t="s">
        <v>116</v>
      </c>
      <c r="C29" t="s">
        <v>48</v>
      </c>
      <c r="D29">
        <f>'Г на группу'!DQ31</f>
        <v>726</v>
      </c>
    </row>
    <row r="31" spans="1:4" x14ac:dyDescent="0.25">
      <c r="A31" t="s">
        <v>49</v>
      </c>
      <c r="B31" t="s">
        <v>118</v>
      </c>
      <c r="C31" t="s">
        <v>51</v>
      </c>
      <c r="D31">
        <f>'Г на группу'!DQ35</f>
        <v>360</v>
      </c>
    </row>
    <row r="32" spans="1:4" x14ac:dyDescent="0.25">
      <c r="A32" t="s">
        <v>49</v>
      </c>
      <c r="B32" t="s">
        <v>118</v>
      </c>
      <c r="C32" t="s">
        <v>52</v>
      </c>
      <c r="D32">
        <f>'Г на группу'!DQ36</f>
        <v>450</v>
      </c>
    </row>
    <row r="33" spans="1:4" x14ac:dyDescent="0.25">
      <c r="A33" t="s">
        <v>49</v>
      </c>
      <c r="B33" t="s">
        <v>118</v>
      </c>
      <c r="C33" t="s">
        <v>53</v>
      </c>
      <c r="D33">
        <f>'Г на группу'!DQ37</f>
        <v>270</v>
      </c>
    </row>
    <row r="34" spans="1:4" x14ac:dyDescent="0.25">
      <c r="A34" t="s">
        <v>49</v>
      </c>
      <c r="B34" t="s">
        <v>119</v>
      </c>
      <c r="C34" t="s">
        <v>54</v>
      </c>
      <c r="D34">
        <f>'Г на группу'!DQ38</f>
        <v>150</v>
      </c>
    </row>
    <row r="35" spans="1:4" x14ac:dyDescent="0.25">
      <c r="A35" t="s">
        <v>49</v>
      </c>
      <c r="B35" t="s">
        <v>119</v>
      </c>
      <c r="C35" t="s">
        <v>55</v>
      </c>
      <c r="D35">
        <f>'Г на группу'!DQ39</f>
        <v>90</v>
      </c>
    </row>
    <row r="36" spans="1:4" x14ac:dyDescent="0.25">
      <c r="A36" t="s">
        <v>49</v>
      </c>
      <c r="B36" t="s">
        <v>119</v>
      </c>
      <c r="C36" t="s">
        <v>56</v>
      </c>
      <c r="D36">
        <f>'Г на группу'!DQ40</f>
        <v>120</v>
      </c>
    </row>
    <row r="37" spans="1:4" x14ac:dyDescent="0.25">
      <c r="A37" t="s">
        <v>49</v>
      </c>
      <c r="B37" t="s">
        <v>119</v>
      </c>
      <c r="C37" t="s">
        <v>57</v>
      </c>
      <c r="D37">
        <f>'Г на группу'!DQ41</f>
        <v>144</v>
      </c>
    </row>
    <row r="38" spans="1:4" x14ac:dyDescent="0.25">
      <c r="A38" t="s">
        <v>49</v>
      </c>
      <c r="B38" t="s">
        <v>119</v>
      </c>
      <c r="C38" t="s">
        <v>58</v>
      </c>
      <c r="D38">
        <f>'Г на группу'!DQ42</f>
        <v>144</v>
      </c>
    </row>
    <row r="39" spans="1:4" x14ac:dyDescent="0.25">
      <c r="A39" t="s">
        <v>49</v>
      </c>
      <c r="B39" t="s">
        <v>119</v>
      </c>
      <c r="C39" t="s">
        <v>59</v>
      </c>
      <c r="D39">
        <f>'Г на группу'!DQ43</f>
        <v>144</v>
      </c>
    </row>
    <row r="40" spans="1:4" x14ac:dyDescent="0.25">
      <c r="A40" t="s">
        <v>49</v>
      </c>
      <c r="B40" t="s">
        <v>119</v>
      </c>
      <c r="C40" t="s">
        <v>60</v>
      </c>
      <c r="D40">
        <f>'Г на группу'!DQ44</f>
        <v>0</v>
      </c>
    </row>
    <row r="41" spans="1:4" x14ac:dyDescent="0.25">
      <c r="A41" t="s">
        <v>49</v>
      </c>
      <c r="B41" t="s">
        <v>122</v>
      </c>
      <c r="C41" t="s">
        <v>107</v>
      </c>
      <c r="D41">
        <f>'Г на группу'!DQ45</f>
        <v>324</v>
      </c>
    </row>
    <row r="42" spans="1:4" x14ac:dyDescent="0.25">
      <c r="A42" t="s">
        <v>49</v>
      </c>
      <c r="B42" t="s">
        <v>118</v>
      </c>
      <c r="C42" t="s">
        <v>61</v>
      </c>
      <c r="D42">
        <f>'Г на группу'!DQ46</f>
        <v>1080</v>
      </c>
    </row>
    <row r="43" spans="1:4" x14ac:dyDescent="0.25">
      <c r="A43" t="s">
        <v>49</v>
      </c>
      <c r="B43" t="s">
        <v>120</v>
      </c>
      <c r="C43" t="s">
        <v>62</v>
      </c>
      <c r="D43">
        <f>'Г на группу'!DQ47</f>
        <v>1080</v>
      </c>
    </row>
    <row r="44" spans="1:4" x14ac:dyDescent="0.25">
      <c r="A44" t="s">
        <v>49</v>
      </c>
      <c r="B44" t="s">
        <v>36</v>
      </c>
      <c r="C44" t="s">
        <v>36</v>
      </c>
      <c r="D44">
        <f>'Г на группу'!DQ48</f>
        <v>156</v>
      </c>
    </row>
    <row r="45" spans="1:4" x14ac:dyDescent="0.25">
      <c r="A45" t="s">
        <v>49</v>
      </c>
      <c r="B45" t="s">
        <v>121</v>
      </c>
      <c r="C45" t="s">
        <v>63</v>
      </c>
      <c r="D45">
        <f>'Г на группу'!DQ49</f>
        <v>1980</v>
      </c>
    </row>
    <row r="46" spans="1:4" x14ac:dyDescent="0.25">
      <c r="A46" t="s">
        <v>49</v>
      </c>
      <c r="B46" t="s">
        <v>121</v>
      </c>
      <c r="C46" t="s">
        <v>64</v>
      </c>
      <c r="D46">
        <f>'Г на группу'!DQ50</f>
        <v>1896</v>
      </c>
    </row>
    <row r="47" spans="1:4" x14ac:dyDescent="0.25">
      <c r="A47" t="s">
        <v>49</v>
      </c>
      <c r="B47" t="s">
        <v>121</v>
      </c>
      <c r="C47" t="s">
        <v>65</v>
      </c>
      <c r="D47">
        <f>'Г на группу'!DQ51</f>
        <v>720</v>
      </c>
    </row>
    <row r="48" spans="1:4" x14ac:dyDescent="0.25">
      <c r="A48" t="s">
        <v>49</v>
      </c>
      <c r="B48" t="s">
        <v>115</v>
      </c>
      <c r="C48" t="s">
        <v>37</v>
      </c>
      <c r="D48">
        <f>'Г на группу'!DQ52</f>
        <v>480</v>
      </c>
    </row>
    <row r="49" spans="1:4" x14ac:dyDescent="0.25">
      <c r="A49" t="s">
        <v>49</v>
      </c>
      <c r="B49" t="s">
        <v>115</v>
      </c>
      <c r="C49" t="s">
        <v>66</v>
      </c>
      <c r="D49">
        <f>'Г на группу'!DQ53</f>
        <v>150</v>
      </c>
    </row>
    <row r="50" spans="1:4" x14ac:dyDescent="0.25">
      <c r="A50" t="s">
        <v>49</v>
      </c>
      <c r="B50" t="s">
        <v>115</v>
      </c>
      <c r="C50" t="s">
        <v>39</v>
      </c>
      <c r="D50">
        <f>'Г на группу'!DQ54</f>
        <v>150</v>
      </c>
    </row>
    <row r="51" spans="1:4" x14ac:dyDescent="0.25">
      <c r="A51" t="s">
        <v>49</v>
      </c>
      <c r="B51" t="s">
        <v>115</v>
      </c>
      <c r="C51" t="s">
        <v>40</v>
      </c>
      <c r="D51">
        <f>'Г на группу'!DQ55</f>
        <v>480</v>
      </c>
    </row>
    <row r="52" spans="1:4" x14ac:dyDescent="0.25">
      <c r="A52" t="s">
        <v>49</v>
      </c>
      <c r="B52" t="s">
        <v>115</v>
      </c>
      <c r="C52" t="s">
        <v>41</v>
      </c>
      <c r="D52">
        <f>'Г на группу'!DQ56</f>
        <v>480</v>
      </c>
    </row>
    <row r="53" spans="1:4" x14ac:dyDescent="0.25">
      <c r="A53" t="s">
        <v>49</v>
      </c>
      <c r="B53" t="s">
        <v>115</v>
      </c>
      <c r="C53" t="s">
        <v>42</v>
      </c>
      <c r="D53">
        <f>'Г на группу'!DQ57</f>
        <v>648</v>
      </c>
    </row>
    <row r="54" spans="1:4" x14ac:dyDescent="0.25">
      <c r="A54" t="s">
        <v>49</v>
      </c>
      <c r="B54" t="s">
        <v>115</v>
      </c>
      <c r="C54" t="s">
        <v>43</v>
      </c>
      <c r="D54">
        <f>'Г на группу'!DQ58</f>
        <v>360</v>
      </c>
    </row>
    <row r="55" spans="1:4" x14ac:dyDescent="0.25">
      <c r="A55" t="s">
        <v>49</v>
      </c>
      <c r="B55" t="s">
        <v>115</v>
      </c>
      <c r="C55" t="s">
        <v>44</v>
      </c>
      <c r="D55">
        <f>'Г на группу'!DQ59</f>
        <v>360</v>
      </c>
    </row>
    <row r="56" spans="1:4" x14ac:dyDescent="0.25">
      <c r="A56" t="s">
        <v>49</v>
      </c>
      <c r="B56" t="s">
        <v>115</v>
      </c>
      <c r="C56" t="s">
        <v>45</v>
      </c>
      <c r="D56">
        <f>'Г на группу'!DQ60</f>
        <v>504</v>
      </c>
    </row>
    <row r="57" spans="1:4" x14ac:dyDescent="0.25">
      <c r="A57" t="s">
        <v>49</v>
      </c>
      <c r="B57" t="s">
        <v>115</v>
      </c>
      <c r="C57" t="s">
        <v>106</v>
      </c>
      <c r="D57">
        <f>'Г на группу'!DQ61</f>
        <v>360</v>
      </c>
    </row>
    <row r="58" spans="1:4" x14ac:dyDescent="0.25">
      <c r="A58" t="s">
        <v>49</v>
      </c>
      <c r="B58" t="s">
        <v>115</v>
      </c>
      <c r="C58" t="s">
        <v>135</v>
      </c>
      <c r="D58">
        <f>'Г на группу'!DQ62</f>
        <v>300</v>
      </c>
    </row>
    <row r="59" spans="1:4" x14ac:dyDescent="0.25">
      <c r="A59" t="s">
        <v>49</v>
      </c>
      <c r="B59" t="s">
        <v>68</v>
      </c>
      <c r="C59" t="s">
        <v>68</v>
      </c>
      <c r="D59">
        <f>'Г на группу'!DQ63</f>
        <v>1980</v>
      </c>
    </row>
    <row r="60" spans="1:4" x14ac:dyDescent="0.25">
      <c r="A60" t="s">
        <v>49</v>
      </c>
      <c r="B60" t="s">
        <v>117</v>
      </c>
      <c r="C60" t="s">
        <v>46</v>
      </c>
      <c r="D60">
        <f>'Г на группу'!DQ64</f>
        <v>72</v>
      </c>
    </row>
    <row r="61" spans="1:4" x14ac:dyDescent="0.25">
      <c r="A61" t="s">
        <v>49</v>
      </c>
      <c r="B61" t="s">
        <v>117</v>
      </c>
      <c r="C61" t="s">
        <v>47</v>
      </c>
      <c r="D61">
        <f>'Г на группу'!DQ65</f>
        <v>132</v>
      </c>
    </row>
    <row r="62" spans="1:4" x14ac:dyDescent="0.25">
      <c r="A62" t="s">
        <v>49</v>
      </c>
      <c r="B62" t="s">
        <v>117</v>
      </c>
      <c r="C62" t="s">
        <v>69</v>
      </c>
      <c r="D62">
        <f>'Г на группу'!DQ66</f>
        <v>60</v>
      </c>
    </row>
    <row r="63" spans="1:4" x14ac:dyDescent="0.25">
      <c r="A63" t="s">
        <v>49</v>
      </c>
      <c r="B63" t="s">
        <v>116</v>
      </c>
      <c r="C63" t="s">
        <v>48</v>
      </c>
      <c r="D63">
        <f>'Г на группу'!DQ67</f>
        <v>726</v>
      </c>
    </row>
    <row r="64" spans="1:4" x14ac:dyDescent="0.25">
      <c r="A64" t="s">
        <v>49</v>
      </c>
      <c r="B64" t="s">
        <v>72</v>
      </c>
      <c r="C64" t="s">
        <v>70</v>
      </c>
      <c r="D64">
        <f>'Г на группу'!DQ68</f>
        <v>18</v>
      </c>
    </row>
    <row r="65" spans="1:4" x14ac:dyDescent="0.25">
      <c r="A65" t="s">
        <v>49</v>
      </c>
      <c r="B65" t="s">
        <v>72</v>
      </c>
      <c r="C65" t="s">
        <v>71</v>
      </c>
      <c r="D65">
        <f>'Г на группу'!DQ69</f>
        <v>18</v>
      </c>
    </row>
    <row r="67" spans="1:4" x14ac:dyDescent="0.25">
      <c r="A67" t="s">
        <v>73</v>
      </c>
      <c r="B67" t="s">
        <v>111</v>
      </c>
      <c r="C67" t="s">
        <v>25</v>
      </c>
      <c r="D67">
        <f>'Г на группу'!DQ75</f>
        <v>1290</v>
      </c>
    </row>
    <row r="68" spans="1:4" x14ac:dyDescent="0.25">
      <c r="A68" t="s">
        <v>73</v>
      </c>
      <c r="B68" t="s">
        <v>111</v>
      </c>
      <c r="C68" t="s">
        <v>26</v>
      </c>
      <c r="D68">
        <f>'Г на группу'!DQ76</f>
        <v>1290</v>
      </c>
    </row>
    <row r="69" spans="1:4" x14ac:dyDescent="0.25">
      <c r="A69" t="s">
        <v>73</v>
      </c>
      <c r="B69" t="s">
        <v>111</v>
      </c>
      <c r="C69" t="s">
        <v>74</v>
      </c>
      <c r="D69">
        <f>'Г на группу'!DQ77</f>
        <v>1290</v>
      </c>
    </row>
    <row r="70" spans="1:4" x14ac:dyDescent="0.25">
      <c r="A70" t="s">
        <v>73</v>
      </c>
      <c r="B70" t="s">
        <v>111</v>
      </c>
      <c r="C70" t="s">
        <v>75</v>
      </c>
      <c r="D70">
        <f>'Г на группу'!DQ78</f>
        <v>1290</v>
      </c>
    </row>
    <row r="71" spans="1:4" x14ac:dyDescent="0.25">
      <c r="A71" t="s">
        <v>73</v>
      </c>
      <c r="B71" t="s">
        <v>111</v>
      </c>
      <c r="C71" t="s">
        <v>76</v>
      </c>
      <c r="D71">
        <f>'Г на группу'!DQ79</f>
        <v>1320</v>
      </c>
    </row>
    <row r="72" spans="1:4" x14ac:dyDescent="0.25">
      <c r="A72" t="s">
        <v>73</v>
      </c>
      <c r="B72" t="s">
        <v>111</v>
      </c>
      <c r="C72" t="s">
        <v>77</v>
      </c>
      <c r="D72">
        <f>'Г на группу'!DQ80</f>
        <v>1320</v>
      </c>
    </row>
    <row r="73" spans="1:4" x14ac:dyDescent="0.25">
      <c r="A73" t="s">
        <v>73</v>
      </c>
      <c r="B73" t="s">
        <v>111</v>
      </c>
      <c r="C73" t="s">
        <v>78</v>
      </c>
      <c r="D73">
        <f>'Г на группу'!DQ81</f>
        <v>870</v>
      </c>
    </row>
    <row r="74" spans="1:4" x14ac:dyDescent="0.25">
      <c r="A74" t="s">
        <v>73</v>
      </c>
      <c r="B74" t="s">
        <v>111</v>
      </c>
      <c r="C74" t="s">
        <v>79</v>
      </c>
      <c r="D74">
        <f>'Г на группу'!DQ82</f>
        <v>870</v>
      </c>
    </row>
    <row r="75" spans="1:4" x14ac:dyDescent="0.25">
      <c r="A75" t="s">
        <v>73</v>
      </c>
      <c r="B75" t="s">
        <v>119</v>
      </c>
      <c r="C75" t="s">
        <v>57</v>
      </c>
      <c r="D75">
        <f>'Г на группу'!DQ83</f>
        <v>120</v>
      </c>
    </row>
    <row r="76" spans="1:4" x14ac:dyDescent="0.25">
      <c r="A76" t="s">
        <v>73</v>
      </c>
      <c r="B76" t="s">
        <v>119</v>
      </c>
      <c r="C76" t="s">
        <v>58</v>
      </c>
      <c r="D76">
        <f>'Г на группу'!DQ84</f>
        <v>144</v>
      </c>
    </row>
    <row r="77" spans="1:4" x14ac:dyDescent="0.25">
      <c r="A77" t="s">
        <v>73</v>
      </c>
      <c r="B77" t="s">
        <v>119</v>
      </c>
      <c r="C77" t="s">
        <v>59</v>
      </c>
      <c r="D77">
        <f>'Г на группу'!DQ85</f>
        <v>120</v>
      </c>
    </row>
    <row r="78" spans="1:4" x14ac:dyDescent="0.25">
      <c r="A78" t="s">
        <v>73</v>
      </c>
      <c r="B78" t="s">
        <v>119</v>
      </c>
      <c r="C78" t="s">
        <v>60</v>
      </c>
      <c r="D78">
        <f>'Г на группу'!DQ86</f>
        <v>144</v>
      </c>
    </row>
    <row r="79" spans="1:4" x14ac:dyDescent="0.25">
      <c r="A79" t="s">
        <v>73</v>
      </c>
      <c r="B79" t="s">
        <v>122</v>
      </c>
      <c r="C79" t="s">
        <v>107</v>
      </c>
      <c r="D79">
        <f>'Г на группу'!DQ87</f>
        <v>300</v>
      </c>
    </row>
    <row r="80" spans="1:4" x14ac:dyDescent="0.25">
      <c r="A80" t="s">
        <v>73</v>
      </c>
      <c r="B80" t="s">
        <v>120</v>
      </c>
      <c r="C80" t="s">
        <v>62</v>
      </c>
      <c r="D80">
        <f>'Г на группу'!DQ88</f>
        <v>3450</v>
      </c>
    </row>
    <row r="81" spans="1:4" x14ac:dyDescent="0.25">
      <c r="A81" t="s">
        <v>73</v>
      </c>
      <c r="B81" t="s">
        <v>120</v>
      </c>
      <c r="C81" t="s">
        <v>104</v>
      </c>
      <c r="D81">
        <f>'Г на группу'!DQ89</f>
        <v>3450</v>
      </c>
    </row>
    <row r="82" spans="1:4" x14ac:dyDescent="0.25">
      <c r="A82" t="s">
        <v>73</v>
      </c>
      <c r="B82" t="s">
        <v>36</v>
      </c>
      <c r="C82" t="s">
        <v>36</v>
      </c>
      <c r="D82">
        <f>'Г на группу'!DQ90</f>
        <v>264</v>
      </c>
    </row>
    <row r="83" spans="1:4" x14ac:dyDescent="0.25">
      <c r="A83" t="s">
        <v>73</v>
      </c>
      <c r="B83" t="s">
        <v>115</v>
      </c>
      <c r="C83" t="s">
        <v>37</v>
      </c>
      <c r="D83">
        <f>'Г на группу'!DQ91</f>
        <v>360</v>
      </c>
    </row>
    <row r="84" spans="1:4" x14ac:dyDescent="0.25">
      <c r="A84" t="s">
        <v>73</v>
      </c>
      <c r="B84" t="s">
        <v>115</v>
      </c>
      <c r="C84" t="s">
        <v>66</v>
      </c>
      <c r="D84">
        <f>'Г на группу'!DQ92</f>
        <v>300</v>
      </c>
    </row>
    <row r="85" spans="1:4" x14ac:dyDescent="0.25">
      <c r="A85" t="s">
        <v>73</v>
      </c>
      <c r="B85" t="s">
        <v>115</v>
      </c>
      <c r="C85" t="s">
        <v>39</v>
      </c>
      <c r="D85">
        <f>'Г на группу'!DQ93</f>
        <v>300</v>
      </c>
    </row>
    <row r="86" spans="1:4" x14ac:dyDescent="0.25">
      <c r="A86" t="s">
        <v>73</v>
      </c>
      <c r="B86" t="s">
        <v>115</v>
      </c>
      <c r="C86" t="s">
        <v>40</v>
      </c>
      <c r="D86">
        <f>'Г на группу'!DQ94</f>
        <v>300</v>
      </c>
    </row>
    <row r="87" spans="1:4" x14ac:dyDescent="0.25">
      <c r="A87" t="s">
        <v>73</v>
      </c>
      <c r="B87" t="s">
        <v>115</v>
      </c>
      <c r="C87" t="s">
        <v>41</v>
      </c>
      <c r="D87">
        <f>'Г на группу'!DQ95</f>
        <v>120</v>
      </c>
    </row>
    <row r="88" spans="1:4" x14ac:dyDescent="0.25">
      <c r="A88" t="s">
        <v>73</v>
      </c>
      <c r="B88" t="s">
        <v>115</v>
      </c>
      <c r="C88" t="s">
        <v>42</v>
      </c>
      <c r="D88">
        <f>'Г на группу'!DQ96</f>
        <v>324</v>
      </c>
    </row>
    <row r="89" spans="1:4" x14ac:dyDescent="0.25">
      <c r="A89" t="s">
        <v>73</v>
      </c>
      <c r="B89" t="s">
        <v>115</v>
      </c>
      <c r="C89" t="s">
        <v>43</v>
      </c>
      <c r="D89">
        <f>'Г на группу'!DQ97</f>
        <v>360</v>
      </c>
    </row>
    <row r="90" spans="1:4" x14ac:dyDescent="0.25">
      <c r="A90" t="s">
        <v>73</v>
      </c>
      <c r="B90" t="s">
        <v>115</v>
      </c>
      <c r="C90" t="s">
        <v>44</v>
      </c>
      <c r="D90">
        <f>'Г на группу'!DQ98</f>
        <v>360</v>
      </c>
    </row>
    <row r="91" spans="1:4" x14ac:dyDescent="0.25">
      <c r="A91" t="s">
        <v>73</v>
      </c>
      <c r="B91" t="s">
        <v>115</v>
      </c>
      <c r="C91" t="s">
        <v>45</v>
      </c>
      <c r="D91">
        <f>'Г на группу'!DQ99</f>
        <v>252</v>
      </c>
    </row>
    <row r="92" spans="1:4" x14ac:dyDescent="0.25">
      <c r="A92" t="s">
        <v>73</v>
      </c>
      <c r="B92" t="s">
        <v>115</v>
      </c>
      <c r="C92" t="s">
        <v>106</v>
      </c>
      <c r="D92">
        <f>'Г на группу'!DQ100</f>
        <v>360</v>
      </c>
    </row>
    <row r="93" spans="1:4" x14ac:dyDescent="0.25">
      <c r="A93" t="s">
        <v>49</v>
      </c>
      <c r="B93" t="s">
        <v>115</v>
      </c>
      <c r="C93" t="s">
        <v>135</v>
      </c>
      <c r="D93">
        <f>'Г на группу'!DQ101</f>
        <v>300</v>
      </c>
    </row>
    <row r="94" spans="1:4" x14ac:dyDescent="0.25">
      <c r="A94" t="s">
        <v>73</v>
      </c>
      <c r="B94" t="s">
        <v>68</v>
      </c>
      <c r="C94" t="s">
        <v>68</v>
      </c>
      <c r="D94">
        <f>'Г на группу'!DQ102</f>
        <v>1980</v>
      </c>
    </row>
    <row r="95" spans="1:4" x14ac:dyDescent="0.25">
      <c r="A95" t="s">
        <v>73</v>
      </c>
      <c r="B95" t="s">
        <v>117</v>
      </c>
      <c r="C95" t="s">
        <v>46</v>
      </c>
      <c r="D95">
        <f>'Г на группу'!DQ103</f>
        <v>132</v>
      </c>
    </row>
    <row r="96" spans="1:4" x14ac:dyDescent="0.25">
      <c r="A96" t="s">
        <v>73</v>
      </c>
      <c r="B96" t="s">
        <v>117</v>
      </c>
      <c r="C96" t="s">
        <v>81</v>
      </c>
      <c r="D96">
        <f>'Г на группу'!DQ104</f>
        <v>132</v>
      </c>
    </row>
    <row r="97" spans="1:4" x14ac:dyDescent="0.25">
      <c r="A97" t="s">
        <v>73</v>
      </c>
      <c r="B97" t="s">
        <v>116</v>
      </c>
      <c r="C97" t="s">
        <v>48</v>
      </c>
      <c r="D97">
        <f>'Г на группу'!DQ105</f>
        <v>726</v>
      </c>
    </row>
    <row r="98" spans="1:4" x14ac:dyDescent="0.25">
      <c r="A98" t="s">
        <v>73</v>
      </c>
      <c r="B98" t="s">
        <v>72</v>
      </c>
      <c r="C98" t="s">
        <v>70</v>
      </c>
      <c r="D98">
        <f>'Г на группу'!DQ106</f>
        <v>33</v>
      </c>
    </row>
    <row r="99" spans="1:4" x14ac:dyDescent="0.25">
      <c r="A99" t="s">
        <v>73</v>
      </c>
      <c r="B99" t="s">
        <v>72</v>
      </c>
      <c r="C99" t="s">
        <v>71</v>
      </c>
      <c r="D99">
        <f>'Г на группу'!DQ107</f>
        <v>33</v>
      </c>
    </row>
    <row r="100" spans="1:4" x14ac:dyDescent="0.25">
      <c r="A100" t="s">
        <v>73</v>
      </c>
      <c r="B100" t="s">
        <v>72</v>
      </c>
      <c r="C100" t="s">
        <v>82</v>
      </c>
      <c r="D100">
        <f>'Г на группу'!DQ108</f>
        <v>33</v>
      </c>
    </row>
    <row r="101" spans="1:4" x14ac:dyDescent="0.25">
      <c r="A101" t="s">
        <v>73</v>
      </c>
      <c r="B101" t="s">
        <v>72</v>
      </c>
      <c r="C101" t="s">
        <v>83</v>
      </c>
      <c r="D101">
        <f>'Г на группу'!DQ109</f>
        <v>33</v>
      </c>
    </row>
    <row r="102" spans="1:4" x14ac:dyDescent="0.25">
      <c r="A102" t="s">
        <v>73</v>
      </c>
      <c r="B102" t="s">
        <v>123</v>
      </c>
      <c r="C102" t="s">
        <v>84</v>
      </c>
      <c r="D102">
        <f>'Г на группу'!DQ111</f>
        <v>360</v>
      </c>
    </row>
    <row r="104" spans="1:4" x14ac:dyDescent="0.25">
      <c r="A104" t="s">
        <v>125</v>
      </c>
      <c r="B104" t="s">
        <v>112</v>
      </c>
      <c r="C104" t="s">
        <v>86</v>
      </c>
      <c r="D104">
        <f>'Г на группу'!DQ119</f>
        <v>804</v>
      </c>
    </row>
    <row r="105" spans="1:4" x14ac:dyDescent="0.25">
      <c r="A105" t="s">
        <v>125</v>
      </c>
      <c r="B105" t="s">
        <v>112</v>
      </c>
      <c r="C105" t="s">
        <v>87</v>
      </c>
      <c r="D105">
        <f>'Г на группу'!DQ120</f>
        <v>804</v>
      </c>
    </row>
    <row r="106" spans="1:4" x14ac:dyDescent="0.25">
      <c r="A106" t="s">
        <v>125</v>
      </c>
      <c r="B106" t="s">
        <v>112</v>
      </c>
      <c r="C106" t="s">
        <v>88</v>
      </c>
      <c r="D106">
        <f>'Г на группу'!DQ121</f>
        <v>804</v>
      </c>
    </row>
    <row r="107" spans="1:4" x14ac:dyDescent="0.25">
      <c r="A107" t="s">
        <v>125</v>
      </c>
      <c r="B107" t="s">
        <v>112</v>
      </c>
      <c r="C107" t="s">
        <v>89</v>
      </c>
      <c r="D107">
        <f>'Г на группу'!DQ122</f>
        <v>804</v>
      </c>
    </row>
    <row r="108" spans="1:4" x14ac:dyDescent="0.25">
      <c r="A108" t="s">
        <v>125</v>
      </c>
      <c r="B108" t="s">
        <v>112</v>
      </c>
      <c r="C108" t="s">
        <v>90</v>
      </c>
      <c r="D108">
        <f>'Г на группу'!DQ123</f>
        <v>804</v>
      </c>
    </row>
    <row r="109" spans="1:4" x14ac:dyDescent="0.25">
      <c r="A109" t="s">
        <v>125</v>
      </c>
      <c r="B109" t="s">
        <v>112</v>
      </c>
      <c r="C109" t="s">
        <v>91</v>
      </c>
      <c r="D109">
        <f>'Г на группу'!DQ124</f>
        <v>804</v>
      </c>
    </row>
    <row r="110" spans="1:4" x14ac:dyDescent="0.25">
      <c r="A110" t="s">
        <v>125</v>
      </c>
      <c r="B110" t="s">
        <v>124</v>
      </c>
      <c r="C110" t="s">
        <v>92</v>
      </c>
      <c r="D110">
        <f>'Г на группу'!DQ125</f>
        <v>900</v>
      </c>
    </row>
    <row r="111" spans="1:4" x14ac:dyDescent="0.25">
      <c r="A111" t="s">
        <v>125</v>
      </c>
      <c r="B111" t="s">
        <v>124</v>
      </c>
      <c r="C111" t="s">
        <v>93</v>
      </c>
      <c r="D111">
        <f>'Г на группу'!DQ126</f>
        <v>600</v>
      </c>
    </row>
    <row r="112" spans="1:4" x14ac:dyDescent="0.25">
      <c r="A112" t="s">
        <v>125</v>
      </c>
      <c r="B112" t="s">
        <v>124</v>
      </c>
      <c r="C112" t="s">
        <v>94</v>
      </c>
      <c r="D112">
        <f>'Г на группу'!DQ127</f>
        <v>1392</v>
      </c>
    </row>
    <row r="113" spans="1:4" x14ac:dyDescent="0.25">
      <c r="A113" t="s">
        <v>125</v>
      </c>
      <c r="B113" t="s">
        <v>124</v>
      </c>
      <c r="C113" t="s">
        <v>95</v>
      </c>
      <c r="D113">
        <f>'Г на группу'!DQ128</f>
        <v>900</v>
      </c>
    </row>
    <row r="114" spans="1:4" x14ac:dyDescent="0.25">
      <c r="A114" t="s">
        <v>125</v>
      </c>
      <c r="B114" t="s">
        <v>124</v>
      </c>
      <c r="C114" t="s">
        <v>96</v>
      </c>
      <c r="D114">
        <f>'Г на группу'!DQ129</f>
        <v>999</v>
      </c>
    </row>
    <row r="115" spans="1:4" x14ac:dyDescent="0.25">
      <c r="A115" t="s">
        <v>125</v>
      </c>
      <c r="B115" t="s">
        <v>124</v>
      </c>
      <c r="C115" t="s">
        <v>97</v>
      </c>
      <c r="D115">
        <f>'Г на группу'!DQ130</f>
        <v>990</v>
      </c>
    </row>
    <row r="116" spans="1:4" x14ac:dyDescent="0.25">
      <c r="A116" t="s">
        <v>125</v>
      </c>
      <c r="B116" t="s">
        <v>124</v>
      </c>
      <c r="C116" t="s">
        <v>98</v>
      </c>
      <c r="D116">
        <f>'Г на группу'!DQ131</f>
        <v>2070</v>
      </c>
    </row>
    <row r="118" spans="1:4" x14ac:dyDescent="0.25">
      <c r="A118" t="s">
        <v>99</v>
      </c>
      <c r="B118" t="s">
        <v>99</v>
      </c>
      <c r="C118" t="s">
        <v>99</v>
      </c>
      <c r="D118" s="47">
        <f>'Г на группу'!DQ139</f>
        <v>690</v>
      </c>
    </row>
    <row r="119" spans="1:4" x14ac:dyDescent="0.25">
      <c r="A119" t="s">
        <v>102</v>
      </c>
      <c r="B119" t="s">
        <v>102</v>
      </c>
      <c r="C119" t="s">
        <v>102</v>
      </c>
      <c r="D119">
        <v>1100</v>
      </c>
    </row>
    <row r="120" spans="1:4" x14ac:dyDescent="0.25">
      <c r="D120">
        <f>SUM(Таблица3[Столбец4])</f>
        <v>79981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12" workbookViewId="0">
      <selection activeCell="E26" sqref="E26"/>
    </sheetView>
  </sheetViews>
  <sheetFormatPr defaultRowHeight="15" x14ac:dyDescent="0.25"/>
  <cols>
    <col min="1" max="1" width="22.5703125" bestFit="1" customWidth="1"/>
    <col min="2" max="2" width="24.42578125" bestFit="1" customWidth="1"/>
    <col min="3" max="3" width="9.5703125" bestFit="1" customWidth="1"/>
    <col min="4" max="4" width="8.85546875" bestFit="1" customWidth="1"/>
    <col min="5" max="5" width="8.28515625" customWidth="1"/>
    <col min="6" max="6" width="7.85546875" customWidth="1"/>
    <col min="7" max="7" width="10.140625" bestFit="1" customWidth="1"/>
    <col min="8" max="8" width="9" customWidth="1"/>
    <col min="9" max="9" width="9" bestFit="1" customWidth="1"/>
    <col min="10" max="10" width="12" bestFit="1" customWidth="1"/>
  </cols>
  <sheetData>
    <row r="1" spans="1:11" x14ac:dyDescent="0.25">
      <c r="A1" s="120" t="s">
        <v>110</v>
      </c>
      <c r="B1" s="120" t="s">
        <v>126</v>
      </c>
      <c r="C1" s="120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109</v>
      </c>
      <c r="K1" t="s">
        <v>138</v>
      </c>
    </row>
    <row r="2" spans="1:11" x14ac:dyDescent="0.25">
      <c r="A2" s="120" t="s">
        <v>124</v>
      </c>
      <c r="B2" s="120" t="s">
        <v>92</v>
      </c>
      <c r="C2" s="120">
        <v>900</v>
      </c>
      <c r="E2" s="120"/>
      <c r="F2" s="120"/>
      <c r="G2" s="120">
        <f>Таблица3_2[[#This Row],[Сумма]]</f>
        <v>900</v>
      </c>
      <c r="H2" s="120"/>
      <c r="I2" s="120"/>
      <c r="J2" s="120">
        <f>SUM(Таблица3_2[[#This Row],[Павел]:[Юля]])</f>
        <v>900</v>
      </c>
      <c r="K2" s="120">
        <f>Таблица3_2[[#This Row],[Сумма]]-Таблица3_2[[#This Row],[Столбец1]]</f>
        <v>0</v>
      </c>
    </row>
    <row r="3" spans="1:11" x14ac:dyDescent="0.25">
      <c r="A3" s="120" t="s">
        <v>124</v>
      </c>
      <c r="B3" s="120" t="s">
        <v>93</v>
      </c>
      <c r="C3" s="120">
        <v>600</v>
      </c>
      <c r="E3" s="120"/>
      <c r="F3" s="120"/>
      <c r="G3" s="120">
        <f>Таблица3_2[[#This Row],[Сумма]]</f>
        <v>600</v>
      </c>
      <c r="H3" s="120"/>
      <c r="I3" s="120"/>
      <c r="J3" s="120">
        <f>SUM(Таблица3_2[[#This Row],[Павел]:[Юля]])</f>
        <v>600</v>
      </c>
      <c r="K3" s="120">
        <f>Таблица3_2[[#This Row],[Сумма]]-Таблица3_2[[#This Row],[Столбец1]]</f>
        <v>0</v>
      </c>
    </row>
    <row r="4" spans="1:11" x14ac:dyDescent="0.25">
      <c r="A4" s="120" t="s">
        <v>124</v>
      </c>
      <c r="B4" s="120" t="s">
        <v>94</v>
      </c>
      <c r="C4" s="120">
        <v>1392</v>
      </c>
      <c r="D4" s="120"/>
      <c r="E4" s="120"/>
      <c r="G4" s="120">
        <f>Таблица3_2[[#This Row],[Сумма]]</f>
        <v>1392</v>
      </c>
      <c r="H4" s="120"/>
      <c r="I4" s="120"/>
      <c r="J4" s="120">
        <f>SUM(Таблица3_2[[#This Row],[Павел]:[Юля]])</f>
        <v>1392</v>
      </c>
      <c r="K4" s="120">
        <f>Таблица3_2[[#This Row],[Сумма]]-Таблица3_2[[#This Row],[Столбец1]]</f>
        <v>0</v>
      </c>
    </row>
    <row r="5" spans="1:11" x14ac:dyDescent="0.25">
      <c r="A5" s="120" t="s">
        <v>124</v>
      </c>
      <c r="B5" s="120" t="s">
        <v>95</v>
      </c>
      <c r="C5" s="120">
        <v>900</v>
      </c>
      <c r="D5" s="120"/>
      <c r="F5" s="120"/>
      <c r="G5" s="120">
        <f>Таблица3_2[[#This Row],[Сумма]]</f>
        <v>900</v>
      </c>
      <c r="H5" s="120"/>
      <c r="I5" s="120"/>
      <c r="J5" s="120">
        <f>SUM(Таблица3_2[[#This Row],[Павел]:[Юля]])</f>
        <v>900</v>
      </c>
      <c r="K5" s="120">
        <f>Таблица3_2[[#This Row],[Сумма]]-Таблица3_2[[#This Row],[Столбец1]]</f>
        <v>0</v>
      </c>
    </row>
    <row r="6" spans="1:11" x14ac:dyDescent="0.25">
      <c r="A6" s="120" t="s">
        <v>124</v>
      </c>
      <c r="B6" s="120" t="s">
        <v>96</v>
      </c>
      <c r="C6" s="120">
        <v>999</v>
      </c>
      <c r="D6" s="120"/>
      <c r="F6" s="120"/>
      <c r="G6" s="120">
        <f>Таблица3_2[[#This Row],[Сумма]]</f>
        <v>999</v>
      </c>
      <c r="H6" s="120"/>
      <c r="I6" s="120"/>
      <c r="J6" s="120">
        <f>SUM(Таблица3_2[[#This Row],[Павел]:[Юля]])</f>
        <v>999</v>
      </c>
      <c r="K6" s="120">
        <f>Таблица3_2[[#This Row],[Сумма]]-Таблица3_2[[#This Row],[Столбец1]]</f>
        <v>0</v>
      </c>
    </row>
    <row r="7" spans="1:11" x14ac:dyDescent="0.25">
      <c r="A7" s="120" t="s">
        <v>124</v>
      </c>
      <c r="B7" s="120" t="s">
        <v>97</v>
      </c>
      <c r="C7" s="120">
        <v>990</v>
      </c>
      <c r="D7" s="120"/>
      <c r="F7" s="120"/>
      <c r="G7" s="120">
        <f>Таблица3_2[[#This Row],[Сумма]]</f>
        <v>990</v>
      </c>
      <c r="H7" s="120"/>
      <c r="I7" s="120"/>
      <c r="J7" s="120">
        <f>SUM(Таблица3_2[[#This Row],[Павел]:[Юля]])</f>
        <v>990</v>
      </c>
      <c r="K7" s="120">
        <f>Таблица3_2[[#This Row],[Сумма]]-Таблица3_2[[#This Row],[Столбец1]]</f>
        <v>0</v>
      </c>
    </row>
    <row r="8" spans="1:11" x14ac:dyDescent="0.25">
      <c r="A8" s="120" t="s">
        <v>124</v>
      </c>
      <c r="B8" s="120" t="s">
        <v>98</v>
      </c>
      <c r="C8" s="120">
        <v>2070</v>
      </c>
      <c r="D8" s="120"/>
      <c r="G8" s="120">
        <f>Таблица3_2[[#This Row],[Сумма]]</f>
        <v>2070</v>
      </c>
      <c r="H8" s="120"/>
      <c r="I8" s="120"/>
      <c r="J8" s="120">
        <f>SUM(Таблица3_2[[#This Row],[Павел]:[Юля]])</f>
        <v>2070</v>
      </c>
      <c r="K8" s="120">
        <f>Таблица3_2[[#This Row],[Сумма]]-Таблица3_2[[#This Row],[Столбец1]]</f>
        <v>0</v>
      </c>
    </row>
    <row r="9" spans="1:11" x14ac:dyDescent="0.25">
      <c r="A9" s="120" t="s">
        <v>99</v>
      </c>
      <c r="B9" s="120" t="s">
        <v>99</v>
      </c>
      <c r="C9" s="120">
        <v>690</v>
      </c>
      <c r="D9" s="120"/>
      <c r="E9" s="120"/>
      <c r="F9" s="120"/>
      <c r="G9" s="120"/>
      <c r="H9" s="120"/>
      <c r="I9" s="120">
        <f>Таблица3_2[[#This Row],[Сумма]]</f>
        <v>690</v>
      </c>
      <c r="J9" s="120">
        <f>SUM(Таблица3_2[[#This Row],[Павел]:[Юля]])</f>
        <v>690</v>
      </c>
      <c r="K9" s="120">
        <f>Таблица3_2[[#This Row],[Сумма]]-Таблица3_2[[#This Row],[Столбец1]]</f>
        <v>0</v>
      </c>
    </row>
    <row r="10" spans="1:11" x14ac:dyDescent="0.25">
      <c r="A10" s="120" t="s">
        <v>121</v>
      </c>
      <c r="B10" s="120" t="s">
        <v>63</v>
      </c>
      <c r="C10" s="120">
        <v>1980</v>
      </c>
      <c r="E10" s="120"/>
      <c r="F10" s="120"/>
      <c r="G10" s="120"/>
      <c r="H10" s="120"/>
      <c r="I10" s="120">
        <f>Таблица3_2[[#This Row],[Сумма]]</f>
        <v>1980</v>
      </c>
      <c r="J10" s="120">
        <f>SUM(Таблица3_2[[#This Row],[Павел]:[Юля]])</f>
        <v>1980</v>
      </c>
      <c r="K10" s="120">
        <f>Таблица3_2[[#This Row],[Сумма]]-Таблица3_2[[#This Row],[Столбец1]]</f>
        <v>0</v>
      </c>
    </row>
    <row r="11" spans="1:11" x14ac:dyDescent="0.25">
      <c r="A11" s="120" t="s">
        <v>121</v>
      </c>
      <c r="B11" s="120" t="s">
        <v>64</v>
      </c>
      <c r="C11" s="120">
        <v>1896</v>
      </c>
      <c r="D11" s="120">
        <f>Таблица3_2[[#This Row],[Сумма]]</f>
        <v>1896</v>
      </c>
      <c r="E11" s="120"/>
      <c r="F11" s="120"/>
      <c r="G11" s="120"/>
      <c r="H11" s="120"/>
      <c r="I11" s="120"/>
      <c r="J11" s="120">
        <f>SUM(Таблица3_2[[#This Row],[Павел]:[Юля]])</f>
        <v>1896</v>
      </c>
      <c r="K11" s="120">
        <f>Таблица3_2[[#This Row],[Сумма]]-Таблица3_2[[#This Row],[Столбец1]]</f>
        <v>0</v>
      </c>
    </row>
    <row r="12" spans="1:11" x14ac:dyDescent="0.25">
      <c r="A12" s="120" t="s">
        <v>121</v>
      </c>
      <c r="B12" s="120" t="s">
        <v>65</v>
      </c>
      <c r="C12" s="120">
        <v>720</v>
      </c>
      <c r="D12" s="120"/>
      <c r="F12" s="120"/>
      <c r="G12" s="120"/>
      <c r="H12" s="120"/>
      <c r="I12" s="120">
        <f>Таблица3_2[[#This Row],[Сумма]]-Таблица3_2[[#This Row],[Денис]]</f>
        <v>720</v>
      </c>
      <c r="J12" s="120">
        <f>SUM(Таблица3_2[[#This Row],[Павел]:[Юля]])</f>
        <v>720</v>
      </c>
      <c r="K12" s="120">
        <f>Таблица3_2[[#This Row],[Сумма]]-Таблица3_2[[#This Row],[Столбец1]]</f>
        <v>0</v>
      </c>
    </row>
    <row r="13" spans="1:11" x14ac:dyDescent="0.25">
      <c r="A13" s="120" t="s">
        <v>111</v>
      </c>
      <c r="B13" s="120" t="s">
        <v>25</v>
      </c>
      <c r="C13" s="120">
        <v>3090</v>
      </c>
      <c r="E13" s="120">
        <f>Таблица3_2[[#This Row],[Сумма]]</f>
        <v>3090</v>
      </c>
      <c r="G13" s="120"/>
      <c r="H13" s="120"/>
      <c r="I13" s="120"/>
      <c r="J13" s="120">
        <f>SUM(Таблица3_2[[#This Row],[Павел]:[Юля]])</f>
        <v>3090</v>
      </c>
      <c r="K13" s="120">
        <f>Таблица3_2[[#This Row],[Сумма]]-Таблица3_2[[#This Row],[Столбец1]]</f>
        <v>0</v>
      </c>
    </row>
    <row r="14" spans="1:11" x14ac:dyDescent="0.25">
      <c r="A14" s="120" t="s">
        <v>111</v>
      </c>
      <c r="B14" s="120" t="s">
        <v>26</v>
      </c>
      <c r="C14" s="120">
        <v>2730</v>
      </c>
      <c r="E14" s="120"/>
      <c r="F14" s="120">
        <f>Таблица3_2[[#This Row],[Сумма]]</f>
        <v>2730</v>
      </c>
      <c r="H14" s="120"/>
      <c r="I14" s="120"/>
      <c r="J14" s="120">
        <f>SUM(Таблица3_2[[#This Row],[Павел]:[Юля]])</f>
        <v>2730</v>
      </c>
      <c r="K14" s="120">
        <f>Таблица3_2[[#This Row],[Сумма]]-Таблица3_2[[#This Row],[Столбец1]]</f>
        <v>0</v>
      </c>
    </row>
    <row r="15" spans="1:11" x14ac:dyDescent="0.25">
      <c r="A15" s="120" t="s">
        <v>111</v>
      </c>
      <c r="B15" s="120" t="s">
        <v>108</v>
      </c>
      <c r="C15" s="120">
        <v>2160</v>
      </c>
      <c r="E15" s="120"/>
      <c r="H15" s="120"/>
      <c r="I15" s="120">
        <f>Таблица3_2[[#This Row],[Сумма]]</f>
        <v>2160</v>
      </c>
      <c r="J15" s="120">
        <f>SUM(Таблица3_2[[#This Row],[Павел]:[Юля]])</f>
        <v>2160</v>
      </c>
      <c r="K15" s="120">
        <f>Таблица3_2[[#This Row],[Сумма]]-Таблица3_2[[#This Row],[Столбец1]]</f>
        <v>0</v>
      </c>
    </row>
    <row r="16" spans="1:11" x14ac:dyDescent="0.25">
      <c r="A16" s="120" t="s">
        <v>111</v>
      </c>
      <c r="B16" s="120" t="s">
        <v>28</v>
      </c>
      <c r="C16" s="120">
        <v>1800</v>
      </c>
      <c r="D16" s="120"/>
      <c r="E16" s="120"/>
      <c r="F16" s="120">
        <f>Таблица3_2[[#This Row],[Сумма]]</f>
        <v>1800</v>
      </c>
      <c r="H16" s="120"/>
      <c r="I16" s="120"/>
      <c r="J16" s="120">
        <f>SUM(Таблица3_2[[#This Row],[Павел]:[Юля]])</f>
        <v>1800</v>
      </c>
      <c r="K16" s="120">
        <f>Таблица3_2[[#This Row],[Сумма]]-Таблица3_2[[#This Row],[Столбец1]]</f>
        <v>0</v>
      </c>
    </row>
    <row r="17" spans="1:11" x14ac:dyDescent="0.25">
      <c r="A17" s="120" t="s">
        <v>111</v>
      </c>
      <c r="B17" s="120" t="s">
        <v>77</v>
      </c>
      <c r="C17" s="120">
        <v>2040</v>
      </c>
      <c r="D17" s="120"/>
      <c r="E17" s="120">
        <f>Таблица3_2[[#This Row],[Сумма]]</f>
        <v>2040</v>
      </c>
      <c r="H17" s="120"/>
      <c r="I17" s="120"/>
      <c r="J17" s="120">
        <f>SUM(Таблица3_2[[#This Row],[Павел]:[Юля]])</f>
        <v>2040</v>
      </c>
      <c r="K17" s="120">
        <f>Таблица3_2[[#This Row],[Сумма]]-Таблица3_2[[#This Row],[Столбец1]]</f>
        <v>0</v>
      </c>
    </row>
    <row r="18" spans="1:11" x14ac:dyDescent="0.25">
      <c r="A18" s="120" t="s">
        <v>111</v>
      </c>
      <c r="B18" s="120" t="s">
        <v>74</v>
      </c>
      <c r="C18" s="120">
        <v>1290</v>
      </c>
      <c r="D18" s="120"/>
      <c r="E18" s="120"/>
      <c r="F18" s="120"/>
      <c r="G18" s="120"/>
      <c r="H18" s="120"/>
      <c r="I18" s="120">
        <f>Таблица3_2[[#This Row],[Сумма]]</f>
        <v>1290</v>
      </c>
      <c r="J18" s="120">
        <f>SUM(Таблица3_2[[#This Row],[Павел]:[Юля]])</f>
        <v>1290</v>
      </c>
      <c r="K18" s="120">
        <f>Таблица3_2[[#This Row],[Сумма]]-Таблица3_2[[#This Row],[Столбец1]]</f>
        <v>0</v>
      </c>
    </row>
    <row r="19" spans="1:11" x14ac:dyDescent="0.25">
      <c r="A19" s="120" t="s">
        <v>111</v>
      </c>
      <c r="B19" s="120" t="s">
        <v>75</v>
      </c>
      <c r="C19" s="120">
        <v>1290</v>
      </c>
      <c r="E19" s="120"/>
      <c r="F19" s="120">
        <f>Таблица3_2[[#This Row],[Сумма]]</f>
        <v>1290</v>
      </c>
      <c r="G19" s="120"/>
      <c r="H19" s="120"/>
      <c r="I19" s="120"/>
      <c r="J19" s="120">
        <f>SUM(Таблица3_2[[#This Row],[Павел]:[Юля]])</f>
        <v>1290</v>
      </c>
      <c r="K19" s="120">
        <f>Таблица3_2[[#This Row],[Сумма]]-Таблица3_2[[#This Row],[Столбец1]]</f>
        <v>0</v>
      </c>
    </row>
    <row r="20" spans="1:11" x14ac:dyDescent="0.25">
      <c r="A20" s="120" t="s">
        <v>111</v>
      </c>
      <c r="B20" s="120" t="s">
        <v>76</v>
      </c>
      <c r="C20" s="120">
        <v>1320</v>
      </c>
      <c r="D20" s="120"/>
      <c r="E20" s="120">
        <f>Таблица3_2[[#This Row],[Сумма]]</f>
        <v>1320</v>
      </c>
      <c r="H20" s="120"/>
      <c r="I20" s="120"/>
      <c r="J20" s="120">
        <f>SUM(Таблица3_2[[#This Row],[Павел]:[Юля]])</f>
        <v>1320</v>
      </c>
      <c r="K20" s="120">
        <f>Таблица3_2[[#This Row],[Сумма]]-Таблица3_2[[#This Row],[Столбец1]]</f>
        <v>0</v>
      </c>
    </row>
    <row r="21" spans="1:11" x14ac:dyDescent="0.25">
      <c r="A21" s="120" t="s">
        <v>111</v>
      </c>
      <c r="B21" s="120" t="s">
        <v>78</v>
      </c>
      <c r="C21" s="120">
        <v>870</v>
      </c>
      <c r="D21" s="120"/>
      <c r="E21" s="120"/>
      <c r="G21" s="120">
        <f>Таблица3_2[[#This Row],[Сумма]]</f>
        <v>870</v>
      </c>
      <c r="H21" s="120"/>
      <c r="J21" s="120">
        <f>SUM(Таблица3_2[[#This Row],[Павел]:[Юля]])</f>
        <v>870</v>
      </c>
      <c r="K21" s="120">
        <f>Таблица3_2[[#This Row],[Сумма]]-Таблица3_2[[#This Row],[Столбец1]]</f>
        <v>0</v>
      </c>
    </row>
    <row r="22" spans="1:11" x14ac:dyDescent="0.25">
      <c r="A22" s="120" t="s">
        <v>111</v>
      </c>
      <c r="B22" s="120" t="s">
        <v>79</v>
      </c>
      <c r="C22" s="120">
        <v>870</v>
      </c>
      <c r="D22" s="120"/>
      <c r="E22" s="120">
        <f>Таблица3_2[[#This Row],[Сумма]]</f>
        <v>870</v>
      </c>
      <c r="H22" s="120"/>
      <c r="I22" s="120"/>
      <c r="J22" s="120">
        <f>SUM(Таблица3_2[[#This Row],[Павел]:[Юля]])</f>
        <v>870</v>
      </c>
      <c r="K22" s="120">
        <f>Таблица3_2[[#This Row],[Сумма]]-Таблица3_2[[#This Row],[Столбец1]]</f>
        <v>0</v>
      </c>
    </row>
    <row r="23" spans="1:11" x14ac:dyDescent="0.25">
      <c r="A23" s="120" t="s">
        <v>123</v>
      </c>
      <c r="B23" s="120" t="s">
        <v>84</v>
      </c>
      <c r="C23" s="120">
        <v>360</v>
      </c>
      <c r="E23" s="120"/>
      <c r="F23" s="120"/>
      <c r="G23" s="120">
        <f>Таблица3_2[[#This Row],[Сумма]]</f>
        <v>360</v>
      </c>
      <c r="H23" s="120"/>
      <c r="I23" s="120"/>
      <c r="J23" s="120">
        <f>SUM(Таблица3_2[[#This Row],[Павел]:[Юля]])</f>
        <v>360</v>
      </c>
      <c r="K23" s="120">
        <f>Таблица3_2[[#This Row],[Сумма]]-Таблица3_2[[#This Row],[Столбец1]]</f>
        <v>0</v>
      </c>
    </row>
    <row r="24" spans="1:11" x14ac:dyDescent="0.25">
      <c r="A24" s="120" t="s">
        <v>113</v>
      </c>
      <c r="B24" s="120" t="s">
        <v>33</v>
      </c>
      <c r="C24" s="120">
        <v>440</v>
      </c>
      <c r="D24" s="120"/>
      <c r="E24" s="120"/>
      <c r="F24" s="120">
        <f>Таблица3_2[[#This Row],[Сумма]]</f>
        <v>440</v>
      </c>
      <c r="G24" s="120"/>
      <c r="H24" s="120"/>
      <c r="I24" s="120"/>
      <c r="J24" s="120">
        <f>SUM(Таблица3_2[[#This Row],[Павел]:[Юля]])</f>
        <v>440</v>
      </c>
      <c r="K24" s="120">
        <f>Таблица3_2[[#This Row],[Сумма]]-Таблица3_2[[#This Row],[Столбец1]]</f>
        <v>0</v>
      </c>
    </row>
    <row r="25" spans="1:11" x14ac:dyDescent="0.25">
      <c r="A25" s="120" t="s">
        <v>114</v>
      </c>
      <c r="B25" s="120" t="s">
        <v>32</v>
      </c>
      <c r="C25" s="120">
        <v>2640</v>
      </c>
      <c r="D25" s="120"/>
      <c r="E25" s="120"/>
      <c r="F25" s="120"/>
      <c r="G25" s="120"/>
      <c r="H25" s="120"/>
      <c r="I25" s="120">
        <f>Таблица3_2[[#This Row],[Сумма]]</f>
        <v>2640</v>
      </c>
      <c r="J25" s="120">
        <f>SUM(Таблица3_2[[#This Row],[Павел]:[Юля]])</f>
        <v>2640</v>
      </c>
      <c r="K25" s="120">
        <f>Таблица3_2[[#This Row],[Сумма]]-Таблица3_2[[#This Row],[Столбец1]]</f>
        <v>0</v>
      </c>
    </row>
    <row r="26" spans="1:11" x14ac:dyDescent="0.25">
      <c r="A26" s="120" t="s">
        <v>120</v>
      </c>
      <c r="B26" s="120" t="s">
        <v>62</v>
      </c>
      <c r="C26" s="120">
        <v>4530</v>
      </c>
      <c r="D26" s="120">
        <v>2130</v>
      </c>
      <c r="E26" s="120">
        <f>Таблица3_2[[#This Row],[Сумма]]-Таблица3_2[[#This Row],[Павел]]</f>
        <v>2400</v>
      </c>
      <c r="F26" s="120"/>
      <c r="G26" s="120"/>
      <c r="H26" s="120"/>
      <c r="I26" s="120"/>
      <c r="J26" s="120">
        <f>SUM(Таблица3_2[[#This Row],[Павел]:[Юля]])</f>
        <v>4530</v>
      </c>
      <c r="K26" s="120">
        <f>Таблица3_2[[#This Row],[Сумма]]-Таблица3_2[[#This Row],[Столбец1]]</f>
        <v>0</v>
      </c>
    </row>
    <row r="27" spans="1:11" x14ac:dyDescent="0.25">
      <c r="A27" s="120" t="s">
        <v>120</v>
      </c>
      <c r="B27" s="120" t="s">
        <v>104</v>
      </c>
      <c r="C27" s="120">
        <v>3450</v>
      </c>
      <c r="D27" s="120">
        <f>Таблица3_2[[#This Row],[Сумма]]-Таблица3_2[[#This Row],[Денис]]-Таблица3_2[[#This Row],[Юля]]</f>
        <v>1650</v>
      </c>
      <c r="E27" s="120"/>
      <c r="F27" s="120"/>
      <c r="G27" s="120"/>
      <c r="H27" s="120">
        <v>300</v>
      </c>
      <c r="I27" s="120">
        <v>1500</v>
      </c>
      <c r="J27" s="120">
        <f>SUM(Таблица3_2[[#This Row],[Павел]:[Юля]])</f>
        <v>3450</v>
      </c>
      <c r="K27" s="120">
        <f>Таблица3_2[[#This Row],[Сумма]]-Таблица3_2[[#This Row],[Столбец1]]</f>
        <v>0</v>
      </c>
    </row>
    <row r="28" spans="1:11" x14ac:dyDescent="0.25">
      <c r="A28" s="120" t="s">
        <v>102</v>
      </c>
      <c r="B28" s="120" t="s">
        <v>102</v>
      </c>
      <c r="C28" s="120">
        <v>1100</v>
      </c>
      <c r="H28">
        <f>Таблица3_2[[#This Row],[Сумма]]</f>
        <v>1100</v>
      </c>
      <c r="J28" s="120">
        <f>SUM(Таблица3_2[[#This Row],[Павел]:[Юля]])</f>
        <v>1100</v>
      </c>
      <c r="K28" s="120">
        <f>Таблица3_2[[#This Row],[Сумма]]-Таблица3_2[[#This Row],[Столбец1]]</f>
        <v>0</v>
      </c>
    </row>
    <row r="29" spans="1:11" x14ac:dyDescent="0.25">
      <c r="A29" s="120" t="s">
        <v>72</v>
      </c>
      <c r="B29" s="120" t="s">
        <v>70</v>
      </c>
      <c r="C29" s="120">
        <v>51</v>
      </c>
      <c r="D29" s="120">
        <f>Таблица3_2[[#This Row],[Сумма]]</f>
        <v>51</v>
      </c>
      <c r="E29" s="120"/>
      <c r="G29" s="120"/>
      <c r="H29" s="120"/>
      <c r="I29" s="120"/>
      <c r="J29" s="120">
        <f>SUM(Таблица3_2[[#This Row],[Павел]:[Юля]])</f>
        <v>51</v>
      </c>
      <c r="K29" s="120">
        <f>Таблица3_2[[#This Row],[Сумма]]-Таблица3_2[[#This Row],[Столбец1]]</f>
        <v>0</v>
      </c>
    </row>
    <row r="30" spans="1:11" x14ac:dyDescent="0.25">
      <c r="A30" s="120" t="s">
        <v>72</v>
      </c>
      <c r="B30" s="120" t="s">
        <v>71</v>
      </c>
      <c r="C30" s="120">
        <v>51</v>
      </c>
      <c r="D30" s="120">
        <f>Таблица3_2[[#This Row],[Сумма]]</f>
        <v>51</v>
      </c>
      <c r="E30" s="120"/>
      <c r="G30" s="120"/>
      <c r="H30" s="120"/>
      <c r="I30" s="120"/>
      <c r="J30" s="120">
        <f>SUM(Таблица3_2[[#This Row],[Павел]:[Юля]])</f>
        <v>51</v>
      </c>
      <c r="K30" s="120">
        <f>Таблица3_2[[#This Row],[Сумма]]-Таблица3_2[[#This Row],[Столбец1]]</f>
        <v>0</v>
      </c>
    </row>
    <row r="31" spans="1:11" x14ac:dyDescent="0.25">
      <c r="A31" s="120" t="s">
        <v>72</v>
      </c>
      <c r="B31" s="120" t="s">
        <v>82</v>
      </c>
      <c r="C31" s="120">
        <v>33</v>
      </c>
      <c r="E31" s="120"/>
      <c r="F31" s="120"/>
      <c r="H31" s="120"/>
      <c r="I31" s="120">
        <f>Таблица3_2[[#This Row],[Сумма]]</f>
        <v>33</v>
      </c>
      <c r="J31" s="120">
        <f>SUM(Таблица3_2[[#This Row],[Павел]:[Юля]])</f>
        <v>33</v>
      </c>
      <c r="K31" s="120">
        <f>Таблица3_2[[#This Row],[Сумма]]-Таблица3_2[[#This Row],[Столбец1]]</f>
        <v>0</v>
      </c>
    </row>
    <row r="32" spans="1:11" x14ac:dyDescent="0.25">
      <c r="A32" s="120" t="s">
        <v>72</v>
      </c>
      <c r="B32" s="120" t="s">
        <v>83</v>
      </c>
      <c r="C32" s="120">
        <v>33</v>
      </c>
      <c r="E32" s="120"/>
      <c r="F32" s="120"/>
      <c r="H32" s="120"/>
      <c r="I32" s="120">
        <f>Таблица3_2[[#This Row],[Сумма]]</f>
        <v>33</v>
      </c>
      <c r="J32" s="120">
        <f>SUM(Таблица3_2[[#This Row],[Павел]:[Юля]])</f>
        <v>33</v>
      </c>
      <c r="K32" s="120">
        <f>Таблица3_2[[#This Row],[Сумма]]-Таблица3_2[[#This Row],[Столбец1]]</f>
        <v>0</v>
      </c>
    </row>
    <row r="33" spans="1:11" x14ac:dyDescent="0.25">
      <c r="A33" s="120" t="s">
        <v>116</v>
      </c>
      <c r="B33" s="120" t="s">
        <v>34</v>
      </c>
      <c r="C33" s="120">
        <v>1452</v>
      </c>
      <c r="D33" s="120"/>
      <c r="E33" s="120">
        <f>Таблица3_2[[#This Row],[Сумма]]</f>
        <v>1452</v>
      </c>
      <c r="G33" s="120"/>
      <c r="H33" s="120"/>
      <c r="I33" s="120"/>
      <c r="J33" s="120">
        <f>SUM(Таблица3_2[[#This Row],[Павел]:[Юля]])</f>
        <v>1452</v>
      </c>
      <c r="K33" s="120">
        <f>Таблица3_2[[#This Row],[Сумма]]-Таблица3_2[[#This Row],[Столбец1]]</f>
        <v>0</v>
      </c>
    </row>
    <row r="34" spans="1:11" x14ac:dyDescent="0.25">
      <c r="A34" s="120" t="s">
        <v>116</v>
      </c>
      <c r="B34" s="120" t="s">
        <v>48</v>
      </c>
      <c r="C34" s="120">
        <v>2178</v>
      </c>
      <c r="D34" s="120"/>
      <c r="E34" s="120">
        <f>Таблица3_2[[#This Row],[Сумма]]</f>
        <v>2178</v>
      </c>
      <c r="F34" s="120"/>
      <c r="G34" s="120"/>
      <c r="H34" s="120"/>
      <c r="I34" s="120"/>
      <c r="J34" s="120">
        <f>SUM(Таблица3_2[[#This Row],[Павел]:[Юля]])</f>
        <v>2178</v>
      </c>
      <c r="K34" s="120">
        <f>Таблица3_2[[#This Row],[Сумма]]-Таблица3_2[[#This Row],[Столбец1]]</f>
        <v>0</v>
      </c>
    </row>
    <row r="35" spans="1:11" x14ac:dyDescent="0.25">
      <c r="A35" s="120" t="s">
        <v>122</v>
      </c>
      <c r="B35" s="120" t="s">
        <v>107</v>
      </c>
      <c r="C35" s="120">
        <v>624</v>
      </c>
      <c r="E35" s="120"/>
      <c r="F35" s="120"/>
      <c r="G35" s="120"/>
      <c r="H35" s="120"/>
      <c r="I35" s="120">
        <f>Таблица3_2[[#This Row],[Сумма]]</f>
        <v>624</v>
      </c>
      <c r="J35" s="120">
        <f>SUM(Таблица3_2[[#This Row],[Павел]:[Юля]])</f>
        <v>624</v>
      </c>
      <c r="K35" s="120">
        <f>Таблица3_2[[#This Row],[Сумма]]-Таблица3_2[[#This Row],[Столбец1]]</f>
        <v>0</v>
      </c>
    </row>
    <row r="36" spans="1:11" x14ac:dyDescent="0.25">
      <c r="A36" s="120" t="s">
        <v>115</v>
      </c>
      <c r="B36" s="120" t="s">
        <v>37</v>
      </c>
      <c r="C36" s="120">
        <v>1200</v>
      </c>
      <c r="D36" s="120">
        <f>Таблица3_2[[#This Row],[Сумма]]</f>
        <v>1200</v>
      </c>
      <c r="E36" s="120"/>
      <c r="G36" s="120"/>
      <c r="H36" s="120"/>
      <c r="J36" s="120">
        <f>SUM(Таблица3_2[[#This Row],[Павел]:[Юля]])</f>
        <v>1200</v>
      </c>
      <c r="K36" s="120">
        <f>Таблица3_2[[#This Row],[Сумма]]-Таблица3_2[[#This Row],[Столбец1]]</f>
        <v>0</v>
      </c>
    </row>
    <row r="37" spans="1:11" x14ac:dyDescent="0.25">
      <c r="A37" s="120" t="s">
        <v>115</v>
      </c>
      <c r="B37" s="120" t="s">
        <v>66</v>
      </c>
      <c r="C37" s="120">
        <v>900</v>
      </c>
      <c r="D37" s="120">
        <f>Таблица3_2[[#This Row],[Сумма]]</f>
        <v>900</v>
      </c>
      <c r="E37" s="120"/>
      <c r="F37" s="120"/>
      <c r="G37" s="120"/>
      <c r="H37" s="120"/>
      <c r="I37" s="120"/>
      <c r="J37" s="120">
        <f>SUM(Таблица3_2[[#This Row],[Павел]:[Юля]])</f>
        <v>900</v>
      </c>
      <c r="K37" s="120">
        <f>Таблица3_2[[#This Row],[Сумма]]-Таблица3_2[[#This Row],[Столбец1]]</f>
        <v>0</v>
      </c>
    </row>
    <row r="38" spans="1:11" x14ac:dyDescent="0.25">
      <c r="A38" s="120" t="s">
        <v>115</v>
      </c>
      <c r="B38" s="120" t="s">
        <v>39</v>
      </c>
      <c r="C38" s="120">
        <v>900</v>
      </c>
      <c r="D38" s="120">
        <f>Таблица3_2[[#This Row],[Сумма]]</f>
        <v>900</v>
      </c>
      <c r="E38" s="120"/>
      <c r="F38" s="120"/>
      <c r="G38" s="120"/>
      <c r="H38" s="120"/>
      <c r="I38" s="120"/>
      <c r="J38" s="120">
        <f>SUM(Таблица3_2[[#This Row],[Павел]:[Юля]])</f>
        <v>900</v>
      </c>
      <c r="K38" s="120">
        <f>Таблица3_2[[#This Row],[Сумма]]-Таблица3_2[[#This Row],[Столбец1]]</f>
        <v>0</v>
      </c>
    </row>
    <row r="39" spans="1:11" x14ac:dyDescent="0.25">
      <c r="A39" s="120" t="s">
        <v>115</v>
      </c>
      <c r="B39" s="120" t="s">
        <v>40</v>
      </c>
      <c r="C39" s="120">
        <v>1020</v>
      </c>
      <c r="D39" s="120">
        <f>Таблица3_2[[#This Row],[Сумма]]</f>
        <v>1020</v>
      </c>
      <c r="E39" s="120"/>
      <c r="F39" s="120"/>
      <c r="G39" s="120"/>
      <c r="H39" s="120"/>
      <c r="I39" s="120"/>
      <c r="J39" s="120">
        <f>SUM(Таблица3_2[[#This Row],[Павел]:[Юля]])</f>
        <v>1020</v>
      </c>
      <c r="K39" s="120">
        <f>Таблица3_2[[#This Row],[Сумма]]-Таблица3_2[[#This Row],[Столбец1]]</f>
        <v>0</v>
      </c>
    </row>
    <row r="40" spans="1:11" x14ac:dyDescent="0.25">
      <c r="A40" s="120" t="s">
        <v>115</v>
      </c>
      <c r="B40" s="120" t="s">
        <v>41</v>
      </c>
      <c r="C40" s="120">
        <v>720</v>
      </c>
      <c r="D40" s="120">
        <f>Таблица3_2[[#This Row],[Сумма]]</f>
        <v>720</v>
      </c>
      <c r="E40" s="120"/>
      <c r="F40" s="120"/>
      <c r="I40" s="120"/>
      <c r="J40" s="120">
        <f>SUM(Таблица3_2[[#This Row],[Павел]:[Юля]])</f>
        <v>720</v>
      </c>
      <c r="K40" s="120">
        <f>Таблица3_2[[#This Row],[Сумма]]-Таблица3_2[[#This Row],[Столбец1]]</f>
        <v>0</v>
      </c>
    </row>
    <row r="41" spans="1:11" x14ac:dyDescent="0.25">
      <c r="A41" s="120" t="s">
        <v>115</v>
      </c>
      <c r="B41" s="120" t="s">
        <v>42</v>
      </c>
      <c r="C41" s="120">
        <v>1296</v>
      </c>
      <c r="D41" s="120">
        <f>Таблица3_2[[#This Row],[Сумма]]</f>
        <v>1296</v>
      </c>
      <c r="E41" s="120"/>
      <c r="F41" s="120"/>
      <c r="G41" s="120"/>
      <c r="H41" s="120"/>
      <c r="I41" s="120"/>
      <c r="J41" s="120">
        <f>SUM(Таблица3_2[[#This Row],[Павел]:[Юля]])</f>
        <v>1296</v>
      </c>
      <c r="K41" s="120">
        <f>Таблица3_2[[#This Row],[Сумма]]-Таблица3_2[[#This Row],[Столбец1]]</f>
        <v>0</v>
      </c>
    </row>
    <row r="42" spans="1:11" x14ac:dyDescent="0.25">
      <c r="A42" s="120" t="s">
        <v>115</v>
      </c>
      <c r="B42" s="120" t="s">
        <v>43</v>
      </c>
      <c r="C42" s="120">
        <v>960</v>
      </c>
      <c r="D42" s="120">
        <f>Таблица3_2[[#This Row],[Сумма]]</f>
        <v>960</v>
      </c>
      <c r="E42" s="120"/>
      <c r="F42" s="120"/>
      <c r="G42" s="120"/>
      <c r="H42" s="120"/>
      <c r="I42" s="120"/>
      <c r="J42" s="120">
        <f>SUM(Таблица3_2[[#This Row],[Павел]:[Юля]])</f>
        <v>960</v>
      </c>
      <c r="K42" s="120">
        <f>Таблица3_2[[#This Row],[Сумма]]-Таблица3_2[[#This Row],[Столбец1]]</f>
        <v>0</v>
      </c>
    </row>
    <row r="43" spans="1:11" x14ac:dyDescent="0.25">
      <c r="A43" s="120" t="s">
        <v>115</v>
      </c>
      <c r="B43" s="120" t="s">
        <v>44</v>
      </c>
      <c r="C43" s="120">
        <v>1080</v>
      </c>
      <c r="D43" s="120">
        <f>Таблица3_2[[#This Row],[Сумма]]</f>
        <v>1080</v>
      </c>
      <c r="E43" s="120"/>
      <c r="F43" s="120"/>
      <c r="G43" s="120"/>
      <c r="H43" s="120"/>
      <c r="I43" s="120"/>
      <c r="J43" s="120">
        <f>SUM(Таблица3_2[[#This Row],[Павел]:[Юля]])</f>
        <v>1080</v>
      </c>
      <c r="K43" s="120">
        <f>Таблица3_2[[#This Row],[Сумма]]-Таблица3_2[[#This Row],[Столбец1]]</f>
        <v>0</v>
      </c>
    </row>
    <row r="44" spans="1:11" x14ac:dyDescent="0.25">
      <c r="A44" s="120" t="s">
        <v>115</v>
      </c>
      <c r="B44" s="120" t="s">
        <v>45</v>
      </c>
      <c r="C44" s="120">
        <v>1008</v>
      </c>
      <c r="D44" s="120">
        <f>Таблица3_2[[#This Row],[Сумма]]</f>
        <v>1008</v>
      </c>
      <c r="E44" s="120"/>
      <c r="F44" s="120"/>
      <c r="G44" s="120"/>
      <c r="H44" s="120"/>
      <c r="I44" s="120"/>
      <c r="J44" s="120">
        <f>SUM(Таблица3_2[[#This Row],[Павел]:[Юля]])</f>
        <v>1008</v>
      </c>
      <c r="K44" s="120">
        <f>Таблица3_2[[#This Row],[Сумма]]-Таблица3_2[[#This Row],[Столбец1]]</f>
        <v>0</v>
      </c>
    </row>
    <row r="45" spans="1:11" x14ac:dyDescent="0.25">
      <c r="A45" s="120" t="s">
        <v>115</v>
      </c>
      <c r="B45" s="120" t="s">
        <v>106</v>
      </c>
      <c r="C45" s="120">
        <v>1080</v>
      </c>
      <c r="D45" s="120">
        <f>Таблица3_2[[#This Row],[Сумма]]</f>
        <v>1080</v>
      </c>
      <c r="E45" s="120"/>
      <c r="F45" s="120"/>
      <c r="G45" s="120"/>
      <c r="H45" s="120"/>
      <c r="I45" s="120"/>
      <c r="J45" s="120">
        <f>SUM(Таблица3_2[[#This Row],[Павел]:[Юля]])</f>
        <v>1080</v>
      </c>
      <c r="K45" s="120">
        <f>Таблица3_2[[#This Row],[Сумма]]-Таблица3_2[[#This Row],[Столбец1]]</f>
        <v>0</v>
      </c>
    </row>
    <row r="46" spans="1:11" x14ac:dyDescent="0.25">
      <c r="A46" s="120" t="s">
        <v>115</v>
      </c>
      <c r="B46" s="120" t="s">
        <v>135</v>
      </c>
      <c r="C46" s="120">
        <v>750</v>
      </c>
      <c r="D46" s="120">
        <f>Таблица3_2[[#This Row],[Сумма]]</f>
        <v>750</v>
      </c>
      <c r="E46" s="120"/>
      <c r="F46" s="120"/>
      <c r="G46" s="120"/>
      <c r="H46" s="120"/>
      <c r="I46" s="120"/>
      <c r="J46" s="120">
        <f>SUM(Таблица3_2[[#This Row],[Павел]:[Юля]])</f>
        <v>750</v>
      </c>
      <c r="K46" s="120">
        <f>Таблица3_2[[#This Row],[Сумма]]-Таблица3_2[[#This Row],[Столбец1]]</f>
        <v>0</v>
      </c>
    </row>
    <row r="47" spans="1:11" x14ac:dyDescent="0.25">
      <c r="A47" s="120" t="s">
        <v>36</v>
      </c>
      <c r="B47" s="120" t="s">
        <v>36</v>
      </c>
      <c r="C47" s="120">
        <v>552</v>
      </c>
      <c r="D47" s="120"/>
      <c r="E47">
        <f>Таблица3_2[[#This Row],[Сумма]]</f>
        <v>552</v>
      </c>
      <c r="G47" s="120"/>
      <c r="H47" s="120"/>
      <c r="I47" s="120"/>
      <c r="J47" s="120">
        <f>SUM(Таблица3_2[[#This Row],[Павел]:[Юля]])</f>
        <v>552</v>
      </c>
      <c r="K47" s="120">
        <f>Таблица3_2[[#This Row],[Сумма]]-Таблица3_2[[#This Row],[Столбец1]]</f>
        <v>0</v>
      </c>
    </row>
    <row r="48" spans="1:11" x14ac:dyDescent="0.25">
      <c r="A48" s="120" t="s">
        <v>118</v>
      </c>
      <c r="B48" s="120" t="s">
        <v>51</v>
      </c>
      <c r="C48" s="120">
        <v>360</v>
      </c>
      <c r="D48" s="120"/>
      <c r="E48" s="120"/>
      <c r="F48" s="120"/>
      <c r="G48" s="120"/>
      <c r="H48" s="120"/>
      <c r="I48" s="120">
        <f>Таблица3_2[[#This Row],[Сумма]]-Таблица3_2[[#This Row],[Денис]]</f>
        <v>360</v>
      </c>
      <c r="J48" s="120">
        <f>SUM(Таблица3_2[[#This Row],[Павел]:[Юля]])</f>
        <v>360</v>
      </c>
      <c r="K48" s="120">
        <f>Таблица3_2[[#This Row],[Сумма]]-Таблица3_2[[#This Row],[Столбец1]]</f>
        <v>0</v>
      </c>
    </row>
    <row r="49" spans="1:11" x14ac:dyDescent="0.25">
      <c r="A49" s="120" t="s">
        <v>118</v>
      </c>
      <c r="B49" s="120" t="s">
        <v>52</v>
      </c>
      <c r="C49" s="120">
        <v>450</v>
      </c>
      <c r="D49" s="120"/>
      <c r="E49" s="120"/>
      <c r="F49" s="120"/>
      <c r="G49" s="120"/>
      <c r="H49" s="120"/>
      <c r="I49" s="120">
        <f>Таблица3_2[[#This Row],[Сумма]]-Таблица3_2[[#This Row],[Денис]]</f>
        <v>450</v>
      </c>
      <c r="J49" s="120">
        <f>SUM(Таблица3_2[[#This Row],[Павел]:[Юля]])</f>
        <v>450</v>
      </c>
      <c r="K49" s="120">
        <f>Таблица3_2[[#This Row],[Сумма]]-Таблица3_2[[#This Row],[Столбец1]]</f>
        <v>0</v>
      </c>
    </row>
    <row r="50" spans="1:11" x14ac:dyDescent="0.25">
      <c r="A50" s="120" t="s">
        <v>118</v>
      </c>
      <c r="B50" s="120" t="s">
        <v>53</v>
      </c>
      <c r="C50" s="120">
        <v>270</v>
      </c>
      <c r="D50" s="120"/>
      <c r="F50" s="120"/>
      <c r="G50" s="120"/>
      <c r="H50" s="120"/>
      <c r="I50" s="120">
        <f>Таблица3_2[[#This Row],[Сумма]]-Таблица3_2[[#This Row],[Денис]]</f>
        <v>270</v>
      </c>
      <c r="J50" s="120">
        <f>SUM(Таблица3_2[[#This Row],[Павел]:[Юля]])</f>
        <v>270</v>
      </c>
      <c r="K50" s="120">
        <f>Таблица3_2[[#This Row],[Сумма]]-Таблица3_2[[#This Row],[Столбец1]]</f>
        <v>0</v>
      </c>
    </row>
    <row r="51" spans="1:11" x14ac:dyDescent="0.25">
      <c r="A51" s="120" t="s">
        <v>118</v>
      </c>
      <c r="B51" s="120" t="s">
        <v>61</v>
      </c>
      <c r="C51" s="120">
        <v>1080</v>
      </c>
      <c r="E51" s="120"/>
      <c r="F51" s="120"/>
      <c r="G51" s="120"/>
      <c r="H51" s="120"/>
      <c r="I51" s="120">
        <f>Таблица3_2[[#This Row],[Сумма]]</f>
        <v>1080</v>
      </c>
      <c r="J51" s="120">
        <f>SUM(Таблица3_2[[#This Row],[Павел]:[Юля]])</f>
        <v>1080</v>
      </c>
      <c r="K51" s="120">
        <f>Таблица3_2[[#This Row],[Сумма]]-Таблица3_2[[#This Row],[Столбец1]]</f>
        <v>0</v>
      </c>
    </row>
    <row r="52" spans="1:11" x14ac:dyDescent="0.25">
      <c r="A52" s="120" t="s">
        <v>68</v>
      </c>
      <c r="B52" s="120" t="s">
        <v>68</v>
      </c>
      <c r="C52" s="120">
        <v>3960</v>
      </c>
      <c r="D52" s="120"/>
      <c r="E52" s="120">
        <f>Таблица3_2[[#This Row],[Сумма]]-Таблица3_2[[#This Row],[Данила]]-Таблица3_2[[#This Row],[Денис]]-Таблица3_2[[#This Row],[Влад]]</f>
        <v>900</v>
      </c>
      <c r="F52" s="120">
        <v>1260</v>
      </c>
      <c r="G52" s="120">
        <v>900</v>
      </c>
      <c r="H52" s="120">
        <v>900</v>
      </c>
      <c r="I52" s="120"/>
      <c r="J52" s="120">
        <f>SUM(Таблица3_2[[#This Row],[Павел]:[Юля]])</f>
        <v>3960</v>
      </c>
      <c r="K52" s="120">
        <f>Таблица3_2[[#This Row],[Сумма]]-Таблица3_2[[#This Row],[Столбец1]]</f>
        <v>0</v>
      </c>
    </row>
    <row r="53" spans="1:11" x14ac:dyDescent="0.25">
      <c r="A53" s="120" t="s">
        <v>35</v>
      </c>
      <c r="B53" s="120" t="s">
        <v>35</v>
      </c>
      <c r="C53" s="120">
        <v>1980</v>
      </c>
      <c r="D53" s="120"/>
      <c r="E53" s="120"/>
      <c r="F53">
        <f>Таблица3_2[[#This Row],[Сумма]]</f>
        <v>1980</v>
      </c>
      <c r="G53" s="120"/>
      <c r="H53" s="120"/>
      <c r="I53" s="120"/>
      <c r="J53" s="120">
        <f>SUM(Таблица3_2[[#This Row],[Павел]:[Юля]])</f>
        <v>1980</v>
      </c>
      <c r="K53" s="120">
        <f>Таблица3_2[[#This Row],[Сумма]]-Таблица3_2[[#This Row],[Столбец1]]</f>
        <v>0</v>
      </c>
    </row>
    <row r="54" spans="1:11" x14ac:dyDescent="0.25">
      <c r="A54" s="120" t="s">
        <v>112</v>
      </c>
      <c r="B54" s="120" t="s">
        <v>29</v>
      </c>
      <c r="C54" s="120">
        <v>630</v>
      </c>
      <c r="D54" s="120"/>
      <c r="F54" s="120">
        <f>Таблица3_2[[#This Row],[Сумма]]</f>
        <v>630</v>
      </c>
      <c r="H54" s="120"/>
      <c r="I54" s="120"/>
      <c r="J54" s="120">
        <f>SUM(Таблица3_2[[#This Row],[Павел]:[Юля]])</f>
        <v>630</v>
      </c>
      <c r="K54" s="120">
        <f>Таблица3_2[[#This Row],[Сумма]]-Таблица3_2[[#This Row],[Столбец1]]</f>
        <v>0</v>
      </c>
    </row>
    <row r="55" spans="1:11" x14ac:dyDescent="0.25">
      <c r="A55" s="120" t="s">
        <v>112</v>
      </c>
      <c r="B55" s="120" t="s">
        <v>30</v>
      </c>
      <c r="C55" s="120">
        <v>720</v>
      </c>
      <c r="D55" s="120"/>
      <c r="F55" s="120">
        <f>Таблица3_2[[#This Row],[Сумма]]</f>
        <v>720</v>
      </c>
      <c r="H55" s="120"/>
      <c r="I55" s="120"/>
      <c r="J55" s="120">
        <f>SUM(Таблица3_2[[#This Row],[Павел]:[Юля]])</f>
        <v>720</v>
      </c>
      <c r="K55" s="120">
        <f>Таблица3_2[[#This Row],[Сумма]]-Таблица3_2[[#This Row],[Столбец1]]</f>
        <v>0</v>
      </c>
    </row>
    <row r="56" spans="1:11" x14ac:dyDescent="0.25">
      <c r="A56" s="120" t="s">
        <v>112</v>
      </c>
      <c r="B56" s="120" t="s">
        <v>105</v>
      </c>
      <c r="C56" s="120">
        <v>630</v>
      </c>
      <c r="D56" s="120"/>
      <c r="F56" s="120">
        <f>Таблица3_2[[#This Row],[Сумма]]</f>
        <v>630</v>
      </c>
      <c r="H56" s="120"/>
      <c r="I56" s="120"/>
      <c r="J56" s="120">
        <f>SUM(Таблица3_2[[#This Row],[Павел]:[Юля]])</f>
        <v>630</v>
      </c>
      <c r="K56" s="120">
        <f>Таблица3_2[[#This Row],[Сумма]]-Таблица3_2[[#This Row],[Столбец1]]</f>
        <v>0</v>
      </c>
    </row>
    <row r="57" spans="1:11" x14ac:dyDescent="0.25">
      <c r="A57" s="120" t="s">
        <v>112</v>
      </c>
      <c r="B57" s="120" t="s">
        <v>86</v>
      </c>
      <c r="C57" s="120">
        <v>804</v>
      </c>
      <c r="E57" s="120"/>
      <c r="F57" s="120"/>
      <c r="G57" s="120">
        <f>Таблица3_2[[#This Row],[Сумма]]</f>
        <v>804</v>
      </c>
      <c r="H57" s="120"/>
      <c r="I57" s="120"/>
      <c r="J57" s="120">
        <f>SUM(Таблица3_2[[#This Row],[Павел]:[Юля]])</f>
        <v>804</v>
      </c>
      <c r="K57" s="120">
        <f>Таблица3_2[[#This Row],[Сумма]]-Таблица3_2[[#This Row],[Столбец1]]</f>
        <v>0</v>
      </c>
    </row>
    <row r="58" spans="1:11" x14ac:dyDescent="0.25">
      <c r="A58" s="120" t="s">
        <v>112</v>
      </c>
      <c r="B58" s="120" t="s">
        <v>87</v>
      </c>
      <c r="C58" s="120">
        <v>804</v>
      </c>
      <c r="D58" s="120"/>
      <c r="E58" s="120"/>
      <c r="F58" s="120"/>
      <c r="G58" s="120">
        <f>Таблица3_2[[#This Row],[Сумма]]</f>
        <v>804</v>
      </c>
      <c r="H58" s="120"/>
      <c r="I58" s="120"/>
      <c r="J58" s="120">
        <f>SUM(Таблица3_2[[#This Row],[Павел]:[Юля]])</f>
        <v>804</v>
      </c>
      <c r="K58" s="120">
        <f>Таблица3_2[[#This Row],[Сумма]]-Таблица3_2[[#This Row],[Столбец1]]</f>
        <v>0</v>
      </c>
    </row>
    <row r="59" spans="1:11" x14ac:dyDescent="0.25">
      <c r="A59" s="120" t="s">
        <v>112</v>
      </c>
      <c r="B59" s="120" t="s">
        <v>88</v>
      </c>
      <c r="C59" s="120">
        <v>804</v>
      </c>
      <c r="D59" s="120"/>
      <c r="E59" s="120"/>
      <c r="F59" s="120"/>
      <c r="G59" s="120">
        <f>Таблица3_2[[#This Row],[Сумма]]</f>
        <v>804</v>
      </c>
      <c r="H59" s="120"/>
      <c r="I59" s="120"/>
      <c r="J59" s="120">
        <f>SUM(Таблица3_2[[#This Row],[Павел]:[Юля]])</f>
        <v>804</v>
      </c>
      <c r="K59" s="120">
        <f>Таблица3_2[[#This Row],[Сумма]]-Таблица3_2[[#This Row],[Столбец1]]</f>
        <v>0</v>
      </c>
    </row>
    <row r="60" spans="1:11" x14ac:dyDescent="0.25">
      <c r="A60" s="120" t="s">
        <v>112</v>
      </c>
      <c r="B60" s="120" t="s">
        <v>89</v>
      </c>
      <c r="C60" s="120">
        <v>804</v>
      </c>
      <c r="D60" s="120"/>
      <c r="E60" s="120"/>
      <c r="F60" s="120"/>
      <c r="G60" s="120">
        <f>Таблица3_2[[#This Row],[Сумма]]</f>
        <v>804</v>
      </c>
      <c r="H60" s="120"/>
      <c r="I60" s="120"/>
      <c r="J60" s="120">
        <f>SUM(Таблица3_2[[#This Row],[Павел]:[Юля]])</f>
        <v>804</v>
      </c>
      <c r="K60" s="120">
        <f>Таблица3_2[[#This Row],[Сумма]]-Таблица3_2[[#This Row],[Столбец1]]</f>
        <v>0</v>
      </c>
    </row>
    <row r="61" spans="1:11" x14ac:dyDescent="0.25">
      <c r="A61" s="120" t="s">
        <v>112</v>
      </c>
      <c r="B61" s="120" t="s">
        <v>90</v>
      </c>
      <c r="C61" s="120">
        <v>804</v>
      </c>
      <c r="D61" s="120"/>
      <c r="E61" s="120"/>
      <c r="F61" s="120"/>
      <c r="G61" s="120">
        <f>Таблица3_2[[#This Row],[Сумма]]</f>
        <v>804</v>
      </c>
      <c r="H61" s="120"/>
      <c r="I61" s="120"/>
      <c r="J61" s="120">
        <f>SUM(Таблица3_2[[#This Row],[Павел]:[Юля]])</f>
        <v>804</v>
      </c>
      <c r="K61" s="120">
        <f>Таблица3_2[[#This Row],[Сумма]]-Таблица3_2[[#This Row],[Столбец1]]</f>
        <v>0</v>
      </c>
    </row>
    <row r="62" spans="1:11" x14ac:dyDescent="0.25">
      <c r="A62" s="120" t="s">
        <v>112</v>
      </c>
      <c r="B62" s="120" t="s">
        <v>91</v>
      </c>
      <c r="C62" s="120">
        <v>804</v>
      </c>
      <c r="D62" s="120"/>
      <c r="E62" s="120"/>
      <c r="F62" s="120"/>
      <c r="G62" s="120">
        <f>Таблица3_2[[#This Row],[Сумма]]</f>
        <v>804</v>
      </c>
      <c r="H62" s="120"/>
      <c r="I62" s="120"/>
      <c r="J62" s="120">
        <f>SUM(Таблица3_2[[#This Row],[Павел]:[Юля]])</f>
        <v>804</v>
      </c>
      <c r="K62" s="120">
        <f>Таблица3_2[[#This Row],[Сумма]]-Таблица3_2[[#This Row],[Столбец1]]</f>
        <v>0</v>
      </c>
    </row>
    <row r="63" spans="1:11" x14ac:dyDescent="0.25">
      <c r="A63" s="120" t="s">
        <v>119</v>
      </c>
      <c r="B63" s="120" t="s">
        <v>54</v>
      </c>
      <c r="C63" s="120">
        <v>150</v>
      </c>
      <c r="D63" s="120"/>
      <c r="E63" s="120"/>
      <c r="F63" s="120"/>
      <c r="G63" s="120"/>
      <c r="H63" s="120"/>
      <c r="I63" s="120">
        <f>Таблица3_2[[#This Row],[Сумма]]</f>
        <v>150</v>
      </c>
      <c r="J63" s="120">
        <f>SUM(Таблица3_2[[#This Row],[Павел]:[Юля]])</f>
        <v>150</v>
      </c>
      <c r="K63" s="120">
        <f>Таблица3_2[[#This Row],[Сумма]]-Таблица3_2[[#This Row],[Столбец1]]</f>
        <v>0</v>
      </c>
    </row>
    <row r="64" spans="1:11" x14ac:dyDescent="0.25">
      <c r="A64" s="120" t="s">
        <v>119</v>
      </c>
      <c r="B64" s="120" t="s">
        <v>55</v>
      </c>
      <c r="C64" s="120">
        <v>90</v>
      </c>
      <c r="D64" s="120"/>
      <c r="E64" s="120"/>
      <c r="F64" s="120"/>
      <c r="G64" s="120"/>
      <c r="H64" s="120"/>
      <c r="I64" s="120">
        <f>Таблица3_2[[#This Row],[Сумма]]</f>
        <v>90</v>
      </c>
      <c r="J64" s="120">
        <f>SUM(Таблица3_2[[#This Row],[Павел]:[Юля]])</f>
        <v>90</v>
      </c>
      <c r="K64" s="120">
        <f>Таблица3_2[[#This Row],[Сумма]]-Таблица3_2[[#This Row],[Столбец1]]</f>
        <v>0</v>
      </c>
    </row>
    <row r="65" spans="1:11" x14ac:dyDescent="0.25">
      <c r="A65" s="120" t="s">
        <v>119</v>
      </c>
      <c r="B65" s="120" t="s">
        <v>56</v>
      </c>
      <c r="C65" s="120">
        <v>120</v>
      </c>
      <c r="E65" s="120"/>
      <c r="F65" s="120"/>
      <c r="G65" s="120"/>
      <c r="H65" s="120"/>
      <c r="I65" s="120">
        <f>Таблица3_2[[#This Row],[Сумма]]</f>
        <v>120</v>
      </c>
      <c r="J65" s="120">
        <f>SUM(Таблица3_2[[#This Row],[Павел]:[Юля]])</f>
        <v>120</v>
      </c>
      <c r="K65" s="120">
        <f>Таблица3_2[[#This Row],[Сумма]]-Таблица3_2[[#This Row],[Столбец1]]</f>
        <v>0</v>
      </c>
    </row>
    <row r="66" spans="1:11" x14ac:dyDescent="0.25">
      <c r="A66" s="120" t="s">
        <v>119</v>
      </c>
      <c r="B66" s="120" t="s">
        <v>57</v>
      </c>
      <c r="C66" s="120">
        <v>264</v>
      </c>
      <c r="E66" s="120"/>
      <c r="F66" s="120"/>
      <c r="G66" s="120"/>
      <c r="H66" s="120"/>
      <c r="I66" s="120">
        <f>Таблица3_2[[#This Row],[Сумма]]</f>
        <v>264</v>
      </c>
      <c r="J66" s="120">
        <f>SUM(Таблица3_2[[#This Row],[Павел]:[Юля]])</f>
        <v>264</v>
      </c>
      <c r="K66" s="120">
        <f>Таблица3_2[[#This Row],[Сумма]]-Таблица3_2[[#This Row],[Столбец1]]</f>
        <v>0</v>
      </c>
    </row>
    <row r="67" spans="1:11" x14ac:dyDescent="0.25">
      <c r="A67" s="120" t="s">
        <v>119</v>
      </c>
      <c r="B67" s="120" t="s">
        <v>58</v>
      </c>
      <c r="C67" s="120">
        <v>288</v>
      </c>
      <c r="E67" s="120"/>
      <c r="F67" s="120"/>
      <c r="G67" s="120"/>
      <c r="H67" s="120"/>
      <c r="I67" s="120">
        <f>Таблица3_2[[#This Row],[Сумма]]</f>
        <v>288</v>
      </c>
      <c r="J67" s="120">
        <f>SUM(Таблица3_2[[#This Row],[Павел]:[Юля]])</f>
        <v>288</v>
      </c>
      <c r="K67" s="120">
        <f>Таблица3_2[[#This Row],[Сумма]]-Таблица3_2[[#This Row],[Столбец1]]</f>
        <v>0</v>
      </c>
    </row>
    <row r="68" spans="1:11" x14ac:dyDescent="0.25">
      <c r="A68" s="120" t="s">
        <v>119</v>
      </c>
      <c r="B68" s="120" t="s">
        <v>59</v>
      </c>
      <c r="C68" s="120">
        <v>264</v>
      </c>
      <c r="D68" s="120">
        <f>Таблица3_2[[#This Row],[Сумма]]</f>
        <v>264</v>
      </c>
      <c r="E68" s="120"/>
      <c r="F68" s="120"/>
      <c r="G68" s="120"/>
      <c r="H68" s="120"/>
      <c r="J68" s="120">
        <f>SUM(Таблица3_2[[#This Row],[Павел]:[Юля]])</f>
        <v>264</v>
      </c>
      <c r="K68" s="120">
        <f>Таблица3_2[[#This Row],[Сумма]]-Таблица3_2[[#This Row],[Столбец1]]</f>
        <v>0</v>
      </c>
    </row>
    <row r="69" spans="1:11" x14ac:dyDescent="0.25">
      <c r="A69" s="120" t="s">
        <v>119</v>
      </c>
      <c r="B69" s="120" t="s">
        <v>60</v>
      </c>
      <c r="C69" s="120">
        <v>144</v>
      </c>
      <c r="D69" s="120">
        <f>Таблица3_2[[#This Row],[Сумма]]</f>
        <v>144</v>
      </c>
      <c r="E69" s="120"/>
      <c r="F69" s="120"/>
      <c r="G69" s="120"/>
      <c r="H69" s="120"/>
      <c r="J69" s="120">
        <f>SUM(Таблица3_2[[#This Row],[Павел]:[Юля]])</f>
        <v>144</v>
      </c>
      <c r="K69" s="120">
        <f>Таблица3_2[[#This Row],[Сумма]]-Таблица3_2[[#This Row],[Столбец1]]</f>
        <v>0</v>
      </c>
    </row>
    <row r="70" spans="1:11" x14ac:dyDescent="0.25">
      <c r="A70" s="120" t="s">
        <v>31</v>
      </c>
      <c r="B70" s="120" t="s">
        <v>31</v>
      </c>
      <c r="C70" s="120">
        <v>3960</v>
      </c>
      <c r="D70" s="120"/>
      <c r="E70" s="120"/>
      <c r="F70" s="120">
        <f>Таблица3_2[[#This Row],[Сумма]]</f>
        <v>3960</v>
      </c>
      <c r="G70" s="120"/>
      <c r="H70" s="120"/>
      <c r="I70" s="120"/>
      <c r="J70" s="120">
        <f>SUM(Таблица3_2[[#This Row],[Павел]:[Юля]])</f>
        <v>3960</v>
      </c>
      <c r="K70" s="120">
        <f>Таблица3_2[[#This Row],[Сумма]]-Таблица3_2[[#This Row],[Столбец1]]</f>
        <v>0</v>
      </c>
    </row>
    <row r="71" spans="1:11" x14ac:dyDescent="0.25">
      <c r="A71" s="120" t="s">
        <v>117</v>
      </c>
      <c r="B71" s="120" t="s">
        <v>46</v>
      </c>
      <c r="C71" s="120">
        <v>336</v>
      </c>
      <c r="D71" s="120"/>
      <c r="E71" s="120">
        <f>Таблица3_2[[#This Row],[Сумма]]-Таблица3_2[[#This Row],[Денис]]</f>
        <v>136</v>
      </c>
      <c r="F71" s="120"/>
      <c r="G71" s="120"/>
      <c r="H71" s="120">
        <v>200</v>
      </c>
      <c r="I71" s="120"/>
      <c r="J71" s="120">
        <f>SUM(Таблица3_2[[#This Row],[Павел]:[Юля]])</f>
        <v>336</v>
      </c>
      <c r="K71" s="120">
        <f>Таблица3_2[[#This Row],[Сумма]]-Таблица3_2[[#This Row],[Столбец1]]</f>
        <v>0</v>
      </c>
    </row>
    <row r="72" spans="1:11" x14ac:dyDescent="0.25">
      <c r="A72" s="120" t="s">
        <v>117</v>
      </c>
      <c r="B72" s="120" t="s">
        <v>47</v>
      </c>
      <c r="C72" s="120">
        <v>264</v>
      </c>
      <c r="E72" s="120">
        <f>Таблица3_2[[#This Row],[Сумма]]</f>
        <v>264</v>
      </c>
      <c r="J72" s="120">
        <f>SUM(Таблица3_2[[#This Row],[Павел]:[Юля]])</f>
        <v>264</v>
      </c>
      <c r="K72" s="120">
        <f>Таблица3_2[[#This Row],[Сумма]]-Таблица3_2[[#This Row],[Столбец1]]</f>
        <v>0</v>
      </c>
    </row>
    <row r="73" spans="1:11" x14ac:dyDescent="0.25">
      <c r="A73" s="120" t="s">
        <v>117</v>
      </c>
      <c r="B73" s="120" t="s">
        <v>69</v>
      </c>
      <c r="C73" s="120">
        <v>60</v>
      </c>
      <c r="D73" s="120"/>
      <c r="E73" s="120">
        <f>Таблица3_2[[#This Row],[Сумма]]</f>
        <v>60</v>
      </c>
      <c r="G73" s="120"/>
      <c r="H73" s="120"/>
      <c r="I73" s="120"/>
      <c r="J73" s="120">
        <f>SUM(Таблица3_2[[#This Row],[Павел]:[Юля]])</f>
        <v>60</v>
      </c>
      <c r="K73" s="120">
        <f>Таблица3_2[[#This Row],[Сумма]]-Таблица3_2[[#This Row],[Столбец1]]</f>
        <v>0</v>
      </c>
    </row>
    <row r="74" spans="1:11" x14ac:dyDescent="0.25">
      <c r="A74" s="120" t="s">
        <v>117</v>
      </c>
      <c r="B74" s="120" t="s">
        <v>81</v>
      </c>
      <c r="C74" s="120">
        <v>132</v>
      </c>
      <c r="D74" s="120"/>
      <c r="E74" s="120"/>
      <c r="F74" s="120"/>
      <c r="G74" s="120">
        <f>Таблица3_2[[#This Row],[Сумма]]</f>
        <v>132</v>
      </c>
      <c r="H74" s="120"/>
      <c r="I74" s="120"/>
      <c r="J74" s="120">
        <f>SUM(Таблица3_2[[#This Row],[Павел]:[Юля]])</f>
        <v>132</v>
      </c>
      <c r="K74" s="120">
        <f>Таблица3_2[[#This Row],[Сумма]]-Таблица3_2[[#This Row],[Столбец1]]</f>
        <v>0</v>
      </c>
    </row>
    <row r="75" spans="1:11" x14ac:dyDescent="0.25">
      <c r="A75" s="120"/>
      <c r="B75" s="120"/>
      <c r="C75" s="120">
        <f>SUM(C2:C74)</f>
        <v>79981</v>
      </c>
      <c r="D75" s="120">
        <f>SUM(D2:D74)</f>
        <v>17100</v>
      </c>
      <c r="E75" s="120">
        <f t="shared" ref="E75:I75" si="0">SUM(E2:E74)</f>
        <v>15262</v>
      </c>
      <c r="F75" s="120">
        <f t="shared" si="0"/>
        <v>15440</v>
      </c>
      <c r="G75" s="120">
        <f t="shared" si="0"/>
        <v>14937</v>
      </c>
      <c r="H75" s="120">
        <f t="shared" si="0"/>
        <v>2500</v>
      </c>
      <c r="I75" s="120">
        <f t="shared" si="0"/>
        <v>14742</v>
      </c>
      <c r="J75" s="120">
        <f>SUM(Таблица3_2[[#This Row],[Павел]:[Юля]])</f>
        <v>79981</v>
      </c>
      <c r="K75" s="120">
        <f>Таблица3_2[[#This Row],[Сумма]]-Таблица3_2[[#This Row],[Столбец1]]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7 a b c b 5 - 9 0 d 2 - 4 0 b 7 - 8 d 0 4 - 4 3 2 7 9 a 9 b 8 c 6 5 "   x m l n s = " h t t p : / / s c h e m a s . m i c r o s o f t . c o m / D a t a M a s h u p " > A A A A A E A E A A B Q S w M E F A A C A A g A U 6 7 x U K L h G l q n A A A A + A A A A B I A H A B D b 2 5 m a W c v U G F j a 2 F n Z S 5 4 b W w g o h g A K K A U A A A A A A A A A A A A A A A A A A A A A A A A A A A A h Y 9 B D o I w F E S v Q r q n n w I L J J + y c C u J 0 W j c k l q h E Y q B 1 n I 3 F x 7 J K 0 i i q D u X M 3 m T v H n c 7 p i P b e N d Z T + o T m e E 0 Y B 4 U o v u q H S V E W t O f k J y j u t S n M t K e h O s h 3 Q c V E Z q Y y 4 p g H O O u o h 2 f Q V h E D A 4 F K u t q G V b + k o P p t R C k s / q + H 9 F O O 5 f M j y k 8 Y L G S c Q o S x j C X G O h 9 B c J J 2 M a I P y U u L S N s b 3 k v f U 3 O 4 Q 5 I r x f 8 C d Q S w M E F A A C A A g A U 6 7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u 8 V A t / V p r N w E A A G A C A A A T A B w A R m 9 y b X V s Y X M v U 2 V j d G l v b j E u b S C i G A A o o B Q A A A A A A A A A A A A A A A A A A A A A A A A A A A C d U M F q w k A Q v Q f y D 8 v 2 k k A I W H s T T 1 J 6 K b 0 o 9 B A 8 R L t F M d m V z Q Y s I W A r 2 E N / w K v 9 A m 0 J T a 3 W X 5 j 9 o 0 6 U I q S l Q n d Z F u a 9 e f P e R K y r + o K T 5 v 6 v 1 E z D N K K e L 9 k N g W d Y w B I + I N d T W F R J n Q R M m Q b B A z N 9 r x / g U z / C B n J Y I X Y + 6 r L A b c R S M q 6 u h R x 0 h B h Y d u J d + S G r 0 5 I Y b a d e Q 3 C F 3 L a z 1 z y h M I M 3 W E O G m s X b 6 C d 4 J z g m h y 3 F C S 2 / E z C 3 J X 0 e 3 Q o Z N k Q Q h 7 x 1 N 2 S R V f b j J A m F e V H B i U v I 9 L R C H a K Q S x Q b q d Q h Z f z 0 C F 4 9 g p 9 9 4 z w O O 0 y m q X 2 I N Y d X P d Y T 2 O L N 9 R i b X n A Z + 4 A Z K Z z v i i v I D z E v p I i H 1 t 8 7 + T 3 F D + O F 2 x 1 x g k J r W C C H + d 0 e u e x H y m 3 G o e W V o r T t c h b T 6 P P / x K l 9 A V B L A Q I t A B Q A A g A I A F O u 8 V C i 4 R p a p w A A A P g A A A A S A A A A A A A A A A A A A A A A A A A A A A B D b 2 5 m a W c v U G F j a 2 F n Z S 5 4 b W x Q S w E C L Q A U A A I A C A B T r v F Q D 8 r p q 6 Q A A A D p A A A A E w A A A A A A A A A A A A A A A A D z A A A A W 0 N v b n R l b n R f V H l w Z X N d L n h t b F B L A Q I t A B Q A A g A I A F O u 8 V A t / V p r N w E A A G A C A A A T A A A A A A A A A A A A A A A A A O Q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N A A A A A A A A M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t C w 0 L H Q u 9 C 4 0 Y b Q s D N f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0 K H R g t C + 0 L v Q s d C 1 0 Y Y y J n F 1 b 3 Q 7 L C Z x d W 9 0 O 9 C h 0 Y L Q v t C 7 0 L H Q t d G G M y Z x d W 9 0 O 1 0 s J n F 1 b 3 Q 7 c X V l c n l S Z W x h d G l v b n N o a X B z J n F 1 b 3 Q 7 O l t d L C Z x d W 9 0 O 2 N v b H V t b k l k Z W 5 0 a X R p Z X M m c X V v d D s 6 W y Z x d W 9 0 O 1 N l Y 3 R p b 2 4 x L 9 C i 0 L D Q s d C 7 0 L j R h t C w M y / Q o d C z 0 Y D R g 9 C / 0 L / Q u N G A 0 L 7 Q s t C w 0 L 3 Q v d G L 0 L U g 0 Y H R g t G A 0 L 7 Q u t C 4 L n v Q o d G C 0 L 7 Q u 9 C x 0 L X R h j I s M H 0 m c X V v d D s s J n F 1 b 3 Q 7 U 2 V j d G l v b j E v 0 K L Q s N C x 0 L v Q u N G G 0 L A z L 9 C h 0 L P R g N G D 0 L / Q v 9 C 4 0 Y D Q v t C y 0 L D Q v d C 9 0 Y v Q t S D R g d G C 0 Y D Q v t C 6 0 L g u e 9 C h 0 Y L Q v t C 7 0 L H Q t d G G M y w x f S Z x d W 9 0 O y w m c X V v d D t T Z W N 0 a W 9 u M S / Q o t C w 0 L H Q u 9 C 4 0 Y b Q s D M v 0 K H Q s 9 G A 0 Y P Q v 9 C / 0 L j R g N C + 0 L L Q s N C 9 0 L 3 R i 9 C 1 I N G B 0 Y L R g N C + 0 L r Q u C 5 7 0 K H R g 9 C 8 0 L z Q s C w y f S Z x d W 9 0 O 1 0 s J n F 1 b 3 Q 7 Q 2 9 s d W 1 u Q 2 9 1 b n Q m c X V v d D s 6 M y w m c X V v d D t L Z X l D b 2 x 1 b W 5 O Y W 1 l c y Z x d W 9 0 O z p b J n F 1 b 3 Q 7 0 K H R g t C + 0 L v Q s d C 1 0 Y Y y J n F 1 b 3 Q 7 L C Z x d W 9 0 O 9 C h 0 Y L Q v t C 7 0 L H Q t d G G M y Z x d W 9 0 O 1 0 s J n F 1 b 3 Q 7 Q 2 9 s d W 1 u S W R l b n R p d G l l c y Z x d W 9 0 O z p b J n F 1 b 3 Q 7 U 2 V j d G l v b j E v 0 K L Q s N C x 0 L v Q u N G G 0 L A z L 9 C h 0 L P R g N G D 0 L / Q v 9 C 4 0 Y D Q v t C y 0 L D Q v d C 9 0 Y v Q t S D R g d G C 0 Y D Q v t C 6 0 L g u e 9 C h 0 Y L Q v t C 7 0 L H Q t d G G M i w w f S Z x d W 9 0 O y w m c X V v d D t T Z W N 0 a W 9 u M S / Q o t C w 0 L H Q u 9 C 4 0 Y b Q s D M v 0 K H Q s 9 G A 0 Y P Q v 9 C / 0 L j R g N C + 0 L L Q s N C 9 0 L 3 R i 9 C 1 I N G B 0 Y L R g N C + 0 L r Q u C 5 7 0 K H R g t C + 0 L v Q s d C 1 0 Y Y z L D F 9 J n F 1 b 3 Q 7 L C Z x d W 9 0 O 1 N l Y 3 R p b 2 4 x L 9 C i 0 L D Q s d C 7 0 L j R h t C w M y / Q o d C z 0 Y D R g 9 C / 0 L / Q u N G A 0 L 7 Q s t C w 0 L 3 Q v d G L 0 L U g 0 Y H R g t G A 0 L 7 Q u t C 4 L n v Q o d G D 0 L z Q v N C w L D J 9 J n F 1 b 3 Q 7 X S w m c X V v d D t S Z W x h d G l v b n N o a X B J b m Z v J n F 1 b 3 Q 7 O l t d f S I g L z 4 8 R W 5 0 c n k g V H l w Z T 0 i R m l s b E x h c 3 R V c G R h d G V k I i B W Y W x 1 Z T 0 i Z D I w M j A t M D c t M T d U M T g 6 N D c 6 M j Y u M T Q 3 N D k 5 M V o i I C 8 + P E V u d H J 5 I F R 5 c G U 9 I k Z p b G x F c n J v c k N v Z G U i I F Z h b H V l P S J z V W 5 r b m 9 3 b i I g L z 4 8 R W 5 0 c n k g V H l w Z T 0 i R m l s b E N v b H V t b k 5 h b W V z I i B W Y W x 1 Z T 0 i c 1 s m c X V v d D v Q o d G C 0 L 7 Q u 9 C x 0 L X R h j I m c X V v d D s s J n F 1 b 3 Q 7 0 K H R g t C + 0 L v Q s d C 1 0 Y Y z J n F 1 b 3 Q 7 L C Z x d W 9 0 O 9 C h 0 Y P Q v N C 8 0 L A m c X V v d D t d I i A v P j x F b n R y e S B U e X B l P S J G a W x s Q 2 9 s d W 1 u V H l w Z X M i I F Z h b H V l P S J z Q m d Z R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1 b n Q i I F Z h b H V l P S J s N z Q i I C 8 + P E V u d H J 5 I F R 5 c G U 9 I l F 1 Z X J 5 S U Q i I F Z h b H V l P S J z M 2 Y 3 Y m J h N W Q t Z D R i N i 0 0 M j Q 4 L W E 5 M m M t M m U y Y j J j M j g x N T k 5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i H R K I d 7 2 Q a U M 7 0 p + d G f X A A A A A A I A A A A A A A N m A A D A A A A A E A A A A E 5 b Y q n p r 4 h o L 7 z u f R M n A B E A A A A A B I A A A K A A A A A Q A A A A v W H y j g U 7 s w 6 k B i 4 A A m v o 1 1 A A A A D d 9 d z z H J 8 j z 5 O T p 4 i T L f l r K i 6 S 2 J h h N G f J N 3 6 I w Q f Q O u j H 8 u H q G 2 r v l t y k 8 T u 0 + B e 6 Y 5 w q c f a n N W q 1 S 9 V 4 C q W U D + 3 J T Z w n n K O 5 b J 8 2 u K n I k R Q A A A D A P T d M Y 1 o U 7 g / f w e 3 K x 4 K Q z j r l Y Q = = < / D a t a M a s h u p > 
</file>

<file path=customXml/itemProps1.xml><?xml version="1.0" encoding="utf-8"?>
<ds:datastoreItem xmlns:ds="http://schemas.openxmlformats.org/officeDocument/2006/customXml" ds:itemID="{5CE39227-2482-41C6-BBF1-5D7F6CD365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 на Ч</vt:lpstr>
      <vt:lpstr>Г на группу</vt:lpstr>
      <vt:lpstr>Лист4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Гнездилов</dc:creator>
  <cp:lastModifiedBy>Павел Гнездилов</cp:lastModifiedBy>
  <dcterms:created xsi:type="dcterms:W3CDTF">2020-07-05T16:20:23Z</dcterms:created>
  <dcterms:modified xsi:type="dcterms:W3CDTF">2020-07-17T19:24:05Z</dcterms:modified>
</cp:coreProperties>
</file>